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.Stephan/Library/CloudStorage/OneDrive-ScienceandTechnologyFacilitiesCouncil/Documents/MOSAIC/AD/AD-Code/V3/Peformance Review/"/>
    </mc:Choice>
  </mc:AlternateContent>
  <xr:revisionPtr revIDLastSave="0" documentId="13_ncr:1_{09FD6F1C-3027-CA4A-9A58-90C5E4E24BD2}" xr6:coauthVersionLast="47" xr6:coauthVersionMax="47" xr10:uidLastSave="{00000000-0000-0000-0000-000000000000}"/>
  <bookViews>
    <workbookView xWindow="-20" yWindow="500" windowWidth="38400" windowHeight="19500" activeTab="1" xr2:uid="{82788DED-D7F6-9D46-9470-40D8D694F9C1}"/>
  </bookViews>
  <sheets>
    <sheet name="Parameters" sheetId="1" r:id="rId1"/>
    <sheet name="VIS-B + NIR-All Dur" sheetId="8" r:id="rId2"/>
    <sheet name="VIS-G + NIR-All Dur" sheetId="9" r:id="rId3"/>
    <sheet name="VIS-R + NIR-All Dur" sheetId="10" r:id="rId4"/>
    <sheet name="Survey Speed Gains" sheetId="17" r:id="rId5"/>
    <sheet name="DATA_UPDATED" sheetId="11" r:id="rId6"/>
    <sheet name="VIS-B + NIR-All Mof" sheetId="13" state="hidden" r:id="rId7"/>
    <sheet name="VIS-G + NIR-All Mof" sheetId="14" state="hidden" r:id="rId8"/>
    <sheet name="VIS-R + NIR-All Mof" sheetId="15" state="hidden" r:id="rId9"/>
    <sheet name="DATA_MOFFAT" sheetId="16" state="hidden" r:id="rId10"/>
    <sheet name="OLD VIS-B + NIR-All" sheetId="5" state="hidden" r:id="rId11"/>
    <sheet name="OLD VIS-G + NIR-All" sheetId="4" state="hidden" r:id="rId12"/>
    <sheet name="OLD VIS-R + NIR-All" sheetId="6" state="hidden" r:id="rId13"/>
    <sheet name="DATA" sheetId="2" state="hidden" r:id="rId14"/>
  </sheets>
  <definedNames>
    <definedName name="ExternalData_1" localSheetId="13" hidden="1">DATA!$A$1:$J$316</definedName>
    <definedName name="ExternalData_1" localSheetId="9" hidden="1">DATA_MOFFAT!$A$1:$J$316</definedName>
    <definedName name="ExternalData_1" localSheetId="5" hidden="1">DATA_UPDATED!$A$1:$J$316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Z11" i="14" a="1"/>
  <c r="AA23" i="14" a="1"/>
  <c r="Z33" i="14" a="1"/>
  <c r="AA44" i="14" a="1"/>
  <c r="O34" i="14" a="1"/>
  <c r="O7" i="14" a="1"/>
  <c r="O16" i="14" a="1"/>
  <c r="H43" i="14" a="1"/>
  <c r="G30" i="14" a="1"/>
  <c r="H14" i="14" a="1"/>
  <c r="Z19" i="13" a="1"/>
  <c r="Z9" i="13" a="1"/>
  <c r="X27" i="13" a="1"/>
  <c r="W4" i="13" a="1"/>
  <c r="R15" i="13" a="1"/>
  <c r="Q25" i="13" a="1"/>
  <c r="Y12" i="14" a="1"/>
  <c r="Y25" i="14" a="1"/>
  <c r="Z10" i="14" a="1"/>
  <c r="X4" i="14" a="1"/>
  <c r="R35" i="14" a="1"/>
  <c r="P11" i="14" a="1"/>
  <c r="P18" i="14" a="1"/>
  <c r="F45" i="14" a="1"/>
  <c r="I32" i="14" a="1"/>
  <c r="G15" i="14" a="1"/>
  <c r="Y20" i="13" a="1"/>
  <c r="X11" i="13" a="1"/>
  <c r="X31" i="13" a="1"/>
  <c r="N6" i="13" a="1"/>
  <c r="AA6" i="14" a="1"/>
  <c r="X27" i="14" a="1"/>
  <c r="Y18" i="14" a="1"/>
  <c r="AA9" i="14" a="1"/>
  <c r="O26" i="14" a="1"/>
  <c r="R40" i="14" a="1"/>
  <c r="O20" i="14" a="1"/>
  <c r="E34" i="14" a="1"/>
  <c r="H13" i="14" a="1"/>
  <c r="E9" i="14" a="1"/>
  <c r="AA14" i="13" a="1"/>
  <c r="W39" i="13" a="1"/>
  <c r="Z13" i="13" a="1"/>
  <c r="Y5" i="13" a="1"/>
  <c r="N11" i="13" a="1"/>
  <c r="Y10" i="14" a="1"/>
  <c r="Y41" i="14" a="1"/>
  <c r="Z41" i="14" a="1"/>
  <c r="N15" i="14" a="1"/>
  <c r="O35" i="14" a="1"/>
  <c r="R33" i="14" a="1"/>
  <c r="G24" i="14" a="1"/>
  <c r="G37" i="14" a="1"/>
  <c r="G39" i="14" a="1"/>
  <c r="X9" i="13" a="1"/>
  <c r="Z28" i="13" a="1"/>
  <c r="AA39" i="13" a="1"/>
  <c r="Y23" i="13" a="1"/>
  <c r="N17" i="13" a="1"/>
  <c r="X10" i="14" a="1"/>
  <c r="Q19" i="14" a="1"/>
  <c r="P7" i="14" a="1"/>
  <c r="E7" i="14" a="1"/>
  <c r="F33" i="14" a="1"/>
  <c r="X10" i="13" a="1"/>
  <c r="Q27" i="13" a="1"/>
  <c r="O15" i="13" a="1"/>
  <c r="N29" i="13" a="1"/>
  <c r="E38" i="13" a="1"/>
  <c r="F30" i="13" a="1"/>
  <c r="F40" i="13" a="1"/>
  <c r="Z23" i="15" a="1"/>
  <c r="X6" i="15" a="1"/>
  <c r="Z6" i="15" a="1"/>
  <c r="O9" i="15" a="1"/>
  <c r="Q40" i="15" a="1"/>
  <c r="AA34" i="14" a="1"/>
  <c r="Y11" i="14" a="1"/>
  <c r="O38" i="14" a="1"/>
  <c r="E6" i="14" a="1"/>
  <c r="H29" i="14" a="1"/>
  <c r="AA42" i="13" a="1"/>
  <c r="X16" i="13" a="1"/>
  <c r="R27" i="13" a="1"/>
  <c r="Q45" i="13" a="1"/>
  <c r="F13" i="13" a="1"/>
  <c r="G45" i="13" a="1"/>
  <c r="H17" i="13" a="1"/>
  <c r="F5" i="13" a="1"/>
  <c r="W19" i="15" a="1"/>
  <c r="AA28" i="15" a="1"/>
  <c r="W17" i="15" a="1"/>
  <c r="Y37" i="14" a="1"/>
  <c r="W21" i="14" a="1"/>
  <c r="O37" i="14" a="1"/>
  <c r="H19" i="14" a="1"/>
  <c r="H30" i="14" a="1"/>
  <c r="AA19" i="13" a="1"/>
  <c r="X8" i="13" a="1"/>
  <c r="P37" i="13" a="1"/>
  <c r="O12" i="13" a="1"/>
  <c r="G20" i="13" a="1"/>
  <c r="F31" i="13" a="1"/>
  <c r="E40" i="13" a="1"/>
  <c r="W6" i="15" a="1"/>
  <c r="Y33" i="15" a="1"/>
  <c r="X7" i="15" a="1"/>
  <c r="Z42" i="15" a="1"/>
  <c r="X22" i="14" a="1"/>
  <c r="Y38" i="14" a="1"/>
  <c r="Q39" i="14" a="1"/>
  <c r="E42" i="14" a="1"/>
  <c r="E13" i="14" a="1"/>
  <c r="X7" i="13" a="1"/>
  <c r="W5" i="13" a="1"/>
  <c r="P45" i="13" a="1"/>
  <c r="Q30" i="13" a="1"/>
  <c r="H27" i="13" a="1"/>
  <c r="H8" i="13" a="1"/>
  <c r="I25" i="13" a="1"/>
  <c r="X13" i="15" a="1"/>
  <c r="W18" i="14" a="1"/>
  <c r="Z40" i="14" a="1"/>
  <c r="AA40" i="14" a="1"/>
  <c r="AA5" i="14" a="1"/>
  <c r="O6" i="14" a="1"/>
  <c r="Q34" i="14" a="1"/>
  <c r="O19" i="14" a="1"/>
  <c r="F22" i="14" a="1"/>
  <c r="E8" i="14" a="1"/>
  <c r="G23" i="14" a="1"/>
  <c r="W26" i="13" a="1"/>
  <c r="Y26" i="13" a="1"/>
  <c r="AA21" i="13" a="1"/>
  <c r="Q11" i="13" a="1"/>
  <c r="O22" i="13" a="1"/>
  <c r="N32" i="13" a="1"/>
  <c r="AA18" i="14" a="1"/>
  <c r="W43" i="14" a="1"/>
  <c r="Y42" i="14" a="1"/>
  <c r="W5" i="14" a="1"/>
  <c r="N7" i="14" a="1"/>
  <c r="O36" i="14" a="1"/>
  <c r="P42" i="14" a="1"/>
  <c r="I23" i="14" a="1"/>
  <c r="I8" i="14" a="1"/>
  <c r="E25" i="14" a="1"/>
  <c r="AA26" i="13" a="1"/>
  <c r="Z29" i="13" a="1"/>
  <c r="AA25" i="13" a="1"/>
  <c r="P12" i="13" a="1"/>
  <c r="X13" i="14" a="1"/>
  <c r="AA27" i="14" a="1"/>
  <c r="W17" i="14" a="1"/>
  <c r="X5" i="14" a="1"/>
  <c r="P37" i="14" a="1"/>
  <c r="P15" i="14" a="1"/>
  <c r="Q22" i="14" a="1"/>
  <c r="I45" i="14" a="1"/>
  <c r="G34" i="14" a="1"/>
  <c r="F16" i="14" a="1"/>
  <c r="X21" i="13" a="1"/>
  <c r="AA12" i="13" a="1"/>
  <c r="Z33" i="13" a="1"/>
  <c r="R6" i="13" a="1"/>
  <c r="Z7" i="14" a="1"/>
  <c r="Z29" i="14" a="1"/>
  <c r="AA20" i="14" a="1"/>
  <c r="X16" i="14" a="1"/>
  <c r="N27" i="14" a="1"/>
  <c r="Q29" i="14" a="1"/>
  <c r="P22" i="14" a="1"/>
  <c r="I34" i="14" a="1"/>
  <c r="F19" i="14" a="1"/>
  <c r="I9" i="14" a="1"/>
  <c r="Z15" i="13" a="1"/>
  <c r="Z40" i="13" a="1"/>
  <c r="W16" i="13" a="1"/>
  <c r="Z4" i="13" a="1"/>
  <c r="R11" i="13" a="1"/>
  <c r="X26" i="14" a="1"/>
  <c r="P32" i="14" a="1"/>
  <c r="O31" i="14" a="1"/>
  <c r="F26" i="14" a="1"/>
  <c r="H5" i="14" a="1"/>
  <c r="AA27" i="13" a="1"/>
  <c r="P40" i="13" a="1"/>
  <c r="P22" i="13" a="1"/>
  <c r="O44" i="13" a="1"/>
  <c r="G44" i="13" a="1"/>
  <c r="E43" i="13" a="1"/>
  <c r="G39" i="13" a="1"/>
  <c r="W30" i="15" a="1"/>
  <c r="W15" i="15" a="1"/>
  <c r="Z34" i="15" a="1"/>
  <c r="Q15" i="15" a="1"/>
  <c r="Q25" i="15" a="1"/>
  <c r="W35" i="14" a="1"/>
  <c r="Z14" i="14" a="1"/>
  <c r="P34" i="14" a="1"/>
  <c r="I18" i="14" a="1"/>
  <c r="E29" i="14" a="1"/>
  <c r="X14" i="13" a="1"/>
  <c r="Y7" i="13" a="1"/>
  <c r="Q36" i="13" a="1"/>
  <c r="P11" i="13" a="1"/>
  <c r="H19" i="13" a="1"/>
  <c r="I28" i="13" a="1"/>
  <c r="H37" i="13" a="1"/>
  <c r="E4" i="13" a="1"/>
  <c r="AA31" i="15" a="1"/>
  <c r="Y6" i="15" a="1"/>
  <c r="AA21" i="15" a="1"/>
  <c r="Y17" i="14" a="1"/>
  <c r="W29" i="14" a="1"/>
  <c r="Q25" i="14" a="1"/>
  <c r="G40" i="14" a="1"/>
  <c r="F12" i="14" a="1"/>
  <c r="Y45" i="13" a="1"/>
  <c r="AA5" i="13" a="1"/>
  <c r="Q44" i="13" a="1"/>
  <c r="R45" i="13" a="1"/>
  <c r="I26" i="13" a="1"/>
  <c r="I7" i="13" a="1"/>
  <c r="H22" i="13" a="1"/>
  <c r="Y12" i="15" a="1"/>
  <c r="Y45" i="15" a="1"/>
  <c r="Y14" i="15" a="1"/>
  <c r="X4" i="15" a="1"/>
  <c r="AA16" i="14" a="1"/>
  <c r="O9" i="14" a="1"/>
  <c r="P36" i="14" a="1"/>
  <c r="G33" i="14" a="1"/>
  <c r="H34" i="14" a="1"/>
  <c r="AA13" i="13" a="1"/>
  <c r="O17" i="13" a="1"/>
  <c r="P10" i="13" a="1"/>
  <c r="O36" i="13" a="1"/>
  <c r="E34" i="13" a="1"/>
  <c r="G21" i="13" a="1"/>
  <c r="F12" i="13" a="1"/>
  <c r="Z19" i="15" a="1"/>
  <c r="Y24" i="14" a="1"/>
  <c r="X19" i="14" a="1"/>
  <c r="X32" i="14" a="1"/>
  <c r="N10" i="14" a="1"/>
  <c r="R15" i="14" a="1"/>
  <c r="O45" i="14" a="1"/>
  <c r="N17" i="14" a="1"/>
  <c r="E35" i="14" a="1"/>
  <c r="F15" i="14" a="1"/>
  <c r="G35" i="14" a="1"/>
  <c r="Y32" i="13" a="1"/>
  <c r="Y15" i="13" a="1"/>
  <c r="Y14" i="13" a="1"/>
  <c r="N18" i="13" a="1"/>
  <c r="Q28" i="13" a="1"/>
  <c r="P38" i="13" a="1"/>
  <c r="X25" i="14" a="1"/>
  <c r="Z21" i="14" a="1"/>
  <c r="Y34" i="14" a="1"/>
  <c r="R10" i="14" a="1"/>
  <c r="P17" i="14" a="1"/>
  <c r="N29" i="14" a="1"/>
  <c r="N32" i="14" a="1"/>
  <c r="H36" i="14" a="1"/>
  <c r="E16" i="14" a="1"/>
  <c r="E37" i="14" a="1"/>
  <c r="X33" i="13" a="1"/>
  <c r="X20" i="13" a="1"/>
  <c r="Y18" i="13" a="1"/>
  <c r="R18" i="13" a="1"/>
  <c r="Z19" i="14" a="1"/>
  <c r="Y45" i="14" a="1"/>
  <c r="W44" i="14" a="1"/>
  <c r="W4" i="14" a="1"/>
  <c r="Q8" i="14" a="1"/>
  <c r="Q37" i="14" a="1"/>
  <c r="Q10" i="14" a="1"/>
  <c r="G25" i="14" a="1"/>
  <c r="H9" i="14" a="1"/>
  <c r="H26" i="14" a="1"/>
  <c r="Z27" i="13" a="1"/>
  <c r="W32" i="13" a="1"/>
  <c r="X28" i="13" a="1"/>
  <c r="O13" i="13" a="1"/>
  <c r="W14" i="14" a="1"/>
  <c r="Y29" i="14" a="1"/>
  <c r="Y23" i="14" a="1"/>
  <c r="Y5" i="14" a="1"/>
  <c r="N39" i="14" a="1"/>
  <c r="Q17" i="14" a="1"/>
  <c r="O8" i="14" a="1"/>
  <c r="E11" i="14" a="1"/>
  <c r="H37" i="14" a="1"/>
  <c r="E17" i="14" a="1"/>
  <c r="W22" i="13" a="1"/>
  <c r="X15" i="13" a="1"/>
  <c r="AA36" i="13" a="1"/>
  <c r="Q7" i="13" a="1"/>
  <c r="Y8" i="14" a="1"/>
  <c r="X23" i="14" a="1"/>
  <c r="Q28" i="14" a="1"/>
  <c r="Q35" i="14" a="1"/>
  <c r="H21" i="14" a="1"/>
  <c r="Y16" i="13" a="1"/>
  <c r="Z17" i="13" a="1"/>
  <c r="Q12" i="13" a="1"/>
  <c r="Q29" i="13" a="1"/>
  <c r="R5" i="13" a="1"/>
  <c r="E19" i="13" a="1"/>
  <c r="F27" i="13" a="1"/>
  <c r="H42" i="13" a="1"/>
  <c r="Y36" i="15" a="1"/>
  <c r="AA27" i="15" a="1"/>
  <c r="Y31" i="15" a="1"/>
  <c r="N22" i="15" a="1"/>
  <c r="R44" i="15" a="1"/>
  <c r="X35" i="14" a="1"/>
  <c r="Z22" i="14" a="1"/>
  <c r="P44" i="14" a="1"/>
  <c r="E38" i="14" a="1"/>
  <c r="G11" i="14" a="1"/>
  <c r="AA43" i="13" a="1"/>
  <c r="Z5" i="13" a="1"/>
  <c r="R43" i="13" a="1"/>
  <c r="P39" i="13" a="1"/>
  <c r="E26" i="13" a="1"/>
  <c r="F6" i="13" a="1"/>
  <c r="G19" i="13" a="1"/>
  <c r="Z11" i="15" a="1"/>
  <c r="AA43" i="15" a="1"/>
  <c r="AA12" i="15" a="1"/>
  <c r="Z38" i="15" a="1"/>
  <c r="Z13" i="14" a="1"/>
  <c r="P8" i="14" a="1"/>
  <c r="R28" i="14" a="1"/>
  <c r="I31" i="14" a="1"/>
  <c r="E33" i="14" a="1"/>
  <c r="AA44" i="13" a="1"/>
  <c r="P16" i="13" a="1"/>
  <c r="Q9" i="13" a="1"/>
  <c r="R29" i="13" a="1"/>
  <c r="F33" i="13" a="1"/>
  <c r="I19" i="13" a="1"/>
  <c r="E37" i="13" a="1"/>
  <c r="AA18" i="15" a="1"/>
  <c r="W32" i="15" a="1"/>
  <c r="AA32" i="15" a="1"/>
  <c r="W5" i="15" a="1"/>
  <c r="Z12" i="14" a="1"/>
  <c r="N22" i="14" a="1"/>
  <c r="R17" i="14" a="1"/>
  <c r="G9" i="14" a="1"/>
  <c r="I38" i="14" a="1"/>
  <c r="Z12" i="13" a="1"/>
  <c r="N30" i="13" a="1"/>
  <c r="Q17" i="13" a="1"/>
  <c r="P23" i="13" a="1"/>
  <c r="G40" i="13" a="1"/>
  <c r="E35" i="13" a="1"/>
  <c r="H38" i="13" a="1"/>
  <c r="W26" i="15" a="1"/>
  <c r="AA30" i="14" a="1"/>
  <c r="W7" i="14" a="1"/>
  <c r="Y39" i="14" a="1"/>
  <c r="P16" i="14" a="1"/>
  <c r="P29" i="14" a="1"/>
  <c r="N37" i="14" a="1"/>
  <c r="R5" i="14" a="1"/>
  <c r="G38" i="14" a="1"/>
  <c r="F23" i="14" a="1"/>
  <c r="I26" i="14" a="1"/>
  <c r="AA38" i="13" a="1"/>
  <c r="W7" i="13" a="1"/>
  <c r="W36" i="13" a="1"/>
  <c r="P24" i="13" a="1"/>
  <c r="R35" i="13" a="1"/>
  <c r="R44" i="13" a="1"/>
  <c r="Z31" i="14" a="1"/>
  <c r="AA7" i="14" a="1"/>
  <c r="W41" i="14" a="1"/>
  <c r="O17" i="14" a="1"/>
  <c r="N31" i="14" a="1"/>
  <c r="R45" i="14" a="1"/>
  <c r="P4" i="14" a="1"/>
  <c r="I40" i="14" a="1"/>
  <c r="I24" i="14" a="1"/>
  <c r="G28" i="14" a="1"/>
  <c r="Z39" i="13" a="1"/>
  <c r="AA7" i="13" a="1"/>
  <c r="X39" i="13" a="1"/>
  <c r="O25" i="13" a="1"/>
  <c r="W26" i="14" a="1"/>
  <c r="W24" i="14" a="1"/>
  <c r="W9" i="14" a="1"/>
  <c r="Q11" i="14" a="1"/>
  <c r="N19" i="14" a="1"/>
  <c r="P40" i="14" a="1"/>
  <c r="R44" i="14" a="1"/>
  <c r="X37" i="14" a="1"/>
  <c r="Y13" i="14" a="1"/>
  <c r="Z30" i="14" a="1"/>
  <c r="R22" i="14" a="1"/>
  <c r="N43" i="14" a="1"/>
  <c r="N20" i="14" a="1"/>
  <c r="G8" i="14" a="1"/>
  <c r="F10" i="14" a="1"/>
  <c r="H33" i="14" a="1"/>
  <c r="H39" i="14" a="1"/>
  <c r="X45" i="13" a="1"/>
  <c r="Y13" i="13" a="1"/>
  <c r="AA29" i="13" a="1"/>
  <c r="R30" i="13" a="1"/>
  <c r="O42" i="13" a="1"/>
  <c r="R9" i="13" a="1"/>
  <c r="W38" i="14" a="1"/>
  <c r="X14" i="14" a="1"/>
  <c r="Z34" i="14" a="1"/>
  <c r="Q23" i="14" a="1"/>
  <c r="Q44" i="14" a="1"/>
  <c r="O24" i="14" a="1"/>
  <c r="F9" i="14" a="1"/>
  <c r="I11" i="14" a="1"/>
  <c r="F35" i="14" a="1"/>
  <c r="F41" i="14" a="1"/>
  <c r="Y34" i="13" a="1"/>
  <c r="W15" i="13" a="1"/>
  <c r="AA33" i="13" a="1"/>
  <c r="Q31" i="13" a="1"/>
  <c r="Y32" i="14" a="1"/>
  <c r="Z8" i="14" a="1"/>
  <c r="Z42" i="14" a="1"/>
  <c r="N18" i="14" a="1"/>
  <c r="Q32" i="14" a="1"/>
  <c r="R29" i="14" a="1"/>
  <c r="Q5" i="14" a="1"/>
  <c r="Z43" i="14" a="1"/>
  <c r="Z20" i="14" a="1"/>
  <c r="Z38" i="14" a="1"/>
  <c r="O29" i="14" a="1"/>
  <c r="P19" i="14" a="1"/>
  <c r="N44" i="14" a="1"/>
  <c r="I14" i="14" a="1"/>
  <c r="I19" i="14" a="1"/>
  <c r="I21" i="14" a="1"/>
  <c r="G5" i="14" a="1"/>
  <c r="Y27" i="13" a="1"/>
  <c r="Y21" i="13" a="1"/>
  <c r="Z30" i="13" a="1"/>
  <c r="O37" i="13" a="1"/>
  <c r="P6" i="13" a="1"/>
  <c r="N21" i="13" a="1"/>
  <c r="Y44" i="14" a="1"/>
  <c r="Y21" i="14" a="1"/>
  <c r="W45" i="14" a="1"/>
  <c r="N30" i="14" a="1"/>
  <c r="Q21" i="14" a="1"/>
  <c r="N33" i="14" a="1"/>
  <c r="H15" i="14" a="1"/>
  <c r="G21" i="14" a="1"/>
  <c r="H22" i="14" a="1"/>
  <c r="H4" i="14" a="1"/>
  <c r="Y31" i="13" a="1"/>
  <c r="W23" i="13" a="1"/>
  <c r="W41" i="13" a="1"/>
  <c r="N38" i="13" a="1"/>
  <c r="AA38" i="14" a="1"/>
  <c r="W15" i="14" a="1"/>
  <c r="Y7" i="14" a="1"/>
  <c r="P24" i="14" a="1"/>
  <c r="P6" i="14" a="1"/>
  <c r="P26" i="14" a="1"/>
  <c r="E10" i="14" a="1"/>
  <c r="X42" i="14" a="1"/>
  <c r="X34" i="14" a="1"/>
  <c r="Y43" i="14" a="1"/>
  <c r="R7" i="14" a="1"/>
  <c r="N40" i="14" a="1"/>
  <c r="Q33" i="14" a="1"/>
  <c r="F21" i="14" a="1"/>
  <c r="H32" i="14" a="1"/>
  <c r="I33" i="14" a="1"/>
  <c r="AA6" i="13" a="1"/>
  <c r="AA23" i="13" a="1"/>
  <c r="W35" i="13" a="1"/>
  <c r="AA9" i="13" a="1"/>
  <c r="Q43" i="13" a="1"/>
  <c r="R12" i="13" a="1"/>
  <c r="P31" i="13" a="1"/>
  <c r="Z44" i="14" a="1"/>
  <c r="Z36" i="14" a="1"/>
  <c r="Y27" i="14" a="1"/>
  <c r="R11" i="14" a="1"/>
  <c r="Q43" i="14" a="1"/>
  <c r="O43" i="14" a="1"/>
  <c r="I22" i="14" a="1"/>
  <c r="F34" i="14" a="1"/>
  <c r="F36" i="14" a="1"/>
  <c r="Z7" i="13" a="1"/>
  <c r="Y25" i="13" a="1"/>
  <c r="Z36" i="13" a="1"/>
  <c r="Z10" i="13" a="1"/>
  <c r="P44" i="13" a="1"/>
  <c r="X45" i="14" a="1"/>
  <c r="W23" i="14" a="1"/>
  <c r="X8" i="14" a="1"/>
  <c r="R30" i="14" a="1"/>
  <c r="R25" i="14" a="1"/>
  <c r="R37" i="14" a="1"/>
  <c r="G16" i="14" a="1"/>
  <c r="E23" i="14" a="1"/>
  <c r="F24" i="14" a="1"/>
  <c r="I5" i="14" a="1"/>
  <c r="Z34" i="13" a="1"/>
  <c r="Z24" i="13" a="1"/>
  <c r="Z18" i="13" a="1"/>
  <c r="R38" i="13" a="1"/>
  <c r="Z39" i="14" a="1"/>
  <c r="AA15" i="14" a="1"/>
  <c r="AA13" i="14" a="1"/>
  <c r="O25" i="14" a="1"/>
  <c r="Q6" i="14" a="1"/>
  <c r="Q30" i="14" a="1"/>
  <c r="I10" i="14" a="1"/>
  <c r="G13" i="14" a="1"/>
  <c r="F39" i="14" a="1"/>
  <c r="G44" i="14" a="1"/>
  <c r="AA40" i="13" a="1"/>
  <c r="Z16" i="13" a="1"/>
  <c r="Z42" i="13" a="1"/>
  <c r="O33" i="13" a="1"/>
  <c r="W32" i="14" a="1"/>
  <c r="X40" i="14" a="1"/>
  <c r="P38" i="14" a="1"/>
  <c r="G36" i="14" a="1"/>
  <c r="H10" i="14" a="1"/>
  <c r="X42" i="13" a="1"/>
  <c r="Y4" i="13" a="1"/>
  <c r="N43" i="13" a="1"/>
  <c r="N33" i="13" a="1"/>
  <c r="F25" i="13" a="1"/>
  <c r="I44" i="13" a="1"/>
  <c r="F16" i="13" a="1"/>
  <c r="AA10" i="15" a="1"/>
  <c r="X42" i="15" a="1"/>
  <c r="W12" i="15" a="1"/>
  <c r="X28" i="15" a="1"/>
  <c r="N15" i="15" a="1"/>
  <c r="X9" i="14" a="1"/>
  <c r="Y26" i="14" a="1"/>
  <c r="O30" i="14" a="1"/>
  <c r="N41" i="14" a="1"/>
  <c r="E24" i="14" a="1"/>
  <c r="X17" i="13" a="1"/>
  <c r="W20" i="13" a="1"/>
  <c r="P13" i="13" a="1"/>
  <c r="P30" i="13" a="1"/>
  <c r="P4" i="13" a="1"/>
  <c r="H20" i="13" a="1"/>
  <c r="H29" i="13" a="1"/>
  <c r="F8" i="13" a="1"/>
  <c r="X37" i="15" a="1"/>
  <c r="Y29" i="15" a="1"/>
  <c r="X32" i="15" a="1"/>
  <c r="AA22" i="14" a="1"/>
  <c r="Y19" i="14" a="1"/>
  <c r="Q12" i="14" a="1"/>
  <c r="R8" i="14" a="1"/>
  <c r="I12" i="14" a="1"/>
  <c r="AA30" i="13" a="1"/>
  <c r="Y43" i="13" a="1"/>
  <c r="P21" i="13" a="1"/>
  <c r="O39" i="13" a="1"/>
  <c r="H7" i="13" a="1"/>
  <c r="F34" i="13" a="1"/>
  <c r="E8" i="13" a="1"/>
  <c r="F24" i="13" a="1"/>
  <c r="Y44" i="15" a="1"/>
  <c r="Z44" i="15" a="1"/>
  <c r="Z30" i="15" a="1"/>
  <c r="Y36" i="14" a="1"/>
  <c r="X24" i="14" a="1"/>
  <c r="P41" i="14" a="1"/>
  <c r="H7" i="14" a="1"/>
  <c r="E32" i="14" a="1"/>
  <c r="Y44" i="13" a="1"/>
  <c r="W25" i="13" a="1"/>
  <c r="O30" i="13" a="1"/>
  <c r="P19" i="13" a="1"/>
  <c r="I14" i="13" a="1"/>
  <c r="G14" i="13" a="1"/>
  <c r="G22" i="13" a="1"/>
  <c r="H4" i="13" a="1"/>
  <c r="X22" i="15" a="1"/>
  <c r="Z33" i="15" a="1"/>
  <c r="Z26" i="15" a="1"/>
  <c r="Z16" i="14" a="1"/>
  <c r="R32" i="14" a="1"/>
  <c r="H45" i="14" a="1"/>
  <c r="N34" i="13" a="1"/>
  <c r="E36" i="14" a="1"/>
  <c r="W6" i="14" a="1"/>
  <c r="H41" i="14" a="1"/>
  <c r="W39" i="14" a="1"/>
  <c r="H12" i="14" a="1"/>
  <c r="I42" i="14" a="1"/>
  <c r="AA15" i="13" a="1"/>
  <c r="P32" i="13" a="1"/>
  <c r="Y9" i="14" a="1"/>
  <c r="R18" i="14" a="1"/>
  <c r="P43" i="14" a="1"/>
  <c r="F6" i="14" a="1"/>
  <c r="G32" i="14" a="1"/>
  <c r="Y9" i="13" a="1"/>
  <c r="R26" i="13" a="1"/>
  <c r="X43" i="14" a="1"/>
  <c r="E18" i="14" a="1"/>
  <c r="X44" i="13" a="1"/>
  <c r="N35" i="13" a="1"/>
  <c r="I18" i="13" a="1"/>
  <c r="F35" i="13" a="1"/>
  <c r="X30" i="15" a="1"/>
  <c r="W9" i="15" a="1"/>
  <c r="O38" i="15" a="1"/>
  <c r="O33" i="14" a="1"/>
  <c r="I27" i="14" a="1"/>
  <c r="Y29" i="13" a="1"/>
  <c r="O23" i="13" a="1"/>
  <c r="E7" i="13" a="1"/>
  <c r="F28" i="13" a="1"/>
  <c r="Z16" i="15" a="1"/>
  <c r="W10" i="14" a="1"/>
  <c r="R31" i="14" a="1"/>
  <c r="G26" i="14" a="1"/>
  <c r="Y22" i="13" a="1"/>
  <c r="O31" i="13" a="1"/>
  <c r="F22" i="13" a="1"/>
  <c r="E21" i="13" a="1"/>
  <c r="W31" i="15" a="1"/>
  <c r="Z23" i="14" a="1"/>
  <c r="P13" i="14" a="1"/>
  <c r="G14" i="14" a="1"/>
  <c r="W8" i="13" a="1"/>
  <c r="N40" i="13" a="1"/>
  <c r="I35" i="13" a="1"/>
  <c r="G27" i="13" a="1"/>
  <c r="Y9" i="15" a="1"/>
  <c r="AA17" i="15" a="1"/>
  <c r="Y40" i="14" a="1"/>
  <c r="R21" i="14" a="1"/>
  <c r="AA22" i="13" a="1"/>
  <c r="N31" i="13" a="1"/>
  <c r="H15" i="13" a="1"/>
  <c r="H25" i="13" a="1"/>
  <c r="AA23" i="15" a="1"/>
  <c r="W33" i="15" a="1"/>
  <c r="Q32" i="15" a="1"/>
  <c r="N12" i="15" a="1"/>
  <c r="N25" i="15" a="1"/>
  <c r="G13" i="15" a="1"/>
  <c r="I20" i="15" a="1"/>
  <c r="H10" i="15" a="1"/>
  <c r="Y32" i="10" a="1"/>
  <c r="Y25" i="10" a="1"/>
  <c r="AA45" i="10" a="1"/>
  <c r="N18" i="10" a="1"/>
  <c r="R28" i="10" a="1"/>
  <c r="R26" i="14" a="1"/>
  <c r="I15" i="14" a="1"/>
  <c r="X18" i="13" a="1"/>
  <c r="N20" i="13" a="1"/>
  <c r="E42" i="13" a="1"/>
  <c r="E41" i="13" a="1"/>
  <c r="W11" i="15" a="1"/>
  <c r="O13" i="15" a="1"/>
  <c r="N40" i="15" a="1"/>
  <c r="Q6" i="15" a="1"/>
  <c r="F9" i="15" a="1"/>
  <c r="H40" i="15" a="1"/>
  <c r="F11" i="15" a="1"/>
  <c r="I45" i="15" a="1"/>
  <c r="W15" i="10" a="1"/>
  <c r="W24" i="10" a="1"/>
  <c r="W42" i="14" a="1"/>
  <c r="N13" i="14" a="1"/>
  <c r="I13" i="14" a="1"/>
  <c r="AA28" i="13" a="1"/>
  <c r="O8" i="13" a="1"/>
  <c r="H21" i="13" a="1"/>
  <c r="H5" i="13" a="1"/>
  <c r="AA40" i="15" a="1"/>
  <c r="O29" i="15" a="1"/>
  <c r="Q28" i="15" a="1"/>
  <c r="P35" i="15" a="1"/>
  <c r="I22" i="15" a="1"/>
  <c r="H45" i="15" a="1"/>
  <c r="I9" i="15" a="1"/>
  <c r="Y8" i="10" a="1"/>
  <c r="X42" i="10" a="1"/>
  <c r="W12" i="10" a="1"/>
  <c r="X39" i="14" a="1"/>
  <c r="N42" i="14" a="1"/>
  <c r="X25" i="13" a="1"/>
  <c r="N19" i="13" a="1"/>
  <c r="O13" i="14" a="1"/>
  <c r="H40" i="14" a="1"/>
  <c r="W33" i="13" a="1"/>
  <c r="O11" i="13" a="1"/>
  <c r="I34" i="13" a="1"/>
  <c r="E25" i="13" a="1"/>
  <c r="Z37" i="15" a="1"/>
  <c r="N6" i="15" a="1"/>
  <c r="N28" i="15" a="1"/>
  <c r="R36" i="15" a="1"/>
  <c r="N4" i="15" a="1"/>
  <c r="H32" i="15" a="1"/>
  <c r="F7" i="15" a="1"/>
  <c r="I37" i="15" a="1"/>
  <c r="W42" i="10" a="1"/>
  <c r="Z44" i="10" a="1"/>
  <c r="O18" i="14" a="1"/>
  <c r="G41" i="14" a="1"/>
  <c r="W43" i="13" a="1"/>
  <c r="X36" i="14" a="1"/>
  <c r="N9" i="13" a="1"/>
  <c r="I5" i="13" a="1"/>
  <c r="N30" i="15" a="1"/>
  <c r="Y22" i="14" a="1"/>
  <c r="G7" i="14" a="1"/>
  <c r="AA24" i="14" a="1"/>
  <c r="F8" i="14" a="1"/>
  <c r="AA33" i="14" a="1"/>
  <c r="I35" i="14" a="1"/>
  <c r="Y8" i="13" a="1"/>
  <c r="X38" i="13" a="1"/>
  <c r="O45" i="13" a="1"/>
  <c r="Z24" i="14" a="1"/>
  <c r="Q31" i="14" a="1"/>
  <c r="R42" i="14" a="1"/>
  <c r="H24" i="14" a="1"/>
  <c r="G4" i="14" a="1"/>
  <c r="X26" i="13" a="1"/>
  <c r="Q39" i="13" a="1"/>
  <c r="R6" i="14" a="1"/>
  <c r="H28" i="14" a="1"/>
  <c r="Y38" i="13" a="1"/>
  <c r="N8" i="13" a="1"/>
  <c r="H31" i="13" a="1"/>
  <c r="I17" i="13" a="1"/>
  <c r="X27" i="15" a="1"/>
  <c r="Z4" i="15" a="1"/>
  <c r="W22" i="14" a="1"/>
  <c r="N11" i="14" a="1"/>
  <c r="E12" i="14" a="1"/>
  <c r="X40" i="13" a="1"/>
  <c r="Q37" i="13" a="1"/>
  <c r="H32" i="13" a="1"/>
  <c r="G11" i="13" a="1"/>
  <c r="W43" i="15" a="1"/>
  <c r="Z35" i="14" a="1"/>
  <c r="R39" i="14" a="1"/>
  <c r="F31" i="14" a="1"/>
  <c r="W21" i="13" a="1"/>
  <c r="R13" i="13" a="1"/>
  <c r="F11" i="13" a="1"/>
  <c r="G5" i="13" a="1"/>
  <c r="X31" i="15" a="1"/>
  <c r="AA39" i="14" a="1"/>
  <c r="Q38" i="14" a="1"/>
  <c r="F32" i="14" a="1"/>
  <c r="W9" i="13" a="1"/>
  <c r="N13" i="13" a="1"/>
  <c r="H33" i="13" a="1"/>
  <c r="AA6" i="15" a="1"/>
  <c r="AA19" i="15" a="1"/>
  <c r="Y43" i="15" a="1"/>
  <c r="AA31" i="14" a="1"/>
  <c r="P14" i="14" a="1"/>
  <c r="W44" i="13" a="1"/>
  <c r="O16" i="13" a="1"/>
  <c r="G28" i="13" a="1"/>
  <c r="G31" i="13" a="1"/>
  <c r="Z17" i="15" a="1"/>
  <c r="Y4" i="15" a="1"/>
  <c r="O15" i="15" a="1"/>
  <c r="P26" i="15" a="1"/>
  <c r="P4" i="15" a="1"/>
  <c r="F26" i="15" a="1"/>
  <c r="E40" i="15" a="1"/>
  <c r="I33" i="15" a="1"/>
  <c r="AA38" i="10" a="1"/>
  <c r="X38" i="10" a="1"/>
  <c r="Y35" i="10" a="1"/>
  <c r="P24" i="10" a="1"/>
  <c r="Z15" i="14" a="1"/>
  <c r="O42" i="14" a="1"/>
  <c r="F43" i="14" a="1"/>
  <c r="X43" i="13" a="1"/>
  <c r="P34" i="13" a="1"/>
  <c r="F26" i="13" a="1"/>
  <c r="I21" i="13" a="1"/>
  <c r="AA35" i="15" a="1"/>
  <c r="P20" i="15" a="1"/>
  <c r="R11" i="15" a="1"/>
  <c r="O32" i="15" a="1"/>
  <c r="H15" i="15" a="1"/>
  <c r="I24" i="15" a="1"/>
  <c r="G26" i="15" a="1"/>
  <c r="I4" i="15" a="1"/>
  <c r="AA27" i="10" a="1"/>
  <c r="X43" i="10" a="1"/>
  <c r="AA35" i="14" a="1"/>
  <c r="O28" i="14" a="1"/>
  <c r="G19" i="14" a="1"/>
  <c r="N10" i="13" a="1"/>
  <c r="N41" i="13" a="1"/>
  <c r="H12" i="13" a="1"/>
  <c r="Z15" i="15" a="1"/>
  <c r="X23" i="15" a="1"/>
  <c r="P36" i="15" a="1"/>
  <c r="N43" i="15" a="1"/>
  <c r="O24" i="15" a="1"/>
  <c r="F29" i="15" a="1"/>
  <c r="I15" i="15" a="1"/>
  <c r="G35" i="15" a="1"/>
  <c r="AA14" i="10" a="1"/>
  <c r="X27" i="10" a="1"/>
  <c r="W28" i="10" a="1"/>
  <c r="Z18" i="14" a="1"/>
  <c r="E14" i="14" a="1"/>
  <c r="Z22" i="13" a="1"/>
  <c r="O34" i="13" a="1"/>
  <c r="Q16" i="14" a="1"/>
  <c r="I39" i="14" a="1"/>
  <c r="Y41" i="13" a="1"/>
  <c r="P26" i="13" a="1"/>
  <c r="G13" i="13" a="1"/>
  <c r="I13" i="13" a="1"/>
  <c r="Y21" i="15" a="1"/>
  <c r="P16" i="15" a="1"/>
  <c r="N7" i="15" a="1"/>
  <c r="O16" i="15" a="1"/>
  <c r="H11" i="15" a="1"/>
  <c r="G45" i="15" a="1"/>
  <c r="F15" i="15" a="1"/>
  <c r="H42" i="15" a="1"/>
  <c r="AA19" i="10" a="1"/>
  <c r="Y28" i="14" a="1"/>
  <c r="Y14" i="14" a="1"/>
  <c r="X13" i="13" a="1"/>
  <c r="W16" i="14" a="1"/>
  <c r="W14" i="13" a="1"/>
  <c r="O14" i="14" a="1"/>
  <c r="I16" i="14" a="1"/>
  <c r="W34" i="13" a="1"/>
  <c r="AA20" i="13" a="1"/>
  <c r="Y20" i="14" a="1"/>
  <c r="Z45" i="14" a="1"/>
  <c r="P9" i="14" a="1"/>
  <c r="Q14" i="14" a="1"/>
  <c r="G10" i="14" a="1"/>
  <c r="Y28" i="13" a="1"/>
  <c r="X32" i="13" a="1"/>
  <c r="X21" i="14" a="1"/>
  <c r="O10" i="14" a="1"/>
  <c r="F11" i="14" a="1"/>
  <c r="Y35" i="13" a="1"/>
  <c r="R36" i="13" a="1"/>
  <c r="E31" i="13" a="1"/>
  <c r="F32" i="13" a="1"/>
  <c r="Y41" i="15" a="1"/>
  <c r="P28" i="15" a="1"/>
  <c r="X11" i="14" a="1"/>
  <c r="N45" i="14" a="1"/>
  <c r="G31" i="14" a="1"/>
  <c r="Q15" i="13" a="1"/>
  <c r="Q26" i="13" a="1"/>
  <c r="F18" i="13" a="1"/>
  <c r="W18" i="15" a="1"/>
  <c r="Y30" i="15" a="1"/>
  <c r="AA11" i="14" a="1"/>
  <c r="Q13" i="14" a="1"/>
  <c r="F37" i="14" a="1"/>
  <c r="O29" i="13" a="1"/>
  <c r="Q22" i="13" a="1"/>
  <c r="G33" i="13" a="1"/>
  <c r="X25" i="15" a="1"/>
  <c r="W13" i="15" a="1"/>
  <c r="W31" i="14" a="1"/>
  <c r="R20" i="14" a="1"/>
  <c r="W6" i="13" a="1"/>
  <c r="R42" i="13" a="1"/>
  <c r="Q34" i="13" a="1"/>
  <c r="F15" i="13" a="1"/>
  <c r="Y32" i="15" a="1"/>
  <c r="Z32" i="15" a="1"/>
  <c r="X12" i="15" a="1"/>
  <c r="AA29" i="14" a="1"/>
  <c r="H11" i="14" a="1"/>
  <c r="AA16" i="13" a="1"/>
  <c r="P18" i="13" a="1"/>
  <c r="F41" i="13" a="1"/>
  <c r="H14" i="13" a="1"/>
  <c r="X10" i="15" a="1"/>
  <c r="P12" i="15" a="1"/>
  <c r="Q37" i="15" a="1"/>
  <c r="Q45" i="15" a="1"/>
  <c r="G8" i="15" a="1"/>
  <c r="E39" i="15" a="1"/>
  <c r="G10" i="15" a="1"/>
  <c r="G27" i="15" a="1"/>
  <c r="Z12" i="10" a="1"/>
  <c r="Z21" i="10" a="1"/>
  <c r="Z10" i="10" a="1"/>
  <c r="R30" i="10" a="1"/>
  <c r="X41" i="14" a="1"/>
  <c r="O11" i="14" a="1"/>
  <c r="E44" i="14" a="1"/>
  <c r="Y6" i="13" a="1"/>
  <c r="P7" i="13" a="1"/>
  <c r="F19" i="13" a="1"/>
  <c r="G4" i="13" a="1"/>
  <c r="Y38" i="15" a="1"/>
  <c r="Q27" i="15" a="1"/>
  <c r="N27" i="15" a="1"/>
  <c r="O40" i="15" a="1"/>
  <c r="E22" i="15" a="1"/>
  <c r="F43" i="15" a="1"/>
  <c r="H6" i="15" a="1"/>
  <c r="Z7" i="10" a="1"/>
  <c r="Z40" i="10" a="1"/>
  <c r="X11" i="10" a="1"/>
  <c r="W19" i="14" a="1"/>
  <c r="O40" i="14" a="1"/>
  <c r="F5" i="14" a="1"/>
  <c r="Q35" i="13" a="1"/>
  <c r="O24" i="13" a="1"/>
  <c r="I39" i="13" a="1"/>
  <c r="Y28" i="15" a="1"/>
  <c r="AA25" i="15" a="1"/>
  <c r="Q43" i="15" a="1"/>
  <c r="Q29" i="15" a="1"/>
  <c r="O20" i="15" a="1"/>
  <c r="H35" i="15" a="1"/>
  <c r="H28" i="15" a="1"/>
  <c r="G44" i="15" a="1"/>
  <c r="X21" i="10" a="1"/>
  <c r="X6" i="10" a="1"/>
  <c r="Z6" i="10" a="1"/>
  <c r="Z5" i="14" a="1"/>
  <c r="H20" i="14" a="1"/>
  <c r="W24" i="13" a="1"/>
  <c r="Z27" i="14" a="1"/>
  <c r="O22" i="14" a="1"/>
  <c r="G18" i="14" a="1"/>
  <c r="Z25" i="13" a="1"/>
  <c r="R40" i="13" a="1"/>
  <c r="G37" i="13" a="1"/>
  <c r="F45" i="13" a="1"/>
  <c r="AA16" i="15" a="1"/>
  <c r="Q23" i="15" a="1"/>
  <c r="P17" i="15" a="1"/>
  <c r="R17" i="15" a="1"/>
  <c r="E18" i="15" a="1"/>
  <c r="F31" i="15" a="1"/>
  <c r="G34" i="15" a="1"/>
  <c r="I5" i="15" a="1"/>
  <c r="Z32" i="10" a="1"/>
  <c r="X15" i="14" a="1"/>
  <c r="Y31" i="14" a="1"/>
  <c r="AA35" i="13" a="1"/>
  <c r="W40" i="14" a="1"/>
  <c r="Y37" i="13" a="1"/>
  <c r="Q26" i="14" a="1"/>
  <c r="H25" i="14" a="1"/>
  <c r="Y40" i="13" a="1"/>
  <c r="Y42" i="13" a="1"/>
  <c r="AA26" i="14" a="1"/>
  <c r="Y15" i="14" a="1"/>
  <c r="P21" i="14" a="1"/>
  <c r="O4" i="14" a="1"/>
  <c r="H17" i="14" a="1"/>
  <c r="AA34" i="13" a="1"/>
  <c r="X23" i="13" a="1"/>
  <c r="W34" i="14" a="1"/>
  <c r="Q36" i="14" a="1"/>
  <c r="I28" i="14" a="1"/>
  <c r="W13" i="13" a="1"/>
  <c r="N44" i="13" a="1"/>
  <c r="I43" i="13" a="1"/>
  <c r="F4" i="13" a="1"/>
  <c r="Y26" i="15" a="1"/>
  <c r="R34" i="15" a="1"/>
  <c r="W11" i="14" a="1"/>
  <c r="Q9" i="14" a="1"/>
  <c r="H35" i="14" a="1"/>
  <c r="P28" i="13" a="1"/>
  <c r="R41" i="13" a="1"/>
  <c r="I31" i="13" a="1"/>
  <c r="Y24" i="15" a="1"/>
  <c r="AA9" i="15" a="1"/>
  <c r="Z28" i="14" a="1"/>
  <c r="O44" i="14" a="1"/>
  <c r="E4" i="14" a="1"/>
  <c r="N42" i="13" a="1"/>
  <c r="Q38" i="13" a="1"/>
  <c r="I12" i="13" a="1"/>
  <c r="Z31" i="15" a="1"/>
  <c r="AA41" i="15" a="1"/>
  <c r="X31" i="14" a="1"/>
  <c r="O12" i="14" a="1"/>
  <c r="AA18" i="13" a="1"/>
  <c r="N15" i="13" a="1"/>
  <c r="R4" i="13" a="1"/>
  <c r="G34" i="13" a="1"/>
  <c r="N23" i="14" a="1"/>
  <c r="Y10" i="13" a="1"/>
  <c r="Q24" i="14" a="1"/>
  <c r="W12" i="13" a="1"/>
  <c r="P27" i="14" a="1"/>
  <c r="I36" i="14" a="1"/>
  <c r="Z37" i="13" a="1"/>
  <c r="AA37" i="13" a="1"/>
  <c r="X33" i="14" a="1"/>
  <c r="X44" i="14" a="1"/>
  <c r="N35" i="14" a="1"/>
  <c r="N5" i="14" a="1"/>
  <c r="F27" i="14" a="1"/>
  <c r="X41" i="13" a="1"/>
  <c r="Z45" i="13" a="1"/>
  <c r="Z32" i="14" a="1"/>
  <c r="O32" i="14" a="1"/>
  <c r="G27" i="14" a="1"/>
  <c r="Z6" i="13" a="1"/>
  <c r="Q10" i="13" a="1"/>
  <c r="G26" i="13" a="1"/>
  <c r="E5" i="13" a="1"/>
  <c r="Z45" i="15" a="1"/>
  <c r="O41" i="15" a="1"/>
  <c r="W27" i="14" a="1"/>
  <c r="R36" i="14" a="1"/>
  <c r="E5" i="14" a="1"/>
  <c r="O41" i="13" a="1"/>
  <c r="R25" i="13" a="1"/>
  <c r="H44" i="13" a="1"/>
  <c r="AA30" i="15" a="1"/>
  <c r="W41" i="15" a="1"/>
  <c r="AA28" i="14" a="1"/>
  <c r="N8" i="14" a="1"/>
  <c r="W18" i="13" a="1"/>
  <c r="O14" i="13" a="1"/>
  <c r="Q4" i="13" a="1"/>
  <c r="E32" i="13" a="1"/>
  <c r="W38" i="15" a="1"/>
  <c r="W37" i="15" a="1"/>
  <c r="AA25" i="14" a="1"/>
  <c r="R12" i="14" a="1"/>
  <c r="Z31" i="13" a="1"/>
  <c r="N23" i="13" a="1"/>
  <c r="G8" i="13" a="1"/>
  <c r="I8" i="13" a="1"/>
  <c r="P10" i="14" a="1"/>
  <c r="X5" i="13" a="1"/>
  <c r="P31" i="14" a="1"/>
  <c r="AA4" i="13" a="1"/>
  <c r="H23" i="14" a="1"/>
  <c r="I37" i="14" a="1"/>
  <c r="W27" i="13" a="1"/>
  <c r="Z14" i="13" a="1"/>
  <c r="X30" i="14" a="1"/>
  <c r="AA36" i="14" a="1"/>
  <c r="N28" i="14" a="1"/>
  <c r="F17" i="14" a="1"/>
  <c r="I25" i="14" a="1"/>
  <c r="Y39" i="13" a="1"/>
  <c r="Z38" i="13" a="1"/>
  <c r="AA8" i="14" a="1"/>
  <c r="Q42" i="14" a="1"/>
  <c r="I29" i="14" a="1"/>
  <c r="R14" i="13" a="1"/>
  <c r="R21" i="13" a="1"/>
  <c r="H16" i="13" a="1"/>
  <c r="X17" i="15" a="1"/>
  <c r="W28" i="15" a="1"/>
  <c r="R27" i="15" a="1"/>
  <c r="W13" i="14" a="1"/>
  <c r="N21" i="14" a="1"/>
  <c r="W30" i="13" a="1"/>
  <c r="Q20" i="13" a="1"/>
  <c r="I6" i="13" a="1"/>
  <c r="F7" i="13" a="1"/>
  <c r="Z43" i="15" a="1"/>
  <c r="Y27" i="15" a="1"/>
  <c r="AA17" i="14" a="1"/>
  <c r="I6" i="14" a="1"/>
  <c r="Z43" i="13" a="1"/>
  <c r="P29" i="13" a="1"/>
  <c r="E14" i="13" a="1"/>
  <c r="E20" i="13" a="1"/>
  <c r="Z20" i="15" a="1"/>
  <c r="X20" i="15" a="1"/>
  <c r="W37" i="14" a="1"/>
  <c r="G20" i="14" a="1"/>
  <c r="X22" i="13" a="1"/>
  <c r="O38" i="13" a="1"/>
  <c r="F21" i="13" a="1"/>
  <c r="F43" i="13" a="1"/>
  <c r="R13" i="14" a="1"/>
  <c r="P9" i="13" a="1"/>
  <c r="N16" i="14" a="1"/>
  <c r="O10" i="13" a="1"/>
  <c r="F38" i="14" a="1"/>
  <c r="H38" i="14" a="1"/>
  <c r="X24" i="13" a="1"/>
  <c r="Q19" i="13" a="1"/>
  <c r="W8" i="14" a="1"/>
  <c r="N6" i="14" a="1"/>
  <c r="O41" i="14" a="1"/>
  <c r="E27" i="14" a="1"/>
  <c r="F28" i="14" a="1"/>
  <c r="X35" i="13" a="1"/>
  <c r="N14" i="13" a="1"/>
  <c r="Z6" i="14" a="1"/>
  <c r="R16" i="14" a="1"/>
  <c r="X29" i="13" a="1"/>
  <c r="R19" i="13" a="1"/>
  <c r="E6" i="13" a="1"/>
  <c r="G6" i="13" a="1"/>
  <c r="AA42" i="15" a="1"/>
  <c r="Z14" i="15" a="1"/>
  <c r="Q12" i="15" a="1"/>
  <c r="Q7" i="14" a="1"/>
  <c r="F30" i="14" a="1"/>
  <c r="Z41" i="13" a="1"/>
  <c r="R8" i="13" a="1"/>
  <c r="G32" i="13" a="1"/>
  <c r="H34" i="13" a="1"/>
  <c r="Z29" i="15" a="1"/>
  <c r="AA5" i="15" a="1"/>
  <c r="O21" i="14" a="1"/>
  <c r="H8" i="14" a="1"/>
  <c r="AA11" i="13" a="1"/>
  <c r="R16" i="13" a="1"/>
  <c r="H39" i="13" a="1"/>
  <c r="F36" i="13" a="1"/>
  <c r="AA7" i="15" a="1"/>
  <c r="R10" i="15" a="1"/>
  <c r="R34" i="14" a="1"/>
  <c r="E31" i="14" a="1"/>
  <c r="Y33" i="13" a="1"/>
  <c r="R24" i="13" a="1"/>
  <c r="I11" i="13" a="1"/>
  <c r="H10" i="13" a="1"/>
  <c r="X15" i="15" a="1"/>
  <c r="Y34" i="15" a="1"/>
  <c r="Q11" i="15" a="1"/>
  <c r="Q40" i="14" a="1"/>
  <c r="G42" i="14" a="1"/>
  <c r="P8" i="13" a="1"/>
  <c r="R33" i="13" a="1"/>
  <c r="H36" i="13" a="1"/>
  <c r="AA26" i="15" a="1"/>
  <c r="Y19" i="15" a="1"/>
  <c r="N42" i="15" a="1"/>
  <c r="R24" i="15" a="1"/>
  <c r="Q10" i="15" a="1"/>
  <c r="E34" i="15" a="1"/>
  <c r="G25" i="15" a="1"/>
  <c r="H18" i="15" a="1"/>
  <c r="Z19" i="10" a="1"/>
  <c r="Z41" i="10" a="1"/>
  <c r="Y42" i="10" a="1"/>
  <c r="W4" i="10" a="1"/>
  <c r="O30" i="10" a="1"/>
  <c r="Z26" i="14" a="1"/>
  <c r="G12" i="14" a="1"/>
  <c r="Y11" i="13" a="1"/>
  <c r="R31" i="13" a="1"/>
  <c r="G16" i="13" a="1"/>
  <c r="E28" i="13" a="1"/>
  <c r="Y25" i="15" a="1"/>
  <c r="X8" i="15" a="1"/>
  <c r="O34" i="15" a="1"/>
  <c r="R12" i="15" a="1"/>
  <c r="P31" i="15" a="1"/>
  <c r="E15" i="15" a="1"/>
  <c r="F23" i="15" a="1"/>
  <c r="I13" i="15" a="1"/>
  <c r="X33" i="10" a="1"/>
  <c r="W27" i="10" a="1"/>
  <c r="Z18" i="10" a="1"/>
  <c r="Q27" i="14" a="1"/>
  <c r="H16" i="14" a="1"/>
  <c r="W19" i="13" a="1"/>
  <c r="R20" i="13" a="1"/>
  <c r="I42" i="13" a="1"/>
  <c r="G43" i="13" a="1"/>
  <c r="AA11" i="15" a="1"/>
  <c r="N14" i="15" a="1"/>
  <c r="P42" i="15" a="1"/>
  <c r="R9" i="15" a="1"/>
  <c r="E10" i="15" a="1"/>
  <c r="F42" i="15" a="1"/>
  <c r="E12" i="15" a="1"/>
  <c r="F12" i="15" a="1"/>
  <c r="Z16" i="10" a="1"/>
  <c r="Y26" i="10" a="1"/>
  <c r="X38" i="14" a="1"/>
  <c r="P30" i="14" a="1"/>
  <c r="E21" i="14" a="1"/>
  <c r="R10" i="13" a="1"/>
  <c r="AA21" i="14" a="1"/>
  <c r="O5" i="14" a="1"/>
  <c r="Z35" i="13" a="1"/>
  <c r="R23" i="13" a="1"/>
  <c r="F9" i="13" a="1"/>
  <c r="H9" i="13" a="1"/>
  <c r="Z8" i="15" a="1"/>
  <c r="W25" i="15" a="1"/>
  <c r="Q24" i="15" a="1"/>
  <c r="R8" i="15" a="1"/>
  <c r="Q14" i="15" a="1"/>
  <c r="H43" i="15" a="1"/>
  <c r="H44" i="15" a="1"/>
  <c r="E9" i="15" a="1"/>
  <c r="X29" i="10" a="1"/>
  <c r="Z8" i="13" a="1"/>
  <c r="P20" i="13" a="1"/>
  <c r="AA13" i="15" a="1"/>
  <c r="W7" i="15" a="1"/>
  <c r="X18" i="15" a="1"/>
  <c r="AA38" i="15" a="1"/>
  <c r="AA29" i="15" a="1"/>
  <c r="E15" i="14" a="1"/>
  <c r="Q33" i="13" a="1"/>
  <c r="E9" i="13" a="1"/>
  <c r="Q19" i="15" a="1"/>
  <c r="N29" i="15" a="1"/>
  <c r="H21" i="15" a="1"/>
  <c r="H5" i="15" a="1"/>
  <c r="AA40" i="10" a="1"/>
  <c r="O37" i="10" a="1"/>
  <c r="N24" i="14" a="1"/>
  <c r="O9" i="13" a="1"/>
  <c r="E11" i="13" a="1"/>
  <c r="AA20" i="15" a="1"/>
  <c r="P41" i="15" a="1"/>
  <c r="G28" i="15" a="1"/>
  <c r="F32" i="15" a="1"/>
  <c r="AA24" i="10" a="1"/>
  <c r="Z37" i="14" a="1"/>
  <c r="Y24" i="13" a="1"/>
  <c r="N5" i="13" a="1"/>
  <c r="X41" i="15" a="1"/>
  <c r="P21" i="15" a="1"/>
  <c r="O44" i="15" a="1"/>
  <c r="G41" i="15" a="1"/>
  <c r="Z27" i="10" a="1"/>
  <c r="Z34" i="10" a="1"/>
  <c r="F18" i="14" a="1"/>
  <c r="AA12" i="14" a="1"/>
  <c r="E41" i="14" a="1"/>
  <c r="Q14" i="13" a="1"/>
  <c r="Z7" i="15" a="1"/>
  <c r="R30" i="15" a="1"/>
  <c r="N45" i="15" a="1"/>
  <c r="I7" i="15" a="1"/>
  <c r="W10" i="10" a="1"/>
  <c r="AA31" i="10" a="1"/>
  <c r="O27" i="14" a="1"/>
  <c r="AA10" i="13" a="1"/>
  <c r="Q24" i="13" a="1"/>
  <c r="P25" i="13" a="1"/>
  <c r="G15" i="13" a="1"/>
  <c r="P44" i="15" a="1"/>
  <c r="Q26" i="15" a="1"/>
  <c r="F30" i="15" a="1"/>
  <c r="W22" i="10" a="1"/>
  <c r="AA32" i="10" a="1"/>
  <c r="N14" i="10" a="1"/>
  <c r="P38" i="10" a="1"/>
  <c r="O39" i="10" a="1"/>
  <c r="I6" i="10" a="1"/>
  <c r="H36" i="10" a="1"/>
  <c r="H43" i="10" a="1"/>
  <c r="G23" i="10" a="1"/>
  <c r="G22" i="14" a="1"/>
  <c r="E15" i="13" a="1"/>
  <c r="W23" i="15" a="1"/>
  <c r="R7" i="15" a="1"/>
  <c r="G12" i="15" a="1"/>
  <c r="H17" i="15" a="1"/>
  <c r="Y21" i="10" a="1"/>
  <c r="Y43" i="10" a="1"/>
  <c r="O29" i="10" a="1"/>
  <c r="Q24" i="10" a="1"/>
  <c r="P15" i="10" a="1"/>
  <c r="G20" i="10" a="1"/>
  <c r="E23" i="10" a="1"/>
  <c r="I33" i="10" a="1"/>
  <c r="W6" i="9" a="1"/>
  <c r="Q40" i="13" a="1"/>
  <c r="I9" i="13" a="1"/>
  <c r="AA33" i="15" a="1"/>
  <c r="Q21" i="15" a="1"/>
  <c r="E23" i="15" a="1"/>
  <c r="G11" i="15" a="1"/>
  <c r="W35" i="10" a="1"/>
  <c r="Y27" i="10" a="1"/>
  <c r="O22" i="10" a="1"/>
  <c r="O43" i="10" a="1"/>
  <c r="R33" i="10" a="1"/>
  <c r="G40" i="10" a="1"/>
  <c r="G22" i="10" a="1"/>
  <c r="F16" i="10" a="1"/>
  <c r="O23" i="14" a="1"/>
  <c r="E10" i="13" a="1"/>
  <c r="Z12" i="15" a="1"/>
  <c r="O26" i="15" a="1"/>
  <c r="P27" i="15" a="1"/>
  <c r="I12" i="15" a="1"/>
  <c r="W30" i="10" a="1"/>
  <c r="W13" i="10" a="1"/>
  <c r="R18" i="10" a="1"/>
  <c r="R7" i="10" a="1"/>
  <c r="N13" i="10" a="1"/>
  <c r="I10" i="10" a="1"/>
  <c r="G45" i="10" a="1"/>
  <c r="H26" i="10" a="1"/>
  <c r="E44" i="10" a="1"/>
  <c r="AA15" i="9" a="1"/>
  <c r="X4" i="13" a="1"/>
  <c r="X36" i="15" a="1"/>
  <c r="H39" i="15" a="1"/>
  <c r="AA11" i="10" a="1"/>
  <c r="N7" i="10" a="1"/>
  <c r="R13" i="10" a="1"/>
  <c r="F11" i="10" a="1"/>
  <c r="Y16" i="9" a="1"/>
  <c r="AA7" i="9" a="1"/>
  <c r="Z6" i="9" a="1"/>
  <c r="O9" i="9" a="1"/>
  <c r="P45" i="9" a="1"/>
  <c r="N26" i="13" a="1"/>
  <c r="AA45" i="14" a="1"/>
  <c r="P25" i="15" a="1"/>
  <c r="N10" i="15" a="1"/>
  <c r="AA10" i="14" a="1"/>
  <c r="X45" i="15" a="1"/>
  <c r="X5" i="15" a="1"/>
  <c r="F14" i="14" a="1"/>
  <c r="Q6" i="13" a="1"/>
  <c r="I4" i="13" a="1"/>
  <c r="R26" i="15" a="1"/>
  <c r="O28" i="15" a="1"/>
  <c r="I40" i="15" a="1"/>
  <c r="AA6" i="10" a="1"/>
  <c r="Y10" i="10" a="1"/>
  <c r="Q43" i="10" a="1"/>
  <c r="R38" i="14" a="1"/>
  <c r="R34" i="13" a="1"/>
  <c r="F38" i="13" a="1"/>
  <c r="Z22" i="15" a="1"/>
  <c r="O27" i="15" a="1"/>
  <c r="I34" i="15" a="1"/>
  <c r="G31" i="15" a="1"/>
  <c r="W44" i="10" a="1"/>
  <c r="W33" i="14" a="1"/>
  <c r="AA17" i="13" a="1"/>
  <c r="F17" i="13" a="1"/>
  <c r="W27" i="15" a="1"/>
  <c r="R35" i="15" a="1"/>
  <c r="Q34" i="15" a="1"/>
  <c r="H25" i="15" a="1"/>
  <c r="W34" i="10" a="1"/>
  <c r="X17" i="14" a="1"/>
  <c r="F7" i="14" a="1"/>
  <c r="W28" i="14" a="1"/>
  <c r="I41" i="14" a="1"/>
  <c r="Q42" i="13" a="1"/>
  <c r="Y20" i="15" a="1"/>
  <c r="N38" i="15" a="1"/>
  <c r="N9" i="15" a="1"/>
  <c r="E19" i="15" a="1"/>
  <c r="Y16" i="10" a="1"/>
  <c r="Y30" i="14" a="1"/>
  <c r="N36" i="14" a="1"/>
  <c r="Y36" i="13" a="1"/>
  <c r="R39" i="13" a="1"/>
  <c r="Q21" i="13" a="1"/>
  <c r="X29" i="15" a="1"/>
  <c r="P37" i="15" a="1"/>
  <c r="O4" i="15" a="1"/>
  <c r="E28" i="15" a="1"/>
  <c r="AA34" i="10" a="1"/>
  <c r="Z22" i="10" a="1"/>
  <c r="O21" i="10" a="1"/>
  <c r="O10" i="10" a="1"/>
  <c r="Q22" i="10" a="1"/>
  <c r="F13" i="10" a="1"/>
  <c r="E11" i="10" a="1"/>
  <c r="H42" i="10" a="1"/>
  <c r="F5" i="10" a="1"/>
  <c r="W38" i="13" a="1"/>
  <c r="G38" i="13" a="1"/>
  <c r="Z9" i="15" a="1"/>
  <c r="P33" i="15" a="1"/>
  <c r="F25" i="15" a="1"/>
  <c r="G19" i="15" a="1"/>
  <c r="X15" i="10" a="1"/>
  <c r="Y44" i="10" a="1"/>
  <c r="P36" i="10" a="1"/>
  <c r="P37" i="10" a="1"/>
  <c r="N41" i="10" a="1"/>
  <c r="I26" i="10" a="1"/>
  <c r="I35" i="10" a="1"/>
  <c r="G18" i="10" a="1"/>
  <c r="Z17" i="14" a="1"/>
  <c r="N28" i="13" a="1"/>
  <c r="F20" i="13" a="1"/>
  <c r="N18" i="15" a="1"/>
  <c r="Q22" i="15" a="1"/>
  <c r="E16" i="15" a="1"/>
  <c r="G5" i="15" a="1"/>
  <c r="Z33" i="10" a="1"/>
  <c r="AA4" i="10" a="1"/>
  <c r="Q36" i="10" a="1"/>
  <c r="O11" i="10" a="1"/>
  <c r="R41" i="10" a="1"/>
  <c r="F14" i="10" a="1"/>
  <c r="F35" i="10" a="1"/>
  <c r="I41" i="10" a="1"/>
  <c r="G45" i="14" a="1"/>
  <c r="H35" i="13" a="1"/>
  <c r="W40" i="15" a="1"/>
  <c r="P30" i="15" a="1"/>
  <c r="E6" i="15" a="1"/>
  <c r="E8" i="15" a="1"/>
  <c r="AA42" i="10" a="1"/>
  <c r="Z30" i="10" a="1"/>
  <c r="N26" i="10" a="1"/>
  <c r="O18" i="10" a="1"/>
  <c r="P43" i="10" a="1"/>
  <c r="F17" i="10" a="1"/>
  <c r="H16" i="10" a="1"/>
  <c r="E21" i="10" a="1"/>
  <c r="G4" i="10" a="1"/>
  <c r="Z28" i="9" a="1"/>
  <c r="R28" i="13" a="1"/>
  <c r="R18" i="15" a="1"/>
  <c r="G18" i="15" a="1"/>
  <c r="W36" i="10" a="1"/>
  <c r="O38" i="10" a="1"/>
  <c r="Q18" i="10" a="1"/>
  <c r="I36" i="10" a="1"/>
  <c r="Z23" i="9" a="1"/>
  <c r="Z16" i="9" a="1"/>
  <c r="AA29" i="9" a="1"/>
  <c r="Q15" i="9" a="1"/>
  <c r="Q33" i="9" a="1"/>
  <c r="O23" i="9" a="1"/>
  <c r="Q5" i="9" a="1"/>
  <c r="F26" i="9" a="1"/>
  <c r="H41" i="9" a="1"/>
  <c r="H14" i="9" a="1"/>
  <c r="W38" i="8" a="1"/>
  <c r="Z24" i="8" a="1"/>
  <c r="W45" i="8" a="1"/>
  <c r="Q23" i="8" a="1"/>
  <c r="Q12" i="8" a="1"/>
  <c r="I30" i="14" a="1"/>
  <c r="Z25" i="14" a="1"/>
  <c r="N4" i="14" a="1"/>
  <c r="P20" i="14" a="1"/>
  <c r="N34" i="14" a="1"/>
  <c r="P33" i="14" a="1"/>
  <c r="W35" i="15" a="1"/>
  <c r="W4" i="15" a="1"/>
  <c r="E40" i="14" a="1"/>
  <c r="N37" i="13" a="1"/>
  <c r="W14" i="15" a="1"/>
  <c r="N34" i="15" a="1"/>
  <c r="N41" i="15" a="1"/>
  <c r="H12" i="15" a="1"/>
  <c r="X13" i="10" a="1"/>
  <c r="Y22" i="10" a="1"/>
  <c r="P17" i="10" a="1"/>
  <c r="N25" i="14" a="1"/>
  <c r="P17" i="13" a="1"/>
  <c r="F39" i="13" a="1"/>
  <c r="Y39" i="15" a="1"/>
  <c r="P6" i="15" a="1"/>
  <c r="F41" i="15" a="1"/>
  <c r="F8" i="15" a="1"/>
  <c r="X14" i="10" a="1"/>
  <c r="Y4" i="14" a="1"/>
  <c r="Z21" i="13" a="1"/>
  <c r="E30" i="13" a="1"/>
  <c r="Y22" i="15" a="1"/>
  <c r="R20" i="15" a="1"/>
  <c r="R5" i="15" a="1"/>
  <c r="I44" i="15" a="1"/>
  <c r="Y40" i="10" a="1"/>
  <c r="AA42" i="14" a="1"/>
  <c r="F20" i="14" a="1"/>
  <c r="AA43" i="14" a="1"/>
  <c r="W10" i="13" a="1"/>
  <c r="P35" i="13" a="1"/>
  <c r="X33" i="15" a="1"/>
  <c r="O45" i="15" a="1"/>
  <c r="N33" i="15" a="1"/>
  <c r="I31" i="15" a="1"/>
  <c r="AA22" i="10" a="1"/>
  <c r="X7" i="14" a="1"/>
  <c r="R4" i="14" a="1"/>
  <c r="AA31" i="13" a="1"/>
  <c r="X29" i="14" a="1"/>
  <c r="O28" i="13" a="1"/>
  <c r="Z28" i="15" a="1"/>
  <c r="O6" i="15" a="1"/>
  <c r="I10" i="15" a="1"/>
  <c r="G14" i="15" a="1"/>
  <c r="X18" i="10" a="1"/>
  <c r="W37" i="10" a="1"/>
  <c r="P28" i="10" a="1"/>
  <c r="N23" i="10" a="1"/>
  <c r="N37" i="10" a="1"/>
  <c r="H19" i="10" a="1"/>
  <c r="G21" i="10" a="1"/>
  <c r="H30" i="10" a="1"/>
  <c r="E4" i="10" a="1"/>
  <c r="AA32" i="13" a="1"/>
  <c r="I20" i="13" a="1"/>
  <c r="X40" i="15" a="1"/>
  <c r="N36" i="15" a="1"/>
  <c r="E38" i="15" a="1"/>
  <c r="E17" i="15" a="1"/>
  <c r="Y9" i="10" a="1"/>
  <c r="Z14" i="10" a="1"/>
  <c r="P44" i="10" a="1"/>
  <c r="R20" i="10" a="1"/>
  <c r="P7" i="10" a="1"/>
  <c r="F33" i="10" a="1"/>
  <c r="E8" i="10" a="1"/>
  <c r="G15" i="10" a="1"/>
  <c r="AA41" i="14" a="1"/>
  <c r="Q18" i="13" a="1"/>
  <c r="X9" i="15" a="1"/>
  <c r="P32" i="15" a="1"/>
  <c r="P23" i="15" a="1"/>
  <c r="G9" i="15" a="1"/>
  <c r="Z11" i="10" a="1"/>
  <c r="AA12" i="10" a="1"/>
  <c r="P8" i="10" a="1"/>
  <c r="Q21" i="10" a="1"/>
  <c r="R24" i="10" a="1"/>
  <c r="R5" i="10" a="1"/>
  <c r="I27" i="10" a="1"/>
  <c r="F15" i="10" a="1"/>
  <c r="F31" i="10" a="1"/>
  <c r="E22" i="14" a="1"/>
  <c r="E39" i="13" a="1"/>
  <c r="X19" i="15" a="1"/>
  <c r="N19" i="15" a="1"/>
  <c r="I18" i="15" a="1"/>
  <c r="I36" i="15" a="1"/>
  <c r="X34" i="10" a="1"/>
  <c r="W21" i="10" a="1"/>
  <c r="O33" i="10" a="1"/>
  <c r="N31" i="10" a="1"/>
  <c r="Q38" i="10" a="1"/>
  <c r="H23" i="10" a="1"/>
  <c r="H28" i="10" a="1"/>
  <c r="I45" i="10" a="1"/>
  <c r="X9" i="9" a="1"/>
  <c r="Y41" i="9" a="1"/>
  <c r="O5" i="13" a="1"/>
  <c r="Q16" i="15" a="1"/>
  <c r="H36" i="15" a="1"/>
  <c r="X39" i="10" a="1"/>
  <c r="R44" i="10" a="1"/>
  <c r="F9" i="10" a="1"/>
  <c r="H18" i="10" a="1"/>
  <c r="AA30" i="9" a="1"/>
  <c r="Y29" i="9" a="1"/>
  <c r="AA25" i="9" a="1"/>
  <c r="N22" i="9" a="1"/>
  <c r="O19" i="13" a="1"/>
  <c r="P12" i="14" a="1"/>
  <c r="W42" i="13" a="1"/>
  <c r="I7" i="14" a="1"/>
  <c r="G29" i="14" a="1"/>
  <c r="E28" i="14" a="1"/>
  <c r="X35" i="15" a="1"/>
  <c r="AA14" i="14" a="1"/>
  <c r="I17" i="14" a="1"/>
  <c r="P5" i="13" a="1"/>
  <c r="Z39" i="15" a="1"/>
  <c r="O18" i="15" a="1"/>
  <c r="R41" i="15" a="1"/>
  <c r="F38" i="15" a="1"/>
  <c r="W26" i="10" a="1"/>
  <c r="AA25" i="10" a="1"/>
  <c r="N43" i="10" a="1"/>
  <c r="G17" i="14" a="1"/>
  <c r="O20" i="13" a="1"/>
  <c r="I37" i="13" a="1"/>
  <c r="Z5" i="15" a="1"/>
  <c r="R28" i="15" a="1"/>
  <c r="I27" i="15" a="1"/>
  <c r="E37" i="15" a="1"/>
  <c r="AA39" i="10" a="1"/>
  <c r="R43" i="14" a="1"/>
  <c r="X12" i="13" a="1"/>
  <c r="I27" i="13" a="1"/>
  <c r="Y37" i="15" a="1"/>
  <c r="O14" i="15" a="1"/>
  <c r="G16" i="15" a="1"/>
  <c r="I28" i="15" a="1"/>
  <c r="Y29" i="10" a="1"/>
  <c r="AA19" i="14" a="1"/>
  <c r="I4" i="14" a="1"/>
  <c r="X12" i="14" a="1"/>
  <c r="X30" i="13" a="1"/>
  <c r="E22" i="13" a="1"/>
  <c r="Z36" i="15" a="1"/>
  <c r="N39" i="15" a="1"/>
  <c r="O5" i="15" a="1"/>
  <c r="G30" i="15" a="1"/>
  <c r="Z35" i="10" a="1"/>
  <c r="X28" i="14" a="1"/>
  <c r="E26" i="14" a="1"/>
  <c r="H31" i="14" a="1"/>
  <c r="Q45" i="14" a="1"/>
  <c r="N27" i="13" a="1"/>
  <c r="W11" i="13" a="1"/>
  <c r="W31" i="13" a="1"/>
  <c r="AA24" i="13" a="1"/>
  <c r="Z13" i="15" a="1"/>
  <c r="X20" i="14" a="1"/>
  <c r="Y17" i="13" a="1"/>
  <c r="G25" i="13" a="1"/>
  <c r="X34" i="15" a="1"/>
  <c r="N11" i="15" a="1"/>
  <c r="I14" i="15" a="1"/>
  <c r="E24" i="15" a="1"/>
  <c r="X26" i="10" a="1"/>
  <c r="AA37" i="10" a="1"/>
  <c r="Y33" i="14" a="1"/>
  <c r="H18" i="14" a="1"/>
  <c r="P43" i="13" a="1"/>
  <c r="AA14" i="15" a="1"/>
  <c r="Q35" i="15" a="1"/>
  <c r="P11" i="15" a="1"/>
  <c r="F14" i="15" a="1"/>
  <c r="W14" i="10" a="1"/>
  <c r="Z25" i="10" a="1"/>
  <c r="P39" i="14" a="1"/>
  <c r="O18" i="13" a="1"/>
  <c r="H41" i="13" a="1"/>
  <c r="AA45" i="15" a="1"/>
  <c r="O7" i="15" a="1"/>
  <c r="E42" i="15" a="1"/>
  <c r="I17" i="15" a="1"/>
  <c r="AA15" i="10" a="1"/>
  <c r="P28" i="14" a="1"/>
  <c r="Z20" i="13" a="1"/>
  <c r="O39" i="14" a="1"/>
  <c r="X36" i="13" a="1"/>
  <c r="E36" i="13" a="1"/>
  <c r="AA8" i="15" a="1"/>
  <c r="R31" i="15" a="1"/>
  <c r="G24" i="15" a="1"/>
  <c r="F16" i="15" a="1"/>
  <c r="Y45" i="10" a="1"/>
  <c r="Y35" i="14" a="1"/>
  <c r="F42" i="14" a="1"/>
  <c r="Y6" i="14" a="1"/>
  <c r="E39" i="14" a="1"/>
  <c r="G12" i="13" a="1"/>
  <c r="N16" i="13" a="1"/>
  <c r="N24" i="13" a="1"/>
  <c r="R32" i="13" a="1"/>
  <c r="W8" i="15" a="1"/>
  <c r="Z4" i="14" a="1"/>
  <c r="W40" i="13" a="1"/>
  <c r="I16" i="13" a="1"/>
  <c r="W36" i="15" a="1"/>
  <c r="R23" i="15" a="1"/>
  <c r="F21" i="15" a="1"/>
  <c r="E44" i="15" a="1"/>
  <c r="W39" i="10" a="1"/>
  <c r="X45" i="10" a="1"/>
  <c r="X18" i="14" a="1"/>
  <c r="F4" i="14" a="1"/>
  <c r="O40" i="13" a="1"/>
  <c r="Z27" i="15" a="1"/>
  <c r="R42" i="15" a="1"/>
  <c r="R13" i="15" a="1"/>
  <c r="E27" i="15" a="1"/>
  <c r="Y20" i="10" a="1"/>
  <c r="AA44" i="10" a="1"/>
  <c r="F13" i="14" a="1"/>
  <c r="Q32" i="13" a="1"/>
  <c r="G30" i="13" a="1"/>
  <c r="W21" i="15" a="1"/>
  <c r="Q13" i="15" a="1"/>
  <c r="H16" i="15" a="1"/>
  <c r="F20" i="15" a="1"/>
  <c r="Z28" i="10" a="1"/>
  <c r="P45" i="14" a="1"/>
  <c r="W17" i="13" a="1"/>
  <c r="Q18" i="14" a="1"/>
  <c r="O21" i="13" a="1"/>
  <c r="E23" i="13" a="1"/>
  <c r="AA36" i="15" a="1"/>
  <c r="P14" i="15" a="1"/>
  <c r="I30" i="15" a="1"/>
  <c r="E45" i="15" a="1"/>
  <c r="W32" i="10" a="1"/>
  <c r="N14" i="14" a="1"/>
  <c r="E20" i="14" a="1"/>
  <c r="I44" i="14" a="1"/>
  <c r="F40" i="14" a="1"/>
  <c r="E16" i="13" a="1"/>
  <c r="I38" i="13" a="1"/>
  <c r="F10" i="13" a="1"/>
  <c r="I23" i="13" a="1"/>
  <c r="W16" i="15" a="1"/>
  <c r="N26" i="14" a="1"/>
  <c r="AA45" i="13" a="1"/>
  <c r="G9" i="13" a="1"/>
  <c r="Y18" i="15" a="1"/>
  <c r="R39" i="15" a="1"/>
  <c r="H27" i="15" a="1"/>
  <c r="E29" i="15" a="1"/>
  <c r="X23" i="10" a="1"/>
  <c r="X5" i="10" a="1"/>
  <c r="W36" i="14" a="1"/>
  <c r="Z23" i="13" a="1"/>
  <c r="Q5" i="13" a="1"/>
  <c r="Y40" i="15" a="1"/>
  <c r="R19" i="15" a="1"/>
  <c r="Q18" i="15" a="1"/>
  <c r="I39" i="15" a="1"/>
  <c r="AA26" i="10" a="1"/>
  <c r="W29" i="10" a="1"/>
  <c r="E19" i="14" a="1"/>
  <c r="P33" i="13" a="1"/>
  <c r="F44" i="13" a="1"/>
  <c r="AA4" i="15" a="1"/>
  <c r="O31" i="15" a="1"/>
  <c r="G29" i="15" a="1"/>
  <c r="G15" i="15" a="1"/>
  <c r="Y41" i="10" a="1"/>
  <c r="O15" i="14" a="1"/>
  <c r="Y19" i="13" a="1"/>
  <c r="P23" i="14" a="1"/>
  <c r="O6" i="13" a="1"/>
  <c r="G18" i="13" a="1"/>
  <c r="AA37" i="15" a="1"/>
  <c r="Q33" i="15" a="1"/>
  <c r="F37" i="15" a="1"/>
  <c r="G43" i="15" a="1"/>
  <c r="Z8" i="10" a="1"/>
  <c r="R23" i="14" a="1"/>
  <c r="H42" i="14" a="1"/>
  <c r="N22" i="13" a="1"/>
  <c r="X37" i="13" a="1"/>
  <c r="G41" i="13" a="1"/>
  <c r="X44" i="15" a="1"/>
  <c r="N13" i="15" a="1"/>
  <c r="I43" i="15" a="1"/>
  <c r="E25" i="15" a="1"/>
  <c r="AA28" i="10" a="1"/>
  <c r="Y5" i="10" a="1"/>
  <c r="P33" i="10" a="1"/>
  <c r="Q9" i="10" a="1"/>
  <c r="P27" i="10" a="1"/>
  <c r="I7" i="10" a="1"/>
  <c r="E32" i="10" a="1"/>
  <c r="G35" i="10" a="1"/>
  <c r="R27" i="14" a="1"/>
  <c r="N45" i="13" a="1"/>
  <c r="W34" i="15" a="1"/>
  <c r="P9" i="15" a="1"/>
  <c r="O8" i="15" a="1"/>
  <c r="G33" i="15" a="1"/>
  <c r="Z23" i="10" a="1"/>
  <c r="X35" i="10" a="1"/>
  <c r="R14" i="10" a="1"/>
  <c r="R40" i="10" a="1"/>
  <c r="Q41" i="10" a="1"/>
  <c r="H7" i="10" a="1"/>
  <c r="E39" i="10" a="1"/>
  <c r="E9" i="10" a="1"/>
  <c r="F28" i="10" a="1"/>
  <c r="Z32" i="13" a="1"/>
  <c r="I40" i="13" a="1"/>
  <c r="Y10" i="15" a="1"/>
  <c r="N35" i="15" a="1"/>
  <c r="E26" i="15" a="1"/>
  <c r="H22" i="15" a="1"/>
  <c r="Y18" i="10" a="1"/>
  <c r="Y7" i="10" a="1"/>
  <c r="N38" i="10" a="1"/>
  <c r="N39" i="10" a="1"/>
  <c r="O8" i="10" a="1"/>
  <c r="H27" i="10" a="1"/>
  <c r="G37" i="10" a="1"/>
  <c r="F23" i="10" a="1"/>
  <c r="X6" i="14" a="1"/>
  <c r="Q41" i="13" a="1"/>
  <c r="H18" i="13" a="1"/>
  <c r="P24" i="15" a="1"/>
  <c r="Q30" i="15" a="1"/>
  <c r="H33" i="15" a="1"/>
  <c r="E5" i="15" a="1"/>
  <c r="Y6" i="10" a="1"/>
  <c r="AA5" i="10" a="1"/>
  <c r="P41" i="10" a="1"/>
  <c r="P14" i="10" a="1"/>
  <c r="O4" i="10" a="1"/>
  <c r="E19" i="10" a="1"/>
  <c r="E40" i="10" a="1"/>
  <c r="G10" i="10" a="1"/>
  <c r="AA34" i="9" a="1"/>
  <c r="R41" i="14" a="1"/>
  <c r="Z35" i="15" a="1"/>
  <c r="R33" i="15" a="1"/>
  <c r="X25" i="10" a="1"/>
  <c r="P16" i="10" a="1"/>
  <c r="Q6" i="10" a="1"/>
  <c r="F42" i="10" a="1"/>
  <c r="I37" i="10" a="1"/>
  <c r="H30" i="13" a="1"/>
  <c r="F45" i="15" a="1"/>
  <c r="Q4" i="15" a="1"/>
  <c r="Q42" i="15" a="1"/>
  <c r="H45" i="13" a="1"/>
  <c r="W37" i="13" a="1"/>
  <c r="E18" i="13" a="1"/>
  <c r="O30" i="15" a="1"/>
  <c r="E13" i="15" a="1"/>
  <c r="X28" i="10" a="1"/>
  <c r="R35" i="10" a="1"/>
  <c r="E26" i="10" a="1"/>
  <c r="E12" i="10" a="1"/>
  <c r="O26" i="13" a="1"/>
  <c r="X24" i="15" a="1"/>
  <c r="G21" i="15" a="1"/>
  <c r="Y33" i="10" a="1"/>
  <c r="Q20" i="10" a="1"/>
  <c r="N21" i="10" a="1"/>
  <c r="I20" i="10" a="1"/>
  <c r="P35" i="14" a="1"/>
  <c r="AA34" i="15" a="1"/>
  <c r="N21" i="15" a="1"/>
  <c r="Y24" i="10" a="1"/>
  <c r="Q15" i="10" a="1"/>
  <c r="N44" i="10" a="1"/>
  <c r="H40" i="10" a="1"/>
  <c r="E33" i="10" a="1"/>
  <c r="H24" i="13" a="1"/>
  <c r="P18" i="15" a="1"/>
  <c r="F24" i="15" a="1"/>
  <c r="X20" i="10" a="1"/>
  <c r="R43" i="10" a="1"/>
  <c r="E30" i="10" a="1"/>
  <c r="H37" i="10" a="1"/>
  <c r="Y26" i="9" a="1"/>
  <c r="O10" i="15" a="1"/>
  <c r="Y23" i="10" a="1"/>
  <c r="E22" i="10" a="1"/>
  <c r="W38" i="9" a="1"/>
  <c r="AA12" i="9" a="1"/>
  <c r="R34" i="9" a="1"/>
  <c r="R24" i="9" a="1"/>
  <c r="P11" i="9" a="1"/>
  <c r="H12" i="9" a="1"/>
  <c r="F11" i="9" a="1"/>
  <c r="I5" i="9" a="1"/>
  <c r="AA11" i="8" a="1"/>
  <c r="W16" i="8" a="1"/>
  <c r="W5" i="8" a="1"/>
  <c r="Q44" i="8" a="1"/>
  <c r="P34" i="8" a="1"/>
  <c r="Q4" i="8" a="1"/>
  <c r="I43" i="8" a="1"/>
  <c r="E12" i="8" a="1"/>
  <c r="E42" i="8" a="1"/>
  <c r="N9" i="6" a="1"/>
  <c r="N18" i="5" a="1"/>
  <c r="X12" i="6" a="1"/>
  <c r="AA42" i="5" a="1"/>
  <c r="Q32" i="6" a="1"/>
  <c r="N36" i="13" a="1"/>
  <c r="R22" i="15" a="1"/>
  <c r="H29" i="15" a="1"/>
  <c r="Y38" i="10" a="1"/>
  <c r="R39" i="10" a="1"/>
  <c r="P31" i="10" a="1"/>
  <c r="G38" i="10" a="1"/>
  <c r="Y24" i="9" a="1"/>
  <c r="X18" i="9" a="1"/>
  <c r="X8" i="9" a="1"/>
  <c r="P16" i="9" a="1"/>
  <c r="N36" i="9" a="1"/>
  <c r="Q25" i="9" a="1"/>
  <c r="R4" i="9" a="1"/>
  <c r="I27" i="9" a="1"/>
  <c r="E44" i="9" a="1"/>
  <c r="G27" i="9" a="1"/>
  <c r="AA38" i="8" a="1"/>
  <c r="X26" i="8" a="1"/>
  <c r="X20" i="8" a="1"/>
  <c r="P24" i="8" a="1"/>
  <c r="P13" i="8" a="1"/>
  <c r="R9" i="8" a="1"/>
  <c r="E10" i="8" a="1"/>
  <c r="G30" i="8" a="1"/>
  <c r="F31" i="8" a="1"/>
  <c r="F28" i="8" a="1"/>
  <c r="R4" i="6" a="1"/>
  <c r="AA18" i="6" a="1"/>
  <c r="R26" i="6" a="1"/>
  <c r="AA20" i="5" a="1"/>
  <c r="E12" i="13" a="1"/>
  <c r="P10" i="15" a="1"/>
  <c r="H34" i="15" a="1"/>
  <c r="Z38" i="10" a="1"/>
  <c r="R32" i="10" a="1"/>
  <c r="F37" i="10" a="1"/>
  <c r="E41" i="10" a="1"/>
  <c r="Y13" i="9" a="1"/>
  <c r="AA32" i="9" a="1"/>
  <c r="Y23" i="9" a="1"/>
  <c r="P36" i="9" a="1"/>
  <c r="Q28" i="9" a="1"/>
  <c r="P23" i="9" a="1"/>
  <c r="E22" i="9" a="1"/>
  <c r="F6" i="9" a="1"/>
  <c r="H45" i="9" a="1"/>
  <c r="Z7" i="8" a="1"/>
  <c r="W15" i="8" a="1"/>
  <c r="X11" i="8" a="1"/>
  <c r="Z34" i="8" a="1"/>
  <c r="P44" i="8" a="1"/>
  <c r="R24" i="8" a="1"/>
  <c r="O28" i="8" a="1"/>
  <c r="E30" i="8" a="1"/>
  <c r="F30" i="8" a="1"/>
  <c r="F32" i="8" a="1"/>
  <c r="W27" i="6" a="1"/>
  <c r="F40" i="6" a="1"/>
  <c r="R10" i="6" a="1"/>
  <c r="I18" i="6" a="1"/>
  <c r="Y12" i="13" a="1"/>
  <c r="W24" i="15" a="1"/>
  <c r="G20" i="15" a="1"/>
  <c r="Y37" i="10" a="1"/>
  <c r="R34" i="10" a="1"/>
  <c r="O20" i="10" a="1"/>
  <c r="I31" i="10" a="1"/>
  <c r="AA10" i="9" a="1"/>
  <c r="W36" i="9" a="1"/>
  <c r="AA36" i="9" a="1"/>
  <c r="W4" i="9" a="1"/>
  <c r="P37" i="9" a="1"/>
  <c r="N8" i="9" a="1"/>
  <c r="O24" i="9" a="1"/>
  <c r="E42" i="9" a="1"/>
  <c r="F42" i="9" a="1"/>
  <c r="F24" i="9" a="1"/>
  <c r="Z27" i="8" a="1"/>
  <c r="X16" i="15" a="1"/>
  <c r="Y13" i="10" a="1"/>
  <c r="G42" i="15" a="1"/>
  <c r="F27" i="15" a="1"/>
  <c r="Y11" i="15" a="1"/>
  <c r="W28" i="13" a="1"/>
  <c r="H43" i="13" a="1"/>
  <c r="N32" i="15" a="1"/>
  <c r="H38" i="15" a="1"/>
  <c r="Z43" i="10" a="1"/>
  <c r="P18" i="10" a="1"/>
  <c r="G32" i="10" a="1"/>
  <c r="H10" i="10" a="1"/>
  <c r="O27" i="13" a="1"/>
  <c r="O17" i="15" a="1"/>
  <c r="H13" i="15" a="1"/>
  <c r="X31" i="10" a="1"/>
  <c r="N35" i="10" a="1"/>
  <c r="P39" i="10" a="1"/>
  <c r="H33" i="10" a="1"/>
  <c r="H27" i="14" a="1"/>
  <c r="AA39" i="15" a="1"/>
  <c r="P5" i="15" a="1"/>
  <c r="X37" i="10" a="1"/>
  <c r="R22" i="10" a="1"/>
  <c r="N29" i="10" a="1"/>
  <c r="H12" i="10" a="1"/>
  <c r="G5" i="10" a="1"/>
  <c r="G10" i="13" a="1"/>
  <c r="Q9" i="15" a="1"/>
  <c r="I21" i="15" a="1"/>
  <c r="X36" i="10" a="1"/>
  <c r="P30" i="10" a="1"/>
  <c r="G36" i="10" a="1"/>
  <c r="H34" i="10" a="1"/>
  <c r="X6" i="9" a="1"/>
  <c r="Q41" i="15" a="1"/>
  <c r="W9" i="10" a="1"/>
  <c r="I34" i="10" a="1"/>
  <c r="X45" i="9" a="1"/>
  <c r="Z29" i="9" a="1"/>
  <c r="O41" i="9" a="1"/>
  <c r="N44" i="9" a="1"/>
  <c r="N41" i="9" a="1"/>
  <c r="E39" i="9" a="1"/>
  <c r="H21" i="9" a="1"/>
  <c r="W6" i="8" a="1"/>
  <c r="AA23" i="8" a="1"/>
  <c r="W28" i="8" a="1"/>
  <c r="R10" i="8" a="1"/>
  <c r="O31" i="8" a="1"/>
  <c r="Q6" i="8" a="1"/>
  <c r="F9" i="8" a="1"/>
  <c r="E28" i="8" a="1"/>
  <c r="I28" i="8" a="1"/>
  <c r="G15" i="8" a="1"/>
  <c r="P43" i="6" a="1"/>
  <c r="Y12" i="6" a="1"/>
  <c r="P20" i="6" a="1"/>
  <c r="W39" i="5" a="1"/>
  <c r="P42" i="6" a="1"/>
  <c r="N4" i="13" a="1"/>
  <c r="N23" i="15" a="1"/>
  <c r="E43" i="15" a="1"/>
  <c r="AA9" i="10" a="1"/>
  <c r="O6" i="10" a="1"/>
  <c r="E10" i="10" a="1"/>
  <c r="I21" i="10" a="1"/>
  <c r="Z31" i="9" a="1"/>
  <c r="W31" i="9" a="1"/>
  <c r="W29" i="9" a="1"/>
  <c r="R22" i="9" a="1"/>
  <c r="Q8" i="9" a="1"/>
  <c r="R44" i="9" a="1"/>
  <c r="G8" i="9" a="1"/>
  <c r="I39" i="9" a="1"/>
  <c r="E12" i="9" a="1"/>
  <c r="I37" i="9" a="1"/>
  <c r="X45" i="8" a="1"/>
  <c r="AA39" i="8" a="1"/>
  <c r="Y15" i="8" a="1"/>
  <c r="R30" i="8" a="1"/>
  <c r="P25" i="8" a="1"/>
  <c r="P35" i="8" a="1"/>
  <c r="G16" i="8" a="1"/>
  <c r="E7" i="8" a="1"/>
  <c r="I9" i="8" a="1"/>
  <c r="G4" i="8" a="1"/>
  <c r="F38" i="6" a="1"/>
  <c r="X27" i="6" a="1"/>
  <c r="P19" i="6" a="1"/>
  <c r="Z9" i="14" a="1"/>
  <c r="E33" i="13" a="1"/>
  <c r="N37" i="15" a="1"/>
  <c r="E4" i="15" a="1"/>
  <c r="W5" i="10" a="1"/>
  <c r="N16" i="10" a="1"/>
  <c r="H20" i="10" a="1"/>
  <c r="H13" i="10" a="1"/>
  <c r="X30" i="9" a="1"/>
  <c r="W8" i="9" a="1"/>
  <c r="W33" i="9" a="1"/>
  <c r="R42" i="9" a="1"/>
  <c r="P41" i="9" a="1"/>
  <c r="R37" i="9" a="1"/>
  <c r="G28" i="9" a="1"/>
  <c r="F14" i="9" a="1"/>
  <c r="E29" i="9" a="1"/>
  <c r="W14" i="8" a="1"/>
  <c r="W27" i="8" a="1"/>
  <c r="Z17" i="8" a="1"/>
  <c r="Z5" i="8" a="1"/>
  <c r="N23" i="8" a="1"/>
  <c r="R40" i="8" a="1"/>
  <c r="R17" i="8" a="1"/>
  <c r="G36" i="8" a="1"/>
  <c r="E43" i="8" a="1"/>
  <c r="G11" i="8" a="1"/>
  <c r="X32" i="6" a="1"/>
  <c r="X45" i="5" a="1"/>
  <c r="Z7" i="6" a="1"/>
  <c r="E35" i="6" a="1"/>
  <c r="Q8" i="13" a="1"/>
  <c r="Z10" i="15" a="1"/>
  <c r="I11" i="15" a="1"/>
  <c r="AA23" i="10" a="1"/>
  <c r="R15" i="10" a="1"/>
  <c r="N33" i="10" a="1"/>
  <c r="N9" i="14" a="1"/>
  <c r="Q11" i="10" a="1"/>
  <c r="Z39" i="10" a="1"/>
  <c r="F5" i="15" a="1"/>
  <c r="R16" i="15" a="1"/>
  <c r="Z26" i="13" a="1"/>
  <c r="E24" i="13" a="1"/>
  <c r="N16" i="15" a="1"/>
  <c r="G23" i="15" a="1"/>
  <c r="W33" i="10" a="1"/>
  <c r="Q37" i="10" a="1"/>
  <c r="I38" i="10" a="1"/>
  <c r="I9" i="10" a="1"/>
  <c r="R17" i="13" a="1"/>
  <c r="Q31" i="15" a="1"/>
  <c r="H8" i="15" a="1"/>
  <c r="Z9" i="10" a="1"/>
  <c r="O19" i="10" a="1"/>
  <c r="Q4" i="10" a="1"/>
  <c r="H45" i="10" a="1"/>
  <c r="F44" i="14" a="1"/>
  <c r="Z24" i="15" a="1"/>
  <c r="F13" i="15" a="1"/>
  <c r="W23" i="10" a="1"/>
  <c r="N30" i="10" a="1"/>
  <c r="O28" i="10" a="1"/>
  <c r="H24" i="10" a="1"/>
  <c r="AA6" i="9" a="1"/>
  <c r="G35" i="13" a="1"/>
  <c r="P38" i="15" a="1"/>
  <c r="F36" i="15" a="1"/>
  <c r="W25" i="10" a="1"/>
  <c r="O7" i="10" a="1"/>
  <c r="I42" i="10" a="1"/>
  <c r="I25" i="10" a="1"/>
  <c r="W20" i="14" a="1"/>
  <c r="R25" i="15" a="1"/>
  <c r="Y4" i="10" a="1"/>
  <c r="I15" i="10" a="1"/>
  <c r="Y25" i="9" a="1"/>
  <c r="Z38" i="9" a="1"/>
  <c r="N19" i="9" a="1"/>
  <c r="N12" i="9" a="1"/>
  <c r="H7" i="9" a="1"/>
  <c r="F23" i="9" a="1"/>
  <c r="I40" i="9" a="1"/>
  <c r="Y12" i="8" a="1"/>
  <c r="Z36" i="8" a="1"/>
  <c r="W13" i="8" a="1"/>
  <c r="O17" i="8" a="1"/>
  <c r="R23" i="8" a="1"/>
  <c r="O32" i="8" a="1"/>
  <c r="H15" i="8" a="1"/>
  <c r="F6" i="8" a="1"/>
  <c r="H6" i="8" a="1"/>
  <c r="I4" i="8" a="1"/>
  <c r="E27" i="6" a="1"/>
  <c r="Y45" i="6" a="1"/>
  <c r="R32" i="6" a="1"/>
  <c r="X16" i="5" a="1"/>
  <c r="O32" i="6" a="1"/>
  <c r="G29" i="13" a="1"/>
  <c r="R15" i="15" a="1"/>
  <c r="E32" i="15" a="1"/>
  <c r="X8" i="10" a="1"/>
  <c r="P29" i="10" a="1"/>
  <c r="I22" i="10" a="1"/>
  <c r="G43" i="10" a="1"/>
  <c r="AA38" i="9" a="1"/>
  <c r="AA43" i="9" a="1"/>
  <c r="Y27" i="9" a="1"/>
  <c r="O29" i="9" a="1"/>
  <c r="R15" i="9" a="1"/>
  <c r="P31" i="9" a="1"/>
  <c r="I14" i="9" a="1"/>
  <c r="H25" i="9" a="1"/>
  <c r="E24" i="9" a="1"/>
  <c r="G5" i="9" a="1"/>
  <c r="Z33" i="8" a="1"/>
  <c r="X39" i="8" a="1"/>
  <c r="AA29" i="8" a="1"/>
  <c r="O37" i="8" a="1"/>
  <c r="O38" i="8" a="1"/>
  <c r="Q26" i="8" a="1"/>
  <c r="I22" i="8" a="1"/>
  <c r="I15" i="8" a="1"/>
  <c r="E38" i="8" a="1"/>
  <c r="AA30" i="6" a="1"/>
  <c r="I40" i="6" a="1"/>
  <c r="Z33" i="6" a="1"/>
  <c r="Q17" i="6" a="1"/>
  <c r="R9" i="14" a="1"/>
  <c r="X14" i="15" a="1"/>
  <c r="P39" i="15" a="1"/>
  <c r="AA30" i="10" a="1"/>
  <c r="Q19" i="10" a="1"/>
  <c r="O16" i="10" a="1"/>
  <c r="G9" i="10" a="1"/>
  <c r="F45" i="10" a="1"/>
  <c r="Z44" i="9" a="1"/>
  <c r="W16" i="9" a="1"/>
  <c r="X4" i="9" a="1"/>
  <c r="N23" i="9" a="1"/>
  <c r="Q29" i="9" a="1"/>
  <c r="R21" i="9" a="1"/>
  <c r="I34" i="9" a="1"/>
  <c r="E27" i="9" a="1"/>
  <c r="H38" i="9" a="1"/>
  <c r="Y20" i="8" a="1"/>
  <c r="Z40" i="8" a="1"/>
  <c r="Y34" i="8" a="1"/>
  <c r="N6" i="8" a="1"/>
  <c r="R35" i="8" a="1"/>
  <c r="Q9" i="8" a="1"/>
  <c r="N41" i="8" a="1"/>
  <c r="G21" i="8" a="1"/>
  <c r="H29" i="8" a="1"/>
  <c r="H10" i="8" a="1"/>
  <c r="R22" i="6" a="1"/>
  <c r="AA43" i="5" a="1"/>
  <c r="X14" i="6" a="1"/>
  <c r="I9" i="6" a="1"/>
  <c r="O43" i="13" a="1"/>
  <c r="N26" i="15" a="1"/>
  <c r="G38" i="15" a="1"/>
  <c r="W8" i="10" a="1"/>
  <c r="Q13" i="10" a="1"/>
  <c r="E30" i="14" a="1"/>
  <c r="Q16" i="13" a="1"/>
  <c r="AA4" i="14" a="1"/>
  <c r="Y16" i="14" a="1"/>
  <c r="Z45" i="10" a="1"/>
  <c r="I19" i="15" a="1"/>
  <c r="N7" i="13" a="1"/>
  <c r="I32" i="13" a="1"/>
  <c r="Q38" i="15" a="1"/>
  <c r="X9" i="10" a="1"/>
  <c r="R6" i="10" a="1"/>
  <c r="N20" i="10" a="1"/>
  <c r="I23" i="10" a="1"/>
  <c r="H21" i="10" a="1"/>
  <c r="I22" i="13" a="1"/>
  <c r="O42" i="15" a="1"/>
  <c r="I32" i="15" a="1"/>
  <c r="W41" i="10" a="1"/>
  <c r="R11" i="10" a="1"/>
  <c r="E14" i="10" a="1"/>
  <c r="H6" i="10" a="1"/>
  <c r="W45" i="13" a="1"/>
  <c r="Z18" i="15" a="1"/>
  <c r="I38" i="15" a="1"/>
  <c r="X10" i="10" a="1"/>
  <c r="O45" i="10" a="1"/>
  <c r="Q10" i="10" a="1"/>
  <c r="H9" i="10" a="1"/>
  <c r="Q15" i="14" a="1"/>
  <c r="X21" i="15" a="1"/>
  <c r="R21" i="15" a="1"/>
  <c r="X17" i="10" a="1"/>
  <c r="R10" i="10" a="1"/>
  <c r="N32" i="10" a="1"/>
  <c r="H32" i="10" a="1"/>
  <c r="G7" i="10" a="1"/>
  <c r="H6" i="14" a="1"/>
  <c r="E14" i="15" a="1"/>
  <c r="Q31" i="10" a="1"/>
  <c r="F26" i="10" a="1"/>
  <c r="AA39" i="9" a="1"/>
  <c r="W17" i="9" a="1"/>
  <c r="Q32" i="9" a="1"/>
  <c r="P42" i="9" a="1"/>
  <c r="E14" i="9" a="1"/>
  <c r="G42" i="9" a="1"/>
  <c r="H22" i="9" a="1"/>
  <c r="AA18" i="8" a="1"/>
  <c r="W32" i="8" a="1"/>
  <c r="Z38" i="8" a="1"/>
  <c r="N30" i="8" a="1"/>
  <c r="W29" i="13" a="1"/>
  <c r="I36" i="13" a="1"/>
  <c r="X19" i="13" a="1"/>
  <c r="G6" i="14" a="1"/>
  <c r="Q41" i="14" a="1"/>
  <c r="I29" i="15" a="1"/>
  <c r="P25" i="14" a="1"/>
  <c r="Y13" i="15" a="1"/>
  <c r="H23" i="15" a="1"/>
  <c r="AA43" i="10" a="1"/>
  <c r="Q35" i="10" a="1"/>
  <c r="R29" i="10" a="1"/>
  <c r="F34" i="10" a="1"/>
  <c r="Z11" i="9" a="1"/>
  <c r="H6" i="13" a="1"/>
  <c r="O19" i="15" a="1"/>
  <c r="G39" i="15" a="1"/>
  <c r="AA17" i="10" a="1"/>
  <c r="N40" i="10" a="1"/>
  <c r="H39" i="10" a="1"/>
  <c r="E13" i="10" a="1"/>
  <c r="O4" i="13" a="1"/>
  <c r="P13" i="15" a="1"/>
  <c r="E35" i="15" a="1"/>
  <c r="AA36" i="10" a="1"/>
  <c r="P42" i="10" a="1"/>
  <c r="G8" i="10" a="1"/>
  <c r="I13" i="10" a="1"/>
  <c r="X6" i="13" a="1"/>
  <c r="X39" i="15" a="1"/>
  <c r="H31" i="15" a="1"/>
  <c r="Y34" i="10" a="1"/>
  <c r="P40" i="10" a="1"/>
  <c r="N9" i="10" a="1"/>
  <c r="G41" i="10" a="1"/>
  <c r="Z15" i="9" a="1"/>
  <c r="G17" i="13" a="1"/>
  <c r="G22" i="15" a="1"/>
  <c r="R27" i="10" a="1"/>
  <c r="F40" i="10" a="1"/>
  <c r="AA28" i="9" a="1"/>
  <c r="AA21" i="9" a="1"/>
  <c r="R7" i="9" a="1"/>
  <c r="Q18" i="9" a="1"/>
  <c r="G20" i="9" a="1"/>
  <c r="I11" i="9" a="1"/>
  <c r="G15" i="9" a="1"/>
  <c r="X25" i="8" a="1"/>
  <c r="W11" i="8" a="1"/>
  <c r="AA33" i="8" a="1"/>
  <c r="P36" i="8" a="1"/>
  <c r="Y17" i="15" a="1"/>
  <c r="Y23" i="15" a="1"/>
  <c r="F29" i="13" a="1"/>
  <c r="O35" i="13" a="1"/>
  <c r="P36" i="13" a="1"/>
  <c r="W19" i="10" a="1"/>
  <c r="P5" i="14" a="1"/>
  <c r="X43" i="15" a="1"/>
  <c r="G36" i="15" a="1"/>
  <c r="AA7" i="10" a="1"/>
  <c r="R42" i="10" a="1"/>
  <c r="O40" i="10" a="1"/>
  <c r="G6" i="10" a="1"/>
  <c r="W30" i="14" a="1"/>
  <c r="E17" i="13" a="1"/>
  <c r="P19" i="15" a="1"/>
  <c r="F4" i="15" a="1"/>
  <c r="Z4" i="10" a="1"/>
  <c r="P10" i="10" a="1"/>
  <c r="H8" i="10" a="1"/>
  <c r="H38" i="10" a="1"/>
  <c r="H23" i="13" a="1"/>
  <c r="R43" i="15" a="1"/>
  <c r="F35" i="15" a="1"/>
  <c r="AA41" i="10" a="1"/>
  <c r="P13" i="10" a="1"/>
  <c r="I14" i="10" a="1"/>
  <c r="G11" i="10" a="1"/>
  <c r="Q23" i="13" a="1"/>
  <c r="W45" i="15" a="1"/>
  <c r="E7" i="15" a="1"/>
  <c r="Z20" i="10" a="1"/>
  <c r="Q12" i="10" a="1"/>
  <c r="P23" i="10" a="1"/>
  <c r="G14" i="10" a="1"/>
  <c r="W22" i="9" a="1"/>
  <c r="I24" i="13" a="1"/>
  <c r="E33" i="15" a="1"/>
  <c r="Q25" i="10" a="1"/>
  <c r="E25" i="10" a="1"/>
  <c r="X42" i="9" a="1"/>
  <c r="W37" i="9" a="1"/>
  <c r="N15" i="9" a="1"/>
  <c r="N17" i="9" a="1"/>
  <c r="I26" i="9" a="1"/>
  <c r="I23" i="9" a="1"/>
  <c r="G39" i="9" a="1"/>
  <c r="Z31" i="8" a="1"/>
  <c r="Y37" i="8" a="1"/>
  <c r="Y23" i="8" a="1"/>
  <c r="R42" i="8" a="1"/>
  <c r="G23" i="13" a="1"/>
  <c r="N44" i="15" a="1"/>
  <c r="W20" i="15" a="1"/>
  <c r="I41" i="13" a="1"/>
  <c r="F25" i="14" a="1"/>
  <c r="R24" i="14" a="1"/>
  <c r="I20" i="14" a="1"/>
  <c r="W29" i="15" a="1"/>
  <c r="F18" i="15" a="1"/>
  <c r="X30" i="10" a="1"/>
  <c r="N19" i="10" a="1"/>
  <c r="P11" i="10" a="1"/>
  <c r="F19" i="10" a="1"/>
  <c r="AA37" i="14" a="1"/>
  <c r="Y8" i="15" a="1"/>
  <c r="N17" i="15" a="1"/>
  <c r="AA10" i="10" a="1"/>
  <c r="Q7" i="10" a="1"/>
  <c r="P22" i="10" a="1"/>
  <c r="G25" i="10" a="1"/>
  <c r="G26" i="10" a="1"/>
  <c r="I15" i="13" a="1"/>
  <c r="Q8" i="15" a="1"/>
  <c r="E20" i="15" a="1"/>
  <c r="W45" i="10" a="1"/>
  <c r="O26" i="10" a="1"/>
  <c r="F21" i="10" a="1"/>
  <c r="E37" i="10" a="1"/>
  <c r="N12" i="13" a="1"/>
  <c r="R6" i="15" a="1"/>
  <c r="F34" i="15" a="1"/>
  <c r="Z13" i="10" a="1"/>
  <c r="N27" i="10" a="1"/>
  <c r="R37" i="10" a="1"/>
  <c r="F27" i="10" a="1"/>
  <c r="Y28" i="9" a="1"/>
  <c r="H26" i="13" a="1"/>
  <c r="H4" i="15" a="1"/>
  <c r="N12" i="10" a="1"/>
  <c r="G44" i="10" a="1"/>
  <c r="W28" i="9" a="1"/>
  <c r="AA5" i="9" a="1"/>
  <c r="P25" i="9" a="1"/>
  <c r="O12" i="9" a="1"/>
  <c r="F33" i="9" a="1"/>
  <c r="H36" i="9" a="1"/>
  <c r="G7" i="9" a="1"/>
  <c r="Y44" i="8" a="1"/>
  <c r="W36" i="8" a="1"/>
  <c r="W9" i="8" a="1"/>
  <c r="R19" i="8" a="1"/>
  <c r="N8" i="8" a="1"/>
  <c r="R41" i="8" a="1"/>
  <c r="F18" i="8" a="1"/>
  <c r="I24" i="8" a="1"/>
  <c r="G40" i="8" a="1"/>
  <c r="N10" i="6" a="1"/>
  <c r="W19" i="5" a="1"/>
  <c r="AA34" i="6" a="1"/>
  <c r="E29" i="6" a="1"/>
  <c r="Z45" i="6" a="1"/>
  <c r="E45" i="14" a="1"/>
  <c r="W39" i="15" a="1"/>
  <c r="F17" i="15" a="1"/>
  <c r="W31" i="10" a="1"/>
  <c r="P32" i="10" a="1"/>
  <c r="P35" i="10" a="1"/>
  <c r="E27" i="10" a="1"/>
  <c r="Y8" i="9" a="1"/>
  <c r="X31" i="9" a="1"/>
  <c r="W32" i="9" a="1"/>
  <c r="Y5" i="9" a="1"/>
  <c r="O34" i="9" a="1"/>
  <c r="P6" i="9" a="1"/>
  <c r="Q14" i="9" a="1"/>
  <c r="G40" i="9" a="1"/>
  <c r="F38" i="9" a="1"/>
  <c r="G35" i="9" a="1"/>
  <c r="W26" i="8" a="1"/>
  <c r="X35" i="8" a="1"/>
  <c r="X16" i="8" a="1"/>
  <c r="Q11" i="8" a="1"/>
  <c r="Q13" i="8" a="1"/>
  <c r="P18" i="8" a="1"/>
  <c r="R37" i="8" a="1"/>
  <c r="H32" i="8" a="1"/>
  <c r="G6" i="8" a="1"/>
  <c r="F41" i="8" a="1"/>
  <c r="N20" i="6" a="1"/>
  <c r="Y27" i="5" a="1"/>
  <c r="W35" i="6" a="1"/>
  <c r="F4" i="6" a="1"/>
  <c r="I10" i="13" a="1"/>
  <c r="P29" i="15" a="1"/>
  <c r="I16" i="15" a="1"/>
  <c r="X16" i="10" a="1"/>
  <c r="Q8" i="10" a="1"/>
  <c r="H11" i="10" a="1"/>
  <c r="G31" i="10" a="1"/>
  <c r="Y32" i="9" a="1"/>
  <c r="Z32" i="9" a="1"/>
  <c r="Y31" i="9" a="1"/>
  <c r="Q23" i="9" a="1"/>
  <c r="P9" i="9" a="1"/>
  <c r="Q6" i="9" a="1"/>
  <c r="F9" i="9" a="1"/>
  <c r="G41" i="9" a="1"/>
  <c r="I12" i="9" a="1"/>
  <c r="H30" i="9" a="1"/>
  <c r="W39" i="8" a="1"/>
  <c r="X42" i="8" a="1"/>
  <c r="W25" i="8" a="1"/>
  <c r="Q31" i="8" a="1"/>
  <c r="N27" i="8" a="1"/>
  <c r="O40" i="8" a="1"/>
  <c r="F17" i="8" a="1"/>
  <c r="I7" i="8" a="1"/>
  <c r="E13" i="8" a="1"/>
  <c r="H5" i="8" a="1"/>
  <c r="E11" i="6" a="1"/>
  <c r="X6" i="6" a="1"/>
  <c r="N11" i="6" a="1"/>
  <c r="W12" i="14" a="1"/>
  <c r="I45" i="13" a="1"/>
  <c r="P15" i="15" a="1"/>
  <c r="W6" i="10" a="1"/>
  <c r="N6" i="10" a="1"/>
  <c r="Q17" i="10" a="1"/>
  <c r="F22" i="10" a="1"/>
  <c r="N39" i="13" a="1"/>
  <c r="F44" i="10" a="1"/>
  <c r="I4" i="10" a="1"/>
  <c r="P27" i="13" a="1"/>
  <c r="X26" i="15" a="1"/>
  <c r="H39" i="9" a="1"/>
  <c r="N20" i="8" a="1"/>
  <c r="G28" i="8" a="1"/>
  <c r="I38" i="8" a="1"/>
  <c r="E33" i="6" a="1"/>
  <c r="E6" i="6" a="1"/>
  <c r="AA32" i="14" a="1"/>
  <c r="P43" i="15" a="1"/>
  <c r="Z5" i="10" a="1"/>
  <c r="G17" i="10" a="1"/>
  <c r="W27" i="9" a="1"/>
  <c r="Y43" i="9" a="1"/>
  <c r="R39" i="9" a="1"/>
  <c r="H27" i="9" a="1"/>
  <c r="I25" i="9" a="1"/>
  <c r="Y25" i="8" a="1"/>
  <c r="X5" i="8" a="1"/>
  <c r="O39" i="8" a="1"/>
  <c r="H35" i="8" a="1"/>
  <c r="H39" i="8" a="1"/>
  <c r="AA38" i="5" a="1"/>
  <c r="H20" i="6" a="1"/>
  <c r="Y7" i="15" a="1"/>
  <c r="X22" i="10" a="1"/>
  <c r="Q26" i="10" a="1"/>
  <c r="W18" i="9" a="1"/>
  <c r="W13" i="9" a="1"/>
  <c r="O19" i="9" a="1"/>
  <c r="O32" i="9" a="1"/>
  <c r="F27" i="9" a="1"/>
  <c r="X33" i="8" a="1"/>
  <c r="Y27" i="8" a="1"/>
  <c r="N7" i="8" a="1"/>
  <c r="N5" i="8" a="1"/>
  <c r="F15" i="8" a="1"/>
  <c r="Q13" i="6" a="1"/>
  <c r="Z10" i="6" a="1"/>
  <c r="F42" i="13" a="1"/>
  <c r="H41" i="15" a="1"/>
  <c r="O34" i="10" a="1"/>
  <c r="H17" i="10" a="1"/>
  <c r="W26" i="9" a="1"/>
  <c r="X34" i="9" a="1"/>
  <c r="W25" i="9" a="1"/>
  <c r="O37" i="9" a="1"/>
  <c r="N43" i="9" a="1"/>
  <c r="Q34" i="9" a="1"/>
  <c r="F18" i="9" a="1"/>
  <c r="F7" i="9" a="1"/>
  <c r="F12" i="9" a="1"/>
  <c r="W40" i="8" a="1"/>
  <c r="Z45" i="8" a="1"/>
  <c r="Z42" i="8" a="1"/>
  <c r="R38" i="8" a="1"/>
  <c r="P41" i="8" a="1"/>
  <c r="Q38" i="8" a="1"/>
  <c r="G24" i="8" a="1"/>
  <c r="E19" i="8" a="1"/>
  <c r="I17" i="8" a="1"/>
  <c r="Z43" i="6" a="1"/>
  <c r="E9" i="6" a="1"/>
  <c r="AA41" i="6" a="1"/>
  <c r="O20" i="6" a="1"/>
  <c r="X34" i="13" a="1"/>
  <c r="I26" i="15" a="1"/>
  <c r="R38" i="10" a="1"/>
  <c r="F38" i="10" a="1"/>
  <c r="X39" i="9" a="1"/>
  <c r="N6" i="9" a="1"/>
  <c r="R8" i="9" a="1"/>
  <c r="I42" i="9" a="1"/>
  <c r="F40" i="9" a="1"/>
  <c r="W44" i="8" a="1"/>
  <c r="N14" i="8" a="1"/>
  <c r="Q25" i="8" a="1"/>
  <c r="G37" i="8" a="1"/>
  <c r="F40" i="8" a="1"/>
  <c r="X44" i="5" a="1"/>
  <c r="X17" i="5" a="1"/>
  <c r="R36" i="6" a="1"/>
  <c r="X24" i="6" a="1"/>
  <c r="AA19" i="5" a="1"/>
  <c r="E10" i="6" a="1"/>
  <c r="F27" i="5" a="1"/>
  <c r="W33" i="5" a="1"/>
  <c r="O42" i="6" a="1"/>
  <c r="H28" i="5" a="1"/>
  <c r="Q9" i="6" a="1"/>
  <c r="F15" i="5" a="1"/>
  <c r="R31" i="5" a="1"/>
  <c r="E27" i="4" a="1"/>
  <c r="Z25" i="15" a="1"/>
  <c r="Z29" i="10" a="1"/>
  <c r="R45" i="10" a="1"/>
  <c r="X13" i="9" a="1"/>
  <c r="AA40" i="9" a="1"/>
  <c r="Q40" i="9" a="1"/>
  <c r="R33" i="9" a="1"/>
  <c r="G45" i="9" a="1"/>
  <c r="X29" i="8" a="1"/>
  <c r="W29" i="8" a="1"/>
  <c r="N24" i="8" a="1"/>
  <c r="R5" i="8" a="1"/>
  <c r="H9" i="8" a="1"/>
  <c r="P21" i="6" a="1"/>
  <c r="W24" i="6" a="1"/>
  <c r="W11" i="6" a="1"/>
  <c r="Y24" i="5" a="1"/>
  <c r="G20" i="6" a="1"/>
  <c r="N20" i="5" a="1"/>
  <c r="Q13" i="5" a="1"/>
  <c r="Q40" i="6" a="1"/>
  <c r="I27" i="5" a="1"/>
  <c r="Z4" i="5" a="1"/>
  <c r="W10" i="4" a="1"/>
  <c r="R14" i="5" a="1"/>
  <c r="AA24" i="4" a="1"/>
  <c r="O37" i="4" a="1"/>
  <c r="Z44" i="13" a="1"/>
  <c r="G32" i="15" a="1"/>
  <c r="O41" i="10" a="1"/>
  <c r="E43" i="10" a="1"/>
  <c r="W44" i="9" a="1"/>
  <c r="Q7" i="9" a="1"/>
  <c r="P10" i="9" a="1"/>
  <c r="G44" i="9" a="1"/>
  <c r="H42" i="9" a="1"/>
  <c r="AA7" i="8" a="1"/>
  <c r="Q15" i="8" a="1"/>
  <c r="P30" i="8" a="1"/>
  <c r="H40" i="8" a="1"/>
  <c r="I21" i="8" a="1"/>
  <c r="W4" i="5" a="1"/>
  <c r="W30" i="5" a="1"/>
  <c r="Q26" i="6" a="1"/>
  <c r="Z42" i="6" a="1"/>
  <c r="Z13" i="5" a="1"/>
  <c r="I7" i="6" a="1"/>
  <c r="H22" i="5" a="1"/>
  <c r="Y4" i="5" a="1"/>
  <c r="R16" i="6" a="1"/>
  <c r="F23" i="5" a="1"/>
  <c r="N33" i="6" a="1"/>
  <c r="E40" i="5" a="1"/>
  <c r="P26" i="5" a="1"/>
  <c r="F44" i="4" a="1"/>
  <c r="W44" i="15" a="1"/>
  <c r="W40" i="10" a="1"/>
  <c r="O44" i="10" a="1"/>
  <c r="AA14" i="9" a="1"/>
  <c r="Z45" i="9" a="1"/>
  <c r="R43" i="9" a="1"/>
  <c r="O28" i="9" a="1"/>
  <c r="E20" i="9" a="1"/>
  <c r="AA30" i="8" a="1"/>
  <c r="Y35" i="8" a="1"/>
  <c r="R28" i="8" a="1"/>
  <c r="P5" i="8" a="1"/>
  <c r="F11" i="8" a="1"/>
  <c r="Q25" i="6" a="1"/>
  <c r="AA25" i="6" a="1"/>
  <c r="Z36" i="6" a="1"/>
  <c r="X37" i="5" a="1"/>
  <c r="F33" i="6" a="1"/>
  <c r="P10" i="5" a="1"/>
  <c r="P13" i="5" a="1"/>
  <c r="N16" i="6" a="1"/>
  <c r="H21" i="5" a="1"/>
  <c r="O21" i="5" a="1"/>
  <c r="H29" i="4" a="1"/>
  <c r="Q35" i="5" a="1"/>
  <c r="X21" i="6" a="1"/>
  <c r="W29" i="4" a="1"/>
  <c r="Y37" i="6" a="1"/>
  <c r="Z20" i="5" a="1"/>
  <c r="N23" i="6" a="1"/>
  <c r="R27" i="4" a="1"/>
  <c r="F9" i="5" a="1"/>
  <c r="P45" i="15" a="1"/>
  <c r="Y11" i="10" a="1"/>
  <c r="H15" i="10" a="1"/>
  <c r="W34" i="9" a="1"/>
  <c r="X44" i="9" a="1"/>
  <c r="AA24" i="15" a="1"/>
  <c r="X41" i="10" a="1"/>
  <c r="Q42" i="10" a="1"/>
  <c r="I5" i="10" a="1"/>
  <c r="Y22" i="9" a="1"/>
  <c r="I6" i="15" a="1"/>
  <c r="Z4" i="9" a="1"/>
  <c r="I19" i="9" a="1"/>
  <c r="Y17" i="8" a="1"/>
  <c r="N40" i="8" a="1"/>
  <c r="H14" i="8" a="1"/>
  <c r="W28" i="5" a="1"/>
  <c r="Z4" i="6" a="1"/>
  <c r="E15" i="6" a="1"/>
  <c r="P20" i="5" a="1"/>
  <c r="G6" i="5" a="1"/>
  <c r="G22" i="5" a="1"/>
  <c r="I5" i="4" a="1"/>
  <c r="P36" i="6" a="1"/>
  <c r="W7" i="6" a="1"/>
  <c r="F43" i="4" a="1"/>
  <c r="H40" i="5" a="1"/>
  <c r="P26" i="4" a="1"/>
  <c r="P30" i="6" a="1"/>
  <c r="Z21" i="6" a="1"/>
  <c r="Y21" i="4" a="1"/>
  <c r="Y39" i="4" a="1"/>
  <c r="F7" i="4" a="1"/>
  <c r="R8" i="4" a="1"/>
  <c r="Q31" i="4" a="1"/>
  <c r="F11" i="4" a="1"/>
  <c r="W11" i="4" a="1"/>
  <c r="X4" i="4" a="1"/>
  <c r="X31" i="6" a="1"/>
  <c r="R12" i="6" a="1"/>
  <c r="H44" i="14" a="1"/>
  <c r="W24" i="9" a="1"/>
  <c r="P4" i="9" a="1"/>
  <c r="Z35" i="8" a="1"/>
  <c r="P9" i="8" a="1"/>
  <c r="G22" i="8" a="1"/>
  <c r="Y4" i="6" a="1"/>
  <c r="X18" i="5" a="1"/>
  <c r="O39" i="5" a="1"/>
  <c r="N37" i="6" a="1"/>
  <c r="N7" i="5" a="1"/>
  <c r="Q40" i="5" a="1"/>
  <c r="F20" i="4" a="1"/>
  <c r="G33" i="6" a="1"/>
  <c r="G12" i="4" a="1"/>
  <c r="Q26" i="4" a="1"/>
  <c r="N12" i="5" a="1"/>
  <c r="R26" i="5" a="1"/>
  <c r="Y35" i="4" a="1"/>
  <c r="P24" i="4" a="1"/>
  <c r="R15" i="4" a="1"/>
  <c r="O36" i="4" a="1"/>
  <c r="H19" i="4" a="1"/>
  <c r="I31" i="4" a="1"/>
  <c r="I24" i="4" a="1"/>
  <c r="P21" i="4" a="1"/>
  <c r="Z11" i="4" a="1"/>
  <c r="E44" i="4" a="1"/>
  <c r="O40" i="6" a="1"/>
  <c r="G35" i="6" a="1"/>
  <c r="Q13" i="13" a="1"/>
  <c r="X14" i="9" a="1"/>
  <c r="G43" i="14" a="1"/>
  <c r="Q4" i="14" a="1"/>
  <c r="F23" i="13" a="1"/>
  <c r="R38" i="15" a="1"/>
  <c r="Z24" i="10" a="1"/>
  <c r="G22" i="9" a="1"/>
  <c r="Q37" i="8" a="1"/>
  <c r="I34" i="8" a="1"/>
  <c r="F44" i="8" a="1"/>
  <c r="Y32" i="5" a="1"/>
  <c r="G45" i="6" a="1"/>
  <c r="N38" i="14" a="1"/>
  <c r="O36" i="15" a="1"/>
  <c r="O17" i="10" a="1"/>
  <c r="I43" i="10" a="1"/>
  <c r="W43" i="9" a="1"/>
  <c r="X28" i="9" a="1"/>
  <c r="O27" i="9" a="1"/>
  <c r="E34" i="9" a="1"/>
  <c r="F28" i="9" a="1"/>
  <c r="X38" i="8" a="1"/>
  <c r="W4" i="8" a="1"/>
  <c r="R8" i="8" a="1"/>
  <c r="I19" i="8" a="1"/>
  <c r="G7" i="8" a="1"/>
  <c r="W31" i="5" a="1"/>
  <c r="G26" i="6" a="1"/>
  <c r="O25" i="15" a="1"/>
  <c r="X7" i="10" a="1"/>
  <c r="O5" i="10" a="1"/>
  <c r="X25" i="9" a="1"/>
  <c r="W21" i="9" a="1"/>
  <c r="P38" i="9" a="1"/>
  <c r="R5" i="9" a="1"/>
  <c r="G6" i="9" a="1"/>
  <c r="Z39" i="8" a="1"/>
  <c r="Z26" i="8" a="1"/>
  <c r="O14" i="8" a="1"/>
  <c r="I10" i="8" a="1"/>
  <c r="H33" i="8" a="1"/>
  <c r="G8" i="6" a="1"/>
  <c r="O33" i="6" a="1"/>
  <c r="H13" i="13" a="1"/>
  <c r="G7" i="15" a="1"/>
  <c r="O35" i="10" a="1"/>
  <c r="F43" i="10" a="1"/>
  <c r="X33" i="9" a="1"/>
  <c r="X15" i="9" a="1"/>
  <c r="AA33" i="9" a="1"/>
  <c r="Q43" i="9" a="1"/>
  <c r="N32" i="9" a="1"/>
  <c r="N45" i="9" a="1"/>
  <c r="E31" i="9" a="1"/>
  <c r="H13" i="9" a="1"/>
  <c r="I4" i="9" a="1"/>
  <c r="Z16" i="8" a="1"/>
  <c r="W12" i="8" a="1"/>
  <c r="X8" i="8" a="1"/>
  <c r="O45" i="8" a="1"/>
  <c r="O27" i="8" a="1"/>
  <c r="P7" i="8" a="1"/>
  <c r="I30" i="8" a="1"/>
  <c r="I31" i="8" a="1"/>
  <c r="G35" i="8" a="1"/>
  <c r="AA39" i="6" a="1"/>
  <c r="G4" i="6" a="1"/>
  <c r="O17" i="6" a="1"/>
  <c r="F25" i="6" a="1"/>
  <c r="P15" i="13" a="1"/>
  <c r="E11" i="15" a="1"/>
  <c r="N24" i="10" a="1"/>
  <c r="E20" i="10" a="1"/>
  <c r="W23" i="9" a="1"/>
  <c r="R18" i="9" a="1"/>
  <c r="R32" i="9" a="1"/>
  <c r="H32" i="9" a="1"/>
  <c r="I21" i="9" a="1"/>
  <c r="W31" i="8" a="1"/>
  <c r="R26" i="8" a="1"/>
  <c r="P19" i="8" a="1"/>
  <c r="H37" i="8" a="1"/>
  <c r="F4" i="8" a="1"/>
  <c r="W38" i="6" a="1"/>
  <c r="W24" i="5" a="1"/>
  <c r="E26" i="6" a="1"/>
  <c r="P28" i="6" a="1"/>
  <c r="X27" i="5" a="1"/>
  <c r="F45" i="6" a="1"/>
  <c r="F12" i="5" a="1"/>
  <c r="P18" i="5" a="1"/>
  <c r="F10" i="6" a="1"/>
  <c r="E29" i="5" a="1"/>
  <c r="F42" i="6" a="1"/>
  <c r="H38" i="5" a="1"/>
  <c r="H27" i="5" a="1"/>
  <c r="N39" i="4" a="1"/>
  <c r="O37" i="15" a="1"/>
  <c r="W16" i="10" a="1"/>
  <c r="Q5" i="10" a="1"/>
  <c r="Z27" i="9" a="1"/>
  <c r="Y15" i="9" a="1"/>
  <c r="Q45" i="9" a="1"/>
  <c r="N4" i="9" a="1"/>
  <c r="I8" i="9" a="1"/>
  <c r="W42" i="8" a="1"/>
  <c r="AA45" i="8" a="1"/>
  <c r="N19" i="8" a="1"/>
  <c r="F13" i="8" a="1"/>
  <c r="I40" i="8" a="1"/>
  <c r="H27" i="6" a="1"/>
  <c r="N15" i="6" a="1"/>
  <c r="W25" i="6" a="1"/>
  <c r="W7" i="5" a="1"/>
  <c r="E39" i="6" a="1"/>
  <c r="N37" i="5" a="1"/>
  <c r="R36" i="5" a="1"/>
  <c r="G9" i="6" a="1"/>
  <c r="I25" i="5" a="1"/>
  <c r="P17" i="5" a="1"/>
  <c r="AA14" i="4" a="1"/>
  <c r="O34" i="5" a="1"/>
  <c r="P25" i="6" a="1"/>
  <c r="R29" i="4" a="1"/>
  <c r="N25" i="13" a="1"/>
  <c r="F22" i="15" a="1"/>
  <c r="Q33" i="10" a="1"/>
  <c r="G34" i="10" a="1"/>
  <c r="X26" i="9" a="1"/>
  <c r="P20" i="9" a="1"/>
  <c r="Q37" i="9" a="1"/>
  <c r="I35" i="9" a="1"/>
  <c r="E33" i="9" a="1"/>
  <c r="X34" i="8" a="1"/>
  <c r="P28" i="8" a="1"/>
  <c r="R25" i="8" a="1"/>
  <c r="G42" i="8" a="1"/>
  <c r="G5" i="8" a="1"/>
  <c r="Z20" i="6" a="1"/>
  <c r="X40" i="5" a="1"/>
  <c r="G13" i="6" a="1"/>
  <c r="O41" i="6" a="1"/>
  <c r="W12" i="5" a="1"/>
  <c r="G42" i="6" a="1"/>
  <c r="F4" i="5" a="1"/>
  <c r="N15" i="5" a="1"/>
  <c r="E19" i="6" a="1"/>
  <c r="G39" i="5" a="1"/>
  <c r="F19" i="6" a="1"/>
  <c r="E37" i="5" a="1"/>
  <c r="H16" i="5" a="1"/>
  <c r="Q44" i="4" a="1"/>
  <c r="P40" i="15" a="1"/>
  <c r="Y30" i="10" a="1"/>
  <c r="E6" i="10" a="1"/>
  <c r="W30" i="9" a="1"/>
  <c r="AA45" i="9" a="1"/>
  <c r="N7" i="9" a="1"/>
  <c r="I6" i="9" a="1"/>
  <c r="G10" i="9" a="1"/>
  <c r="Z43" i="8" a="1"/>
  <c r="W21" i="8" a="1"/>
  <c r="O22" i="8" a="1"/>
  <c r="I14" i="8" a="1"/>
  <c r="H45" i="8" a="1"/>
  <c r="I15" i="6" a="1"/>
  <c r="N43" i="6" a="1"/>
  <c r="AA13" i="6" a="1"/>
  <c r="AA10" i="6" a="1"/>
  <c r="H25" i="6" a="1"/>
  <c r="W34" i="6" a="1"/>
  <c r="Q18" i="5" a="1"/>
  <c r="H16" i="6" a="1"/>
  <c r="I37" i="5" a="1"/>
  <c r="R43" i="5" a="1"/>
  <c r="Z32" i="4" a="1"/>
  <c r="Q45" i="5" a="1"/>
  <c r="R28" i="6" a="1"/>
  <c r="AA8" i="4" a="1"/>
  <c r="P26" i="6" a="1"/>
  <c r="O10" i="5" a="1"/>
  <c r="H30" i="6" a="1"/>
  <c r="W43" i="4" a="1"/>
  <c r="I9" i="5" a="1"/>
  <c r="N24" i="15" a="1"/>
  <c r="X40" i="10" a="1"/>
  <c r="F41" i="10" a="1"/>
  <c r="W19" i="9" a="1"/>
  <c r="X36" i="9" a="1"/>
  <c r="Y5" i="15" a="1"/>
  <c r="W43" i="10" a="1"/>
  <c r="N25" i="10" a="1"/>
  <c r="Y20" i="9" a="1"/>
  <c r="Z22" i="9" a="1"/>
  <c r="W7" i="10" a="1"/>
  <c r="N38" i="9" a="1"/>
  <c r="I7" i="9" a="1"/>
  <c r="AA12" i="8" a="1"/>
  <c r="Q10" i="8" a="1"/>
  <c r="AA20" i="6" a="1"/>
  <c r="O41" i="5" a="1"/>
  <c r="O23" i="6" a="1"/>
  <c r="Z40" i="5" a="1"/>
  <c r="R13" i="5" a="1"/>
  <c r="AA17" i="4" a="1"/>
  <c r="N33" i="4" a="1"/>
  <c r="R44" i="4" a="1"/>
  <c r="F28" i="6" a="1"/>
  <c r="P4" i="6" a="1"/>
  <c r="P44" i="4" a="1"/>
  <c r="R31" i="4" a="1"/>
  <c r="R12" i="4" a="1"/>
  <c r="P19" i="5" a="1"/>
  <c r="N44" i="5" a="1"/>
  <c r="Y37" i="4" a="1"/>
  <c r="F34" i="4" a="1"/>
  <c r="R32" i="4" a="1"/>
  <c r="O24" i="5" a="1"/>
  <c r="AA10" i="4" a="1"/>
  <c r="Y16" i="5" a="1"/>
  <c r="G31" i="5" a="1"/>
  <c r="O4" i="4" a="1"/>
  <c r="W26" i="5" a="1"/>
  <c r="X42" i="5" a="1"/>
  <c r="AA44" i="15" a="1"/>
  <c r="X27" i="9" a="1"/>
  <c r="G24" i="9" a="1"/>
  <c r="AA19" i="8" a="1"/>
  <c r="N32" i="8" a="1"/>
  <c r="G39" i="8" a="1"/>
  <c r="I11" i="6" a="1"/>
  <c r="Y42" i="6" a="1"/>
  <c r="O37" i="6" a="1"/>
  <c r="W22" i="5" a="1"/>
  <c r="R45" i="5" a="1"/>
  <c r="R4" i="5" a="1"/>
  <c r="R45" i="4" a="1"/>
  <c r="X28" i="5" a="1"/>
  <c r="Y29" i="4" a="1"/>
  <c r="O32" i="4" a="1"/>
  <c r="I23" i="5" a="1"/>
  <c r="Y30" i="13" a="1"/>
  <c r="X38" i="15" a="1"/>
  <c r="O39" i="15" a="1"/>
  <c r="H20" i="15" a="1"/>
  <c r="Q34" i="10" a="1"/>
  <c r="E21" i="9" a="1"/>
  <c r="N16" i="8" a="1"/>
  <c r="E31" i="8" a="1"/>
  <c r="I29" i="8" a="1"/>
  <c r="AA9" i="5" a="1"/>
  <c r="H21" i="6" a="1"/>
  <c r="R22" i="13" a="1"/>
  <c r="I42" i="15" a="1"/>
  <c r="N11" i="10" a="1"/>
  <c r="I12" i="10" a="1"/>
  <c r="Z8" i="9" a="1"/>
  <c r="N10" i="9" a="1"/>
  <c r="R12" i="9" a="1"/>
  <c r="E15" i="9" a="1"/>
  <c r="H10" i="9" a="1"/>
  <c r="Z12" i="8" a="1"/>
  <c r="N18" i="8" a="1"/>
  <c r="O35" i="8" a="1"/>
  <c r="G45" i="8" a="1"/>
  <c r="E33" i="8" a="1"/>
  <c r="P24" i="5" a="1"/>
  <c r="Y17" i="5" a="1"/>
  <c r="Q20" i="15" a="1"/>
  <c r="X44" i="10" a="1"/>
  <c r="G24" i="10" a="1"/>
  <c r="Z39" i="9" a="1"/>
  <c r="X12" i="9" a="1"/>
  <c r="Q16" i="9" a="1"/>
  <c r="H15" i="9" a="1"/>
  <c r="G26" i="9" a="1"/>
  <c r="AA36" i="8" a="1"/>
  <c r="X36" i="8" a="1"/>
  <c r="R39" i="8" a="1"/>
  <c r="H23" i="8" a="1"/>
  <c r="G44" i="8" a="1"/>
  <c r="I37" i="6" a="1"/>
  <c r="P34" i="6" a="1"/>
  <c r="AA15" i="15" a="1"/>
  <c r="Z31" i="10" a="1"/>
  <c r="P19" i="10" a="1"/>
  <c r="F36" i="10" a="1"/>
  <c r="Y40" i="9" a="1"/>
  <c r="X35" i="9" a="1"/>
  <c r="Z26" i="9" a="1"/>
  <c r="Q24" i="9" a="1"/>
  <c r="P14" i="9" a="1"/>
  <c r="O5" i="9" a="1"/>
  <c r="E43" i="9" a="1"/>
  <c r="I28" i="9" a="1"/>
  <c r="Y8" i="8" a="1"/>
  <c r="Z28" i="8" a="1"/>
  <c r="Y18" i="8" a="1"/>
  <c r="Y5" i="8" a="1"/>
  <c r="Q24" i="8" a="1"/>
  <c r="P42" i="8" a="1"/>
  <c r="P27" i="8" a="1"/>
  <c r="F37" i="8" a="1"/>
  <c r="H44" i="8" a="1"/>
  <c r="F24" i="8" a="1"/>
  <c r="AA33" i="6" a="1"/>
  <c r="Y21" i="5" a="1"/>
  <c r="Y8" i="6" a="1"/>
  <c r="H9" i="6" a="1"/>
  <c r="G42" i="13" a="1"/>
  <c r="I25" i="15" a="1"/>
  <c r="Q40" i="10" a="1"/>
  <c r="E28" i="10" a="1"/>
  <c r="Y18" i="9" a="1"/>
  <c r="Q31" i="9" a="1"/>
  <c r="Q38" i="9" a="1"/>
  <c r="I32" i="9" a="1"/>
  <c r="G4" i="9" a="1"/>
  <c r="Y6" i="8" a="1"/>
  <c r="Q39" i="8" a="1"/>
  <c r="N45" i="8" a="1"/>
  <c r="H20" i="8" a="1"/>
  <c r="W19" i="6" a="1"/>
  <c r="W37" i="6" a="1"/>
  <c r="O9" i="5" a="1"/>
  <c r="E24" i="6" a="1"/>
  <c r="O6" i="6" a="1"/>
  <c r="Y31" i="5" a="1"/>
  <c r="X10" i="5" a="1"/>
  <c r="Q28" i="4" a="1"/>
  <c r="R40" i="5" a="1"/>
  <c r="H18" i="6" a="1"/>
  <c r="I5" i="5" a="1"/>
  <c r="F43" i="6" a="1"/>
  <c r="Z12" i="4" a="1"/>
  <c r="E41" i="5" a="1"/>
  <c r="Z18" i="4" a="1"/>
  <c r="Q44" i="15" a="1"/>
  <c r="W17" i="10" a="1"/>
  <c r="F29" i="10" a="1"/>
  <c r="AA42" i="9" a="1"/>
  <c r="Y7" i="9" a="1"/>
  <c r="P21" i="9" a="1"/>
  <c r="E18" i="9" a="1"/>
  <c r="H33" i="9" a="1"/>
  <c r="W7" i="8" a="1"/>
  <c r="AA17" i="8" a="1"/>
  <c r="P45" i="8" a="1"/>
  <c r="E26" i="8" a="1"/>
  <c r="I41" i="8" a="1"/>
  <c r="G27" i="6" a="1"/>
  <c r="Q38" i="6" a="1"/>
  <c r="Q27" i="6" a="1"/>
  <c r="Y17" i="6" a="1"/>
  <c r="E13" i="6" a="1"/>
  <c r="Z30" i="6" a="1"/>
  <c r="E6" i="5" a="1"/>
  <c r="H10" i="6" a="1"/>
  <c r="Z39" i="6" a="1"/>
  <c r="P35" i="5" a="1"/>
  <c r="Y10" i="6" a="1"/>
  <c r="P44" i="5" a="1"/>
  <c r="I16" i="6" a="1"/>
  <c r="H32" i="4" a="1"/>
  <c r="E27" i="13" a="1"/>
  <c r="F44" i="15" a="1"/>
  <c r="P45" i="10" a="1"/>
  <c r="G42" i="10" a="1"/>
  <c r="X23" i="9" a="1"/>
  <c r="O33" i="9" a="1"/>
  <c r="Q10" i="9" a="1"/>
  <c r="H37" i="9" a="1"/>
  <c r="E4" i="9" a="1"/>
  <c r="W8" i="8" a="1"/>
  <c r="O41" i="8" a="1"/>
  <c r="N21" i="8" a="1"/>
  <c r="I23" i="8" a="1"/>
  <c r="AA43" i="6" a="1"/>
  <c r="Z26" i="6" a="1"/>
  <c r="N22" i="5" a="1"/>
  <c r="H45" i="6" a="1"/>
  <c r="Q20" i="6" a="1"/>
  <c r="X4" i="5" a="1"/>
  <c r="W40" i="5" a="1"/>
  <c r="AA38" i="6" a="1"/>
  <c r="P31" i="5" a="1"/>
  <c r="H35" i="6" a="1"/>
  <c r="W17" i="4" a="1"/>
  <c r="Z15" i="5" a="1"/>
  <c r="O38" i="4" a="1"/>
  <c r="I21" i="5" a="1"/>
  <c r="Y32" i="4" a="1"/>
  <c r="P22" i="15" a="1"/>
  <c r="Y39" i="10" a="1"/>
  <c r="H31" i="10" a="1"/>
  <c r="Y44" i="9" a="1"/>
  <c r="AA13" i="9" a="1"/>
  <c r="R23" i="9" a="1"/>
  <c r="H19" i="9" a="1"/>
  <c r="G38" i="9" a="1"/>
  <c r="X10" i="8" a="1"/>
  <c r="Y43" i="8" a="1"/>
  <c r="Q17" i="8" a="1"/>
  <c r="H27" i="8" a="1"/>
  <c r="E25" i="8" a="1"/>
  <c r="F7" i="6" a="1"/>
  <c r="R5" i="6" a="1"/>
  <c r="P40" i="6" a="1"/>
  <c r="X42" i="6" a="1"/>
  <c r="H29" i="6" a="1"/>
  <c r="W4" i="6" a="1"/>
  <c r="I18" i="5" a="1"/>
  <c r="F20" i="6" a="1"/>
  <c r="X35" i="6" a="1"/>
  <c r="O20" i="5" a="1"/>
  <c r="Z44" i="6" a="1"/>
  <c r="R42" i="5" a="1"/>
  <c r="G18" i="6" a="1"/>
  <c r="X14" i="4" a="1"/>
  <c r="Z27" i="5" a="1"/>
  <c r="E18" i="5" a="1"/>
  <c r="W9" i="5" a="1"/>
  <c r="W13" i="4" a="1"/>
  <c r="F29" i="14" a="1"/>
  <c r="Q5" i="15" a="1"/>
  <c r="Q23" i="10" a="1"/>
  <c r="G13" i="10" a="1"/>
  <c r="AA16" i="9" a="1"/>
  <c r="AA4" i="9" a="1"/>
  <c r="O23" i="15" a="1"/>
  <c r="X24" i="10" a="1"/>
  <c r="G16" i="10" a="1"/>
  <c r="Z35" i="9" a="1"/>
  <c r="X40" i="9" a="1"/>
  <c r="R26" i="10" a="1"/>
  <c r="N24" i="9" a="1"/>
  <c r="E32" i="9" a="1"/>
  <c r="X12" i="8" a="1"/>
  <c r="E6" i="8" a="1"/>
  <c r="N44" i="6" a="1"/>
  <c r="W16" i="6" a="1"/>
  <c r="F14" i="6" a="1"/>
  <c r="R27" i="5" a="1"/>
  <c r="G34" i="5" a="1"/>
  <c r="N37" i="4" a="1"/>
  <c r="AA35" i="6" a="1"/>
  <c r="W11" i="5" a="1"/>
  <c r="AA37" i="5" a="1"/>
  <c r="W20" i="5" a="1"/>
  <c r="W44" i="4" a="1"/>
  <c r="G42" i="4" a="1"/>
  <c r="I12" i="4" a="1"/>
  <c r="E45" i="5" a="1"/>
  <c r="O7" i="4" a="1"/>
  <c r="F19" i="4" a="1"/>
  <c r="I31" i="5" a="1"/>
  <c r="G36" i="4" a="1"/>
  <c r="G16" i="4" a="1"/>
  <c r="Z23" i="4" a="1"/>
  <c r="Y22" i="4" a="1"/>
  <c r="O39" i="4" a="1"/>
  <c r="W41" i="4" a="1"/>
  <c r="X13" i="6" a="1"/>
  <c r="Q38" i="5" a="1"/>
  <c r="H7" i="15" a="1"/>
  <c r="Z5" i="9" a="1"/>
  <c r="G21" i="9" a="1"/>
  <c r="W19" i="8" a="1"/>
  <c r="Q41" i="8" a="1"/>
  <c r="G27" i="8" a="1"/>
  <c r="X6" i="5" a="1"/>
  <c r="O9" i="6" a="1"/>
  <c r="H44" i="6" a="1"/>
  <c r="Q31" i="5" a="1"/>
  <c r="H17" i="5" a="1"/>
  <c r="E36" i="5" a="1"/>
  <c r="AA32" i="4" a="1"/>
  <c r="Q36" i="6" a="1"/>
  <c r="Y6" i="6" a="1"/>
  <c r="I28" i="4" a="1"/>
  <c r="H5" i="5" a="1"/>
  <c r="R14" i="15" a="1"/>
  <c r="R4" i="15" a="1"/>
  <c r="H26" i="15" a="1"/>
  <c r="Z17" i="10" a="1"/>
  <c r="Z7" i="9" a="1"/>
  <c r="Y30" i="8" a="1"/>
  <c r="O20" i="8" a="1"/>
  <c r="F14" i="8" a="1"/>
  <c r="Y24" i="6" a="1"/>
  <c r="Y14" i="6" a="1"/>
  <c r="P28" i="5" a="1"/>
  <c r="E44" i="13" a="1"/>
  <c r="H30" i="15" a="1"/>
  <c r="N28" i="10" a="1"/>
  <c r="I29" i="10" a="1"/>
  <c r="Y30" i="9" a="1"/>
  <c r="Q35" i="9" a="1"/>
  <c r="O20" i="9" a="1"/>
  <c r="I44" i="9" a="1"/>
  <c r="AA6" i="8" a="1"/>
  <c r="Y10" i="8" a="1"/>
  <c r="Q43" i="8" a="1"/>
  <c r="P15" i="8" a="1"/>
  <c r="H28" i="8" a="1"/>
  <c r="Y13" i="6" a="1"/>
  <c r="W5" i="6" a="1"/>
  <c r="Z11" i="13" a="1"/>
  <c r="H19" i="15" a="1"/>
  <c r="N34" i="10" a="1"/>
  <c r="F30" i="10" a="1"/>
  <c r="Z33" i="9" a="1"/>
  <c r="W5" i="9" a="1"/>
  <c r="O7" i="9" a="1"/>
  <c r="F41" i="9" a="1"/>
  <c r="F8" i="9" a="1"/>
  <c r="Y38" i="8" a="1"/>
  <c r="P12" i="8" a="1"/>
  <c r="R20" i="8" a="1"/>
  <c r="F34" i="8" a="1"/>
  <c r="F8" i="8" a="1"/>
  <c r="Z10" i="5" a="1"/>
  <c r="E5" i="6" a="1"/>
  <c r="N31" i="15" a="1"/>
  <c r="Y19" i="10" a="1"/>
  <c r="R4" i="10" a="1"/>
  <c r="I8" i="10" a="1"/>
  <c r="Y17" i="9" a="1"/>
  <c r="AA8" i="9" a="1"/>
  <c r="X5" i="9" a="1"/>
  <c r="Q21" i="9" a="1"/>
  <c r="P30" i="9" a="1"/>
  <c r="E10" i="9" a="1"/>
  <c r="G30" i="9" a="1"/>
  <c r="H6" i="9" a="1"/>
  <c r="AA14" i="8" a="1"/>
  <c r="W43" i="8" a="1"/>
  <c r="Z37" i="8" a="1"/>
  <c r="R6" i="8" a="1"/>
  <c r="P37" i="8" a="1"/>
  <c r="P10" i="8" a="1"/>
  <c r="Q14" i="8" a="1"/>
  <c r="E23" i="8" a="1"/>
  <c r="E32" i="8" a="1"/>
  <c r="I13" i="8" a="1"/>
  <c r="O29" i="6" a="1"/>
  <c r="Z29" i="5" a="1"/>
  <c r="X26" i="6" a="1"/>
  <c r="H22" i="6" a="1"/>
  <c r="W10" i="15" a="1"/>
  <c r="Y12" i="10" a="1"/>
  <c r="O27" i="10" a="1"/>
  <c r="E36" i="10" a="1"/>
  <c r="Z9" i="9" a="1"/>
  <c r="P44" i="9" a="1"/>
  <c r="P35" i="9" a="1"/>
  <c r="G17" i="9" a="1"/>
  <c r="Z15" i="8" a="1"/>
  <c r="X19" i="8" a="1"/>
  <c r="O26" i="8" a="1"/>
  <c r="P43" i="8" a="1"/>
  <c r="H13" i="8" a="1"/>
  <c r="Y23" i="6" a="1"/>
  <c r="X9" i="6" a="1"/>
  <c r="W10" i="6" a="1"/>
  <c r="F23" i="6" a="1"/>
  <c r="O19" i="6" a="1"/>
  <c r="P36" i="5" a="1"/>
  <c r="Z38" i="5" a="1"/>
  <c r="Y43" i="6" a="1"/>
  <c r="I6" i="5" a="1"/>
  <c r="AA44" i="5" a="1"/>
  <c r="E23" i="4" a="1"/>
  <c r="X34" i="5" a="1"/>
  <c r="F37" i="4" a="1"/>
  <c r="Y43" i="4" a="1"/>
  <c r="R14" i="14" a="1"/>
  <c r="G7" i="13" a="1"/>
  <c r="F6" i="15" a="1"/>
  <c r="Y36" i="10" a="1"/>
  <c r="AA33" i="10" a="1"/>
  <c r="O31" i="10" a="1"/>
  <c r="Y6" i="9" a="1"/>
  <c r="Z9" i="8" a="1"/>
  <c r="N37" i="8" a="1"/>
  <c r="E27" i="8" a="1"/>
  <c r="AA44" i="6" a="1"/>
  <c r="X4" i="6" a="1"/>
  <c r="AA22" i="6" a="1"/>
  <c r="I29" i="13" a="1"/>
  <c r="G4" i="15" a="1"/>
  <c r="R12" i="10" a="1"/>
  <c r="F7" i="10" a="1"/>
  <c r="X7" i="9" a="1"/>
  <c r="N42" i="9" a="1"/>
  <c r="N25" i="9" a="1"/>
  <c r="G13" i="9" a="1"/>
  <c r="X13" i="8" a="1"/>
  <c r="AA16" i="8" a="1"/>
  <c r="P21" i="8" a="1"/>
  <c r="O8" i="8" a="1"/>
  <c r="G41" i="8" a="1"/>
  <c r="W41" i="6" a="1"/>
  <c r="W26" i="6" a="1"/>
  <c r="R7" i="13" a="1"/>
  <c r="F10" i="15" a="1"/>
  <c r="O14" i="10" a="1"/>
  <c r="E16" i="10" a="1"/>
  <c r="X10" i="9" a="1"/>
  <c r="R10" i="9" a="1"/>
  <c r="Q13" i="9" a="1"/>
  <c r="H16" i="9" a="1"/>
  <c r="I13" i="9" a="1"/>
  <c r="X14" i="8" a="1"/>
  <c r="R18" i="8" a="1"/>
  <c r="R36" i="8" a="1"/>
  <c r="I12" i="8" a="1"/>
  <c r="F36" i="8" a="1"/>
  <c r="R30" i="5" a="1"/>
  <c r="X30" i="5" a="1"/>
  <c r="O22" i="15" a="1"/>
  <c r="Y15" i="10" a="1"/>
  <c r="G12" i="10" a="1"/>
  <c r="F8" i="10" a="1"/>
  <c r="AA31" i="9" a="1"/>
  <c r="Z17" i="9" a="1"/>
  <c r="Q11" i="9" a="1"/>
  <c r="R40" i="9" a="1"/>
  <c r="R9" i="9" a="1"/>
  <c r="G16" i="9" a="1"/>
  <c r="E7" i="9" a="1"/>
  <c r="H34" i="9" a="1"/>
  <c r="X21" i="8" a="1"/>
  <c r="Z41" i="8" a="1"/>
  <c r="Z22" i="8" a="1"/>
  <c r="O13" i="8" a="1"/>
  <c r="O19" i="8" a="1"/>
  <c r="O23" i="8" a="1"/>
  <c r="O5" i="8" a="1"/>
  <c r="I35" i="8" a="1"/>
  <c r="E8" i="8" a="1"/>
  <c r="E21" i="8" a="1"/>
  <c r="N7" i="6" a="1"/>
  <c r="W41" i="5" a="1"/>
  <c r="W32" i="6" a="1"/>
  <c r="AA10" i="5" a="1"/>
  <c r="X11" i="15" a="1"/>
  <c r="AA20" i="10" a="1"/>
  <c r="O24" i="10" a="1"/>
  <c r="Y12" i="9" a="1"/>
  <c r="Y38" i="9" a="1"/>
  <c r="N39" i="9" a="1"/>
  <c r="P27" i="9" a="1"/>
  <c r="I43" i="9" a="1"/>
  <c r="Y28" i="8" a="1"/>
  <c r="AA25" i="8" a="1"/>
  <c r="Q21" i="8" a="1"/>
  <c r="Q5" i="8" a="1"/>
  <c r="I8" i="8" a="1"/>
  <c r="P13" i="6" a="1"/>
  <c r="W8" i="6" a="1"/>
  <c r="W20" i="6" a="1"/>
  <c r="W18" i="5" a="1"/>
  <c r="E14" i="6" a="1"/>
  <c r="R35" i="5" a="1"/>
  <c r="N27" i="5" a="1"/>
  <c r="Q16" i="6" a="1"/>
  <c r="G21" i="5" a="1"/>
  <c r="Z42" i="5" a="1"/>
  <c r="W15" i="4" a="1"/>
  <c r="N6" i="5" a="1"/>
  <c r="Q32" i="4" a="1"/>
  <c r="I27" i="4" a="1"/>
  <c r="G40" i="15" a="1"/>
  <c r="AA8" i="10" a="1"/>
  <c r="N22" i="10" a="1"/>
  <c r="O23" i="10" a="1"/>
  <c r="N4" i="10" a="1"/>
  <c r="P28" i="9" a="1"/>
  <c r="X4" i="8" a="1"/>
  <c r="O36" i="8" a="1"/>
  <c r="I39" i="8" a="1"/>
  <c r="AA9" i="6" a="1"/>
  <c r="Z19" i="6" a="1"/>
  <c r="W40" i="6" a="1"/>
  <c r="W42" i="15" a="1"/>
  <c r="Y28" i="10" a="1"/>
  <c r="R9" i="10" a="1"/>
  <c r="G39" i="10" a="1"/>
  <c r="Y14" i="9" a="1"/>
  <c r="Q20" i="9" a="1"/>
  <c r="N9" i="9" a="1"/>
  <c r="G25" i="9" a="1"/>
  <c r="Z19" i="8" a="1"/>
  <c r="X31" i="8" a="1"/>
  <c r="O34" i="8" a="1"/>
  <c r="O44" i="8" a="1"/>
  <c r="F27" i="8" a="1"/>
  <c r="P16" i="6" a="1"/>
  <c r="X41" i="6" a="1"/>
  <c r="P42" i="13" a="1"/>
  <c r="E36" i="15" a="1"/>
  <c r="Q44" i="10" a="1"/>
  <c r="H41" i="10" a="1"/>
  <c r="AA19" i="9" a="1"/>
  <c r="O17" i="9" a="1"/>
  <c r="N28" i="9" a="1"/>
  <c r="G29" i="9" a="1"/>
  <c r="F44" i="9" a="1"/>
  <c r="AA27" i="8" a="1"/>
  <c r="O25" i="8" a="1"/>
  <c r="N13" i="8" a="1"/>
  <c r="I32" i="8" a="1"/>
  <c r="H34" i="8" a="1"/>
  <c r="X25" i="6" a="1"/>
  <c r="AA40" i="5" a="1"/>
  <c r="O11" i="15" a="1"/>
  <c r="AA29" i="10" a="1"/>
  <c r="F25" i="10" a="1"/>
  <c r="I16" i="10" a="1"/>
  <c r="Z13" i="9" a="1"/>
  <c r="X16" i="9" a="1"/>
  <c r="N18" i="9" a="1"/>
  <c r="O10" i="9" a="1"/>
  <c r="P19" i="9" a="1"/>
  <c r="I22" i="9" a="1"/>
  <c r="I15" i="9" a="1"/>
  <c r="F32" i="9" a="1"/>
  <c r="W34" i="8" a="1"/>
  <c r="AA15" i="8" a="1"/>
  <c r="X40" i="8" a="1"/>
  <c r="Q19" i="8" a="1"/>
  <c r="R7" i="8" a="1"/>
  <c r="P38" i="8" a="1"/>
  <c r="N4" i="8" a="1"/>
  <c r="E16" i="8" a="1"/>
  <c r="H17" i="8" a="1"/>
  <c r="I42" i="8" a="1"/>
  <c r="Q21" i="6" a="1"/>
  <c r="O37" i="5" a="1"/>
  <c r="X40" i="6" a="1"/>
  <c r="W43" i="5" a="1"/>
  <c r="O33" i="15" a="1"/>
  <c r="Y14" i="10" a="1"/>
  <c r="P4" i="10" a="1"/>
  <c r="AA26" i="9" a="1"/>
  <c r="Z34" i="9" a="1"/>
  <c r="O43" i="9" a="1"/>
  <c r="N5" i="9" a="1"/>
  <c r="E8" i="9" a="1"/>
  <c r="X41" i="8" a="1"/>
  <c r="Y39" i="8" a="1"/>
  <c r="P17" i="8" a="1"/>
  <c r="G12" i="8" a="1"/>
  <c r="G38" i="8" a="1"/>
  <c r="F21" i="6" a="1"/>
  <c r="Q41" i="6" a="1"/>
  <c r="W29" i="6" a="1"/>
  <c r="Y30" i="5" a="1"/>
  <c r="I23" i="6" a="1"/>
  <c r="N33" i="5" a="1"/>
  <c r="Q17" i="5" a="1"/>
  <c r="H23" i="6" a="1"/>
  <c r="G42" i="5" a="1"/>
  <c r="R44" i="5" a="1"/>
  <c r="E21" i="4" a="1"/>
  <c r="P21" i="5" a="1"/>
  <c r="N26" i="6" a="1"/>
  <c r="Q21" i="4" a="1"/>
  <c r="Q17" i="15" a="1"/>
  <c r="R16" i="10" a="1"/>
  <c r="R25" i="10" a="1"/>
  <c r="E34" i="10" a="1"/>
  <c r="H29" i="10" a="1"/>
  <c r="O38" i="9" a="1"/>
  <c r="Q32" i="8" a="1"/>
  <c r="P31" i="8" a="1"/>
  <c r="E44" i="8" a="1"/>
  <c r="N35" i="6" a="1"/>
  <c r="Y21" i="6" a="1"/>
  <c r="P8" i="6" a="1"/>
  <c r="Y35" i="15" a="1"/>
  <c r="Y17" i="10" a="1"/>
  <c r="N17" i="10" a="1"/>
  <c r="X17" i="9" a="1"/>
  <c r="AA9" i="9" a="1"/>
  <c r="N16" i="9" a="1"/>
  <c r="Q22" i="9" a="1"/>
  <c r="I24" i="9" a="1"/>
  <c r="Y32" i="8" a="1"/>
  <c r="AA41" i="8" a="1"/>
  <c r="O6" i="8" a="1"/>
  <c r="R4" i="8" a="1"/>
  <c r="G14" i="8" a="1"/>
  <c r="O7" i="6" a="1"/>
  <c r="AA45" i="6" a="1"/>
  <c r="H40" i="13" a="1"/>
  <c r="F39" i="15" a="1"/>
  <c r="Q32" i="10" a="1"/>
  <c r="I44" i="10" a="1"/>
  <c r="Y45" i="9" a="1"/>
  <c r="N30" i="9" a="1"/>
  <c r="O44" i="9" a="1"/>
  <c r="E28" i="9" a="1"/>
  <c r="H4" i="9" a="1"/>
  <c r="Y42" i="8" a="1"/>
  <c r="N38" i="8" a="1"/>
  <c r="N33" i="8" a="1"/>
  <c r="G17" i="8" a="1"/>
  <c r="X37" i="6" a="1"/>
  <c r="W13" i="6" a="1"/>
  <c r="N12" i="14" a="1"/>
  <c r="O12" i="15" a="1"/>
  <c r="P20" i="10" a="1"/>
  <c r="E38" i="10" a="1"/>
  <c r="F4" i="10" a="1"/>
  <c r="W11" i="9" a="1"/>
  <c r="W45" i="9" a="1"/>
  <c r="P24" i="9" a="1"/>
  <c r="O18" i="9" a="1"/>
  <c r="Q26" i="9" a="1"/>
  <c r="F29" i="9" a="1"/>
  <c r="H28" i="9" a="1"/>
  <c r="E17" i="9" a="1"/>
  <c r="Y40" i="8" a="1"/>
  <c r="Y29" i="8" a="1"/>
  <c r="W33" i="8" a="1"/>
  <c r="N26" i="8" a="1"/>
  <c r="R15" i="8" a="1"/>
  <c r="O16" i="8" a="1"/>
  <c r="H11" i="8" a="1"/>
  <c r="F35" i="8" a="1"/>
  <c r="E36" i="8" a="1"/>
  <c r="H43" i="8" a="1"/>
  <c r="I14" i="6" a="1"/>
  <c r="Z31" i="6" a="1"/>
  <c r="Q39" i="6" a="1"/>
  <c r="Y10" i="5" a="1"/>
  <c r="Q36" i="15" a="1"/>
  <c r="AA13" i="10" a="1"/>
  <c r="G28" i="10" a="1"/>
  <c r="W42" i="9" a="1"/>
  <c r="Y39" i="9" a="1"/>
  <c r="R19" i="9" a="1"/>
  <c r="F17" i="9" a="1"/>
  <c r="F31" i="9" a="1"/>
  <c r="X43" i="8" a="1"/>
  <c r="Y11" i="8" a="1"/>
  <c r="R43" i="8" a="1"/>
  <c r="F25" i="8" a="1"/>
  <c r="H30" i="8" a="1"/>
  <c r="H14" i="6" a="1"/>
  <c r="R45" i="6" a="1"/>
  <c r="O21" i="6" a="1"/>
  <c r="AA42" i="6" a="1"/>
  <c r="G43" i="6" a="1"/>
  <c r="W36" i="6" a="1"/>
  <c r="Q5" i="5" a="1"/>
  <c r="G19" i="6" a="1"/>
  <c r="Y20" i="6" a="1"/>
  <c r="O32" i="5" a="1"/>
  <c r="AA7" i="6" a="1"/>
  <c r="Q26" i="5" a="1"/>
  <c r="I27" i="6" a="1"/>
  <c r="Q45" i="4" a="1"/>
  <c r="F14" i="13" a="1"/>
  <c r="E41" i="15" a="1"/>
  <c r="O42" i="10" a="1"/>
  <c r="I32" i="10" a="1"/>
  <c r="AA20" i="9" a="1"/>
  <c r="P32" i="9" a="1"/>
  <c r="P7" i="9" a="1"/>
  <c r="F35" i="9" a="1"/>
  <c r="H5" i="9" a="1"/>
  <c r="X7" i="8" a="1"/>
  <c r="P40" i="8" a="1"/>
  <c r="P11" i="8" a="1"/>
  <c r="F22" i="8" a="1"/>
  <c r="W31" i="6" a="1"/>
  <c r="Y15" i="6" a="1"/>
  <c r="Q15" i="5" a="1"/>
  <c r="E40" i="6" a="1"/>
  <c r="Q12" i="6" a="1"/>
  <c r="Z18" i="5" a="1"/>
  <c r="X38" i="5" a="1"/>
  <c r="AA14" i="6" a="1"/>
  <c r="N29" i="5" a="1"/>
  <c r="G39" i="6" a="1"/>
  <c r="G10" i="4" a="1"/>
  <c r="H5" i="6" a="1"/>
  <c r="I40" i="4" a="1"/>
  <c r="F20" i="5" a="1"/>
  <c r="R7" i="4" a="1"/>
  <c r="N20" i="15" a="1"/>
  <c r="Z26" i="10" a="1"/>
  <c r="I30" i="10" a="1"/>
  <c r="Z43" i="9" a="1"/>
  <c r="Z10" i="9" a="1"/>
  <c r="O22" i="9" a="1"/>
  <c r="I18" i="9" a="1"/>
  <c r="E36" i="9" a="1"/>
  <c r="Z8" i="8" a="1"/>
  <c r="Z30" i="8" a="1"/>
  <c r="O15" i="8" a="1"/>
  <c r="I26" i="8" a="1"/>
  <c r="F12" i="8" a="1"/>
  <c r="I36" i="6" a="1"/>
  <c r="P31" i="6" a="1"/>
  <c r="N34" i="6" a="1"/>
  <c r="Y29" i="6" a="1"/>
  <c r="I25" i="6" a="1"/>
  <c r="Y11" i="6" a="1"/>
  <c r="G12" i="5" a="1"/>
  <c r="G38" i="6" a="1"/>
  <c r="X34" i="6" a="1"/>
  <c r="Q42" i="5" a="1"/>
  <c r="Y9" i="6" a="1"/>
  <c r="O40" i="5" a="1"/>
  <c r="I21" i="6" a="1"/>
  <c r="H27" i="4" a="1"/>
  <c r="H28" i="13" a="1"/>
  <c r="F40" i="15" a="1"/>
  <c r="O15" i="10" a="1"/>
  <c r="E45" i="10" a="1"/>
  <c r="Z25" i="9" a="1"/>
  <c r="N34" i="9" a="1"/>
  <c r="R13" i="9" a="1"/>
  <c r="E40" i="9" a="1"/>
  <c r="E5" i="9" a="1"/>
  <c r="AA8" i="8" a="1"/>
  <c r="N42" i="8" a="1"/>
  <c r="Q30" i="8" a="1"/>
  <c r="G25" i="8" a="1"/>
  <c r="AA24" i="6" a="1"/>
  <c r="AA29" i="6" a="1"/>
  <c r="R34" i="5" a="1"/>
  <c r="H38" i="6" a="1"/>
  <c r="O34" i="6" a="1"/>
  <c r="W5" i="5" a="1"/>
  <c r="X22" i="5" a="1"/>
  <c r="Y25" i="6" a="1"/>
  <c r="P27" i="5" a="1"/>
  <c r="W10" i="5" a="1"/>
  <c r="AA37" i="4" a="1"/>
  <c r="Y28" i="5" a="1"/>
  <c r="R28" i="4" a="1"/>
  <c r="H44" i="5" a="1"/>
  <c r="X13" i="4" a="1"/>
  <c r="AA4" i="6" a="1"/>
  <c r="F12" i="4" a="1"/>
  <c r="Q27" i="4" a="1"/>
  <c r="Z21" i="5" a="1"/>
  <c r="Z40" i="15" a="1"/>
  <c r="W38" i="10" a="1"/>
  <c r="O32" i="10" a="1"/>
  <c r="H4" i="10" a="1"/>
  <c r="W20" i="9" a="1"/>
  <c r="I30" i="13" a="1"/>
  <c r="G6" i="15" a="1"/>
  <c r="Q16" i="10" a="1"/>
  <c r="I17" i="10" a="1"/>
  <c r="Y37" i="9" a="1"/>
  <c r="E43" i="14" a="1"/>
  <c r="Z21" i="9" a="1"/>
  <c r="O4" i="9" a="1"/>
  <c r="AA34" i="8" a="1"/>
  <c r="Q8" i="8" a="1"/>
  <c r="E20" i="8" a="1"/>
  <c r="X44" i="6" a="1"/>
  <c r="Z43" i="5" a="1"/>
  <c r="R20" i="5" a="1"/>
  <c r="R13" i="6" a="1"/>
  <c r="P32" i="5" a="1"/>
  <c r="Q16" i="5" a="1"/>
  <c r="O34" i="4" a="1"/>
  <c r="G21" i="6" a="1"/>
  <c r="AA34" i="4" a="1"/>
  <c r="G5" i="4" a="1"/>
  <c r="O15" i="5" a="1"/>
  <c r="Z9" i="5" a="1"/>
  <c r="Z35" i="4" a="1"/>
  <c r="R17" i="4" a="1"/>
  <c r="Q19" i="4" a="1"/>
  <c r="W42" i="4" a="1"/>
  <c r="P30" i="4" a="1"/>
  <c r="H11" i="4" a="1"/>
  <c r="G7" i="4" a="1"/>
  <c r="AA11" i="4" a="1"/>
  <c r="O18" i="4" a="1"/>
  <c r="I16" i="5" a="1"/>
  <c r="H25" i="8" a="1"/>
  <c r="F24" i="6" a="1"/>
  <c r="I10" i="6" a="1"/>
  <c r="I19" i="10" a="1"/>
  <c r="Q17" i="9" a="1"/>
  <c r="G23" i="9" a="1"/>
  <c r="O21" i="8" a="1"/>
  <c r="I20" i="8" a="1"/>
  <c r="P25" i="5" a="1"/>
  <c r="I6" i="6" a="1"/>
  <c r="Z16" i="5" a="1"/>
  <c r="I39" i="5" a="1"/>
  <c r="O5" i="6" a="1"/>
  <c r="F17" i="6" a="1"/>
  <c r="N9" i="5" a="1"/>
  <c r="I24" i="6" a="1"/>
  <c r="I12" i="5" a="1"/>
  <c r="F10" i="5" a="1"/>
  <c r="H40" i="6" a="1"/>
  <c r="R42" i="4" a="1"/>
  <c r="F20" i="10" a="1"/>
  <c r="H24" i="6" a="1"/>
  <c r="F43" i="9" a="1"/>
  <c r="Z21" i="15" a="1"/>
  <c r="AA26" i="8" a="1"/>
  <c r="F19" i="15" a="1"/>
  <c r="R25" i="9" a="1"/>
  <c r="Q28" i="8" a="1"/>
  <c r="O18" i="6" a="1"/>
  <c r="E30" i="9" a="1"/>
  <c r="G22" i="6" a="1"/>
  <c r="E14" i="5" a="1"/>
  <c r="R45" i="15" a="1"/>
  <c r="E31" i="10" a="1"/>
  <c r="X24" i="9" a="1"/>
  <c r="I30" i="9" a="1"/>
  <c r="AA31" i="8" a="1"/>
  <c r="Q45" i="8" a="1"/>
  <c r="E45" i="8" a="1"/>
  <c r="I33" i="6" a="1"/>
  <c r="Y18" i="6" a="1"/>
  <c r="R15" i="6" a="1"/>
  <c r="Y42" i="5" a="1"/>
  <c r="G20" i="5" a="1"/>
  <c r="F29" i="5" a="1"/>
  <c r="I22" i="4" a="1"/>
  <c r="W18" i="10" a="1"/>
  <c r="F12" i="10" a="1"/>
  <c r="Q12" i="9" a="1"/>
  <c r="H20" i="9" a="1"/>
  <c r="Y22" i="8" a="1"/>
  <c r="O12" i="8" a="1"/>
  <c r="X36" i="6" a="1"/>
  <c r="X29" i="6" a="1"/>
  <c r="N29" i="6" a="1"/>
  <c r="AA41" i="5" a="1"/>
  <c r="H19" i="5" a="1"/>
  <c r="N28" i="4" a="1"/>
  <c r="R19" i="4" a="1"/>
  <c r="Q20" i="14" a="1"/>
  <c r="O13" i="10" a="1"/>
  <c r="X38" i="9" a="1"/>
  <c r="P22" i="9" a="1"/>
  <c r="I33" i="9" a="1"/>
  <c r="AA4" i="8" a="1"/>
  <c r="H16" i="8" a="1"/>
  <c r="Z8" i="5" a="1"/>
  <c r="R31" i="6" a="1"/>
  <c r="AA18" i="5" a="1"/>
  <c r="F6" i="5" a="1"/>
  <c r="R38" i="6" a="1"/>
  <c r="R27" i="6" a="1"/>
  <c r="Y19" i="5" a="1"/>
  <c r="P29" i="6" a="1"/>
  <c r="Q6" i="5" a="1"/>
  <c r="P41" i="13" a="1"/>
  <c r="R23" i="10" a="1"/>
  <c r="AA11" i="9" a="1"/>
  <c r="P34" i="15" a="1"/>
  <c r="E42" i="10" a="1"/>
  <c r="Z14" i="9" a="1"/>
  <c r="R31" i="9" a="1"/>
  <c r="X24" i="8" a="1"/>
  <c r="AA6" i="5" a="1"/>
  <c r="G23" i="6" a="1"/>
  <c r="AA31" i="6" a="1"/>
  <c r="G5" i="6" a="1"/>
  <c r="N41" i="5" a="1"/>
  <c r="Z8" i="6" a="1"/>
  <c r="N23" i="4" a="1"/>
  <c r="AA35" i="5" a="1"/>
  <c r="R6" i="5" a="1"/>
  <c r="G27" i="4" a="1"/>
  <c r="H15" i="5" a="1"/>
  <c r="X37" i="4" a="1"/>
  <c r="H33" i="6" a="1"/>
  <c r="R38" i="9" a="1"/>
  <c r="Z13" i="8" a="1"/>
  <c r="X39" i="6" a="1"/>
  <c r="Q45" i="6" a="1"/>
  <c r="R33" i="5" a="1"/>
  <c r="Z41" i="4" a="1"/>
  <c r="F16" i="6" a="1"/>
  <c r="X23" i="4" a="1"/>
  <c r="H41" i="5" a="1"/>
  <c r="N4" i="6" a="1"/>
  <c r="P43" i="5" a="1"/>
  <c r="F14" i="4" a="1"/>
  <c r="Q36" i="5" a="1"/>
  <c r="F6" i="4" a="1"/>
  <c r="N7" i="4" a="1"/>
  <c r="O31" i="4" a="1"/>
  <c r="W9" i="4" a="1"/>
  <c r="Y31" i="8" a="1"/>
  <c r="Y26" i="6" a="1"/>
  <c r="Y38" i="6" a="1"/>
  <c r="I28" i="10" a="1"/>
  <c r="Q42" i="9" a="1"/>
  <c r="AA10" i="8" a="1"/>
  <c r="Q16" i="8" a="1"/>
  <c r="H36" i="8" a="1"/>
  <c r="AA6" i="6" a="1"/>
  <c r="G11" i="6" a="1"/>
  <c r="Q23" i="5" a="1"/>
  <c r="Z29" i="6" a="1"/>
  <c r="AA15" i="5" a="1"/>
  <c r="X23" i="5" a="1"/>
  <c r="Q42" i="4" a="1"/>
  <c r="P32" i="6" a="1"/>
  <c r="P28" i="4" a="1"/>
  <c r="G32" i="4" a="1"/>
  <c r="Z30" i="5" a="1"/>
  <c r="X19" i="6" a="1"/>
  <c r="G8" i="4" a="1"/>
  <c r="Y38" i="4" a="1"/>
  <c r="Z43" i="4" a="1"/>
  <c r="X19" i="10" a="1"/>
  <c r="P40" i="9" a="1"/>
  <c r="E11" i="9" a="1"/>
  <c r="X15" i="8" a="1"/>
  <c r="R32" i="15" a="1"/>
  <c r="Z42" i="9" a="1"/>
  <c r="G36" i="9" a="1"/>
  <c r="I18" i="10" a="1"/>
  <c r="R36" i="9" a="1"/>
  <c r="G43" i="9" a="1"/>
  <c r="P8" i="8" a="1"/>
  <c r="F26" i="8" a="1"/>
  <c r="AA12" i="5" a="1"/>
  <c r="O27" i="6" a="1"/>
  <c r="Z31" i="5" a="1"/>
  <c r="I32" i="5" a="1"/>
  <c r="P41" i="6" a="1"/>
  <c r="P9" i="6" a="1"/>
  <c r="O33" i="5" a="1"/>
  <c r="P35" i="6" a="1"/>
  <c r="E7" i="5" a="1"/>
  <c r="O12" i="5" a="1"/>
  <c r="Q24" i="6" a="1"/>
  <c r="P36" i="4" a="1"/>
  <c r="Z25" i="4" a="1"/>
  <c r="AA44" i="4" a="1"/>
  <c r="O45" i="5" a="1"/>
  <c r="P39" i="5" a="1"/>
  <c r="Q4" i="5" a="1"/>
  <c r="F33" i="4" a="1"/>
  <c r="AA45" i="4" a="1"/>
  <c r="O43" i="4" a="1"/>
  <c r="N8" i="10" a="1"/>
  <c r="P13" i="9" a="1"/>
  <c r="H17" i="9" a="1"/>
  <c r="AA13" i="8" a="1"/>
  <c r="G20" i="8" a="1"/>
  <c r="F27" i="6" a="1"/>
  <c r="Y5" i="6" a="1"/>
  <c r="R21" i="8" a="1"/>
  <c r="Y44" i="5" a="1"/>
  <c r="H39" i="5" a="1"/>
  <c r="O42" i="4" a="1"/>
  <c r="G29" i="4" a="1"/>
  <c r="I20" i="5" a="1"/>
  <c r="F11" i="5" a="1"/>
  <c r="W38" i="4" a="1"/>
  <c r="O20" i="4" a="1"/>
  <c r="F22" i="4" a="1"/>
  <c r="H30" i="4" a="1"/>
  <c r="Y9" i="4" a="1"/>
  <c r="Z11" i="5" a="1"/>
  <c r="W39" i="4" a="1"/>
  <c r="Y42" i="4" a="1"/>
  <c r="G36" i="5" a="1"/>
  <c r="O8" i="9" a="1"/>
  <c r="N4" i="5" a="1"/>
  <c r="O41" i="4" a="1"/>
  <c r="Q35" i="8" a="1"/>
  <c r="H7" i="6" a="1"/>
  <c r="AA29" i="5" a="1"/>
  <c r="I41" i="4" a="1"/>
  <c r="I15" i="4" a="1"/>
  <c r="R15" i="5" a="1"/>
  <c r="AA31" i="4" a="1"/>
  <c r="X30" i="4" a="1"/>
  <c r="Y36" i="4" a="1"/>
  <c r="AA30" i="4" a="1"/>
  <c r="R26" i="4" a="1"/>
  <c r="Q9" i="4" a="1"/>
  <c r="Z15" i="4" a="1"/>
  <c r="Q35" i="4" a="1"/>
  <c r="X45" i="6" a="1"/>
  <c r="N34" i="4" a="1"/>
  <c r="Q8" i="6" a="1"/>
  <c r="Z34" i="4" a="1"/>
  <c r="N39" i="8" a="1"/>
  <c r="H8" i="6" a="1"/>
  <c r="AA45" i="5" a="1"/>
  <c r="Z30" i="4" a="1"/>
  <c r="R18" i="4" a="1"/>
  <c r="R19" i="5" a="1"/>
  <c r="Y31" i="4" a="1"/>
  <c r="X34" i="4" a="1"/>
  <c r="P42" i="4" a="1"/>
  <c r="Z29" i="4" a="1"/>
  <c r="Z27" i="4" a="1"/>
  <c r="E7" i="10" a="1"/>
  <c r="N8" i="6" a="1"/>
  <c r="N32" i="5" a="1"/>
  <c r="R23" i="4" a="1"/>
  <c r="H26" i="8" a="1"/>
  <c r="P44" i="6" a="1"/>
  <c r="Y16" i="4" a="1"/>
  <c r="H41" i="8" a="1"/>
  <c r="Q42" i="6" a="1"/>
  <c r="X27" i="4" a="1"/>
  <c r="AA25" i="5" a="1"/>
  <c r="X24" i="5" a="1"/>
  <c r="AA28" i="4" a="1"/>
  <c r="Y12" i="4" a="1"/>
  <c r="H13" i="4" a="1"/>
  <c r="I20" i="6" a="1"/>
  <c r="N14" i="5" a="1"/>
  <c r="O23" i="4" a="1"/>
  <c r="O28" i="6" a="1"/>
  <c r="G44" i="5" a="1"/>
  <c r="Z44" i="4" a="1"/>
  <c r="G24" i="4" a="1"/>
  <c r="G29" i="8" a="1"/>
  <c r="H36" i="4" a="1"/>
  <c r="F35" i="4" a="1"/>
  <c r="G19" i="8" a="1"/>
  <c r="N45" i="6" a="1"/>
  <c r="I35" i="4" a="1"/>
  <c r="X26" i="4" a="1"/>
  <c r="E37" i="9" a="1"/>
  <c r="R20" i="6" a="1"/>
  <c r="R8" i="5" a="1"/>
  <c r="I4" i="5" a="1"/>
  <c r="Q7" i="5" a="1"/>
  <c r="P37" i="6" a="1"/>
  <c r="W30" i="6" a="1"/>
  <c r="R8" i="10" a="1"/>
  <c r="N21" i="5" a="1"/>
  <c r="E44" i="6" a="1"/>
  <c r="Z44" i="8" a="1"/>
  <c r="G15" i="5" a="1"/>
  <c r="G40" i="4" a="1"/>
  <c r="Q7" i="8" a="1"/>
  <c r="O26" i="4" a="1"/>
  <c r="X22" i="4" a="1"/>
  <c r="N14" i="9" a="1"/>
  <c r="Y21" i="8" a="1"/>
  <c r="Y13" i="5" a="1"/>
  <c r="P40" i="5" a="1"/>
  <c r="H6" i="4" a="1"/>
  <c r="P4" i="4" a="1"/>
  <c r="E45" i="6" a="1"/>
  <c r="G30" i="10" a="1"/>
  <c r="R11" i="8" a="1"/>
  <c r="F37" i="13" a="1"/>
  <c r="AA20" i="8" a="1"/>
  <c r="R43" i="6" a="1"/>
  <c r="E32" i="6" a="1"/>
  <c r="X29" i="5" a="1"/>
  <c r="Q43" i="5" a="1"/>
  <c r="P17" i="4" a="1"/>
  <c r="O12" i="4" a="1"/>
  <c r="G43" i="5" a="1"/>
  <c r="R41" i="9" a="1"/>
  <c r="F39" i="8" a="1"/>
  <c r="Z28" i="6" a="1"/>
  <c r="N36" i="6" a="1"/>
  <c r="X41" i="9" a="1"/>
  <c r="N8" i="15" a="1"/>
  <c r="Y13" i="8" a="1"/>
  <c r="AA35" i="10" a="1"/>
  <c r="Y19" i="8" a="1"/>
  <c r="P9" i="10" a="1"/>
  <c r="H35" i="9" a="1"/>
  <c r="N9" i="8" a="1"/>
  <c r="W25" i="14" a="1"/>
  <c r="E41" i="9" a="1"/>
  <c r="O24" i="6" a="1"/>
  <c r="O13" i="6" a="1"/>
  <c r="E30" i="15" a="1"/>
  <c r="I39" i="10" a="1"/>
  <c r="R6" i="9" a="1"/>
  <c r="H43" i="9" a="1"/>
  <c r="X6" i="8" a="1"/>
  <c r="N28" i="8" a="1"/>
  <c r="E9" i="8" a="1"/>
  <c r="Z23" i="5" a="1"/>
  <c r="W17" i="6" a="1"/>
  <c r="I22" i="6" a="1"/>
  <c r="AA13" i="5" a="1"/>
  <c r="G10" i="5" a="1"/>
  <c r="E28" i="5" a="1"/>
  <c r="E43" i="4" a="1"/>
  <c r="Z37" i="10" a="1"/>
  <c r="W14" i="9" a="1"/>
  <c r="O42" i="9" a="1"/>
  <c r="I16" i="9" a="1"/>
  <c r="X32" i="8" a="1"/>
  <c r="P4" i="8" a="1"/>
  <c r="R35" i="6" a="1"/>
  <c r="W23" i="6" a="1"/>
  <c r="I26" i="6" a="1"/>
  <c r="P38" i="5" a="1"/>
  <c r="F7" i="5" a="1"/>
  <c r="W18" i="4" a="1"/>
  <c r="Y13" i="4" a="1"/>
  <c r="AA8" i="13" a="1"/>
  <c r="N42" i="10" a="1"/>
  <c r="W7" i="9" a="1"/>
  <c r="O11" i="9" a="1"/>
  <c r="G31" i="9" a="1"/>
  <c r="P16" i="8" a="1"/>
  <c r="F42" i="8" a="1"/>
  <c r="Q11" i="5" a="1"/>
  <c r="Q22" i="6" a="1"/>
  <c r="Y34" i="5" a="1"/>
  <c r="G11" i="5" a="1"/>
  <c r="N17" i="6" a="1"/>
  <c r="O36" i="6" a="1"/>
  <c r="R41" i="5" a="1"/>
  <c r="G34" i="6" a="1"/>
  <c r="E23" i="5" a="1"/>
  <c r="G24" i="13" a="1"/>
  <c r="N15" i="10" a="1"/>
  <c r="AA35" i="9" a="1"/>
  <c r="N5" i="15" a="1"/>
  <c r="E15" i="10" a="1"/>
  <c r="Y4" i="9" a="1"/>
  <c r="O15" i="9" a="1"/>
  <c r="P20" i="8" a="1"/>
  <c r="Q12" i="5" a="1"/>
  <c r="AA7" i="5" a="1"/>
  <c r="R37" i="6" a="1"/>
  <c r="P15" i="5" a="1"/>
  <c r="F31" i="5" a="1"/>
  <c r="Q5" i="6" a="1"/>
  <c r="H22" i="4" a="1"/>
  <c r="G13" i="5" a="1"/>
  <c r="G26" i="5" a="1"/>
  <c r="N38" i="4" a="1"/>
  <c r="P15" i="4" a="1"/>
  <c r="R22" i="8" a="1"/>
  <c r="N8" i="5" a="1"/>
  <c r="P26" i="9" a="1"/>
  <c r="X28" i="8" a="1"/>
  <c r="Q6" i="6" a="1"/>
  <c r="G25" i="6" a="1"/>
  <c r="H45" i="5" a="1"/>
  <c r="Y33" i="6" a="1"/>
  <c r="X36" i="5" a="1"/>
  <c r="AA18" i="4" a="1"/>
  <c r="Y10" i="4" a="1"/>
  <c r="O8" i="5" a="1"/>
  <c r="P11" i="4" a="1"/>
  <c r="P38" i="6" a="1"/>
  <c r="H33" i="5" a="1"/>
  <c r="F45" i="4" a="1"/>
  <c r="N16" i="4" a="1"/>
  <c r="Y8" i="4" a="1"/>
  <c r="Y24" i="4" a="1"/>
  <c r="R29" i="8" a="1"/>
  <c r="H19" i="6" a="1"/>
  <c r="X14" i="5" a="1"/>
  <c r="X21" i="9" a="1"/>
  <c r="P5" i="9" a="1"/>
  <c r="Y36" i="8" a="1"/>
  <c r="N11" i="8" a="1"/>
  <c r="E24" i="8" a="1"/>
  <c r="Q7" i="6" a="1"/>
  <c r="AA31" i="5" a="1"/>
  <c r="Q22" i="5" a="1"/>
  <c r="O4" i="6" a="1"/>
  <c r="N31" i="5" a="1"/>
  <c r="O31" i="5" a="1"/>
  <c r="H39" i="4" a="1"/>
  <c r="F8" i="6" a="1"/>
  <c r="Z39" i="4" a="1"/>
  <c r="AA41" i="4" a="1"/>
  <c r="R9" i="5" a="1"/>
  <c r="Q33" i="5" a="1"/>
  <c r="H38" i="4" a="1"/>
  <c r="AA15" i="4" a="1"/>
  <c r="Q16" i="4" a="1"/>
  <c r="R31" i="10" a="1"/>
  <c r="O31" i="9" a="1"/>
  <c r="F39" i="9" a="1"/>
  <c r="X44" i="8" a="1"/>
  <c r="I8" i="15" a="1"/>
  <c r="O25" i="9" a="1"/>
  <c r="H44" i="9" a="1"/>
  <c r="G27" i="10" a="1"/>
  <c r="N33" i="9" a="1"/>
  <c r="E45" i="9" a="1"/>
  <c r="N34" i="8" a="1"/>
  <c r="E11" i="8" a="1"/>
  <c r="Y41" i="6" a="1"/>
  <c r="F22" i="6" a="1"/>
  <c r="Z34" i="5" a="1"/>
  <c r="G18" i="4" a="1"/>
  <c r="F36" i="6" a="1"/>
  <c r="H6" i="6" a="1"/>
  <c r="E8" i="5" a="1"/>
  <c r="Y32" i="6" a="1"/>
  <c r="I33" i="5" a="1"/>
  <c r="H6" i="5" a="1"/>
  <c r="I45" i="6" a="1"/>
  <c r="Z4" i="4" a="1"/>
  <c r="H20" i="4" a="1"/>
  <c r="P18" i="4" a="1"/>
  <c r="R6" i="4" a="1"/>
  <c r="N25" i="4" a="1"/>
  <c r="P25" i="4" a="1"/>
  <c r="X9" i="4" a="1"/>
  <c r="R38" i="4" a="1"/>
  <c r="P10" i="4" a="1"/>
  <c r="F6" i="10" a="1"/>
  <c r="O39" i="9" a="1"/>
  <c r="F45" i="9" a="1"/>
  <c r="O9" i="8" a="1"/>
  <c r="I27" i="8" a="1"/>
  <c r="X31" i="5" a="1"/>
  <c r="N12" i="6" a="1"/>
  <c r="F10" i="8" a="1"/>
  <c r="AA19" i="6" a="1"/>
  <c r="R34" i="4" a="1"/>
  <c r="H28" i="4" a="1"/>
  <c r="I41" i="6" a="1"/>
  <c r="E7" i="4" a="1"/>
  <c r="F26" i="5" a="1"/>
  <c r="N14" i="4" a="1"/>
  <c r="W28" i="4" a="1"/>
  <c r="H12" i="5" a="1"/>
  <c r="F10" i="4" a="1"/>
  <c r="E26" i="4" a="1"/>
  <c r="G7" i="6" a="1"/>
  <c r="E22" i="5" a="1"/>
  <c r="G17" i="4" a="1"/>
  <c r="O27" i="5" a="1"/>
  <c r="Z14" i="5" a="1"/>
  <c r="R37" i="5" a="1"/>
  <c r="N38" i="5" a="1"/>
  <c r="R13" i="8" a="1"/>
  <c r="X8" i="5" a="1"/>
  <c r="I15" i="5" a="1"/>
  <c r="O17" i="4" a="1"/>
  <c r="O5" i="4" a="1"/>
  <c r="I45" i="5" a="1"/>
  <c r="G33" i="4" a="1"/>
  <c r="N45" i="4" a="1"/>
  <c r="Z42" i="4" a="1"/>
  <c r="P35" i="4" a="1"/>
  <c r="E19" i="4" a="1"/>
  <c r="Q41" i="9" a="1"/>
  <c r="E22" i="6" a="1"/>
  <c r="F32" i="4" a="1"/>
  <c r="R22" i="4" a="1"/>
  <c r="H26" i="9" a="1"/>
  <c r="Y45" i="4" a="1"/>
  <c r="P19" i="4" a="1"/>
  <c r="O24" i="8" a="1"/>
  <c r="W21" i="5" a="1"/>
  <c r="F22" i="5" a="1"/>
  <c r="X29" i="4" a="1"/>
  <c r="Y40" i="6" a="1"/>
  <c r="F24" i="5" a="1"/>
  <c r="X18" i="6" a="1"/>
  <c r="O40" i="4" a="1"/>
  <c r="G38" i="4" a="1"/>
  <c r="W14" i="4" a="1"/>
  <c r="E35" i="4" a="1"/>
  <c r="E12" i="6" a="1"/>
  <c r="H40" i="4" a="1"/>
  <c r="N6" i="4" a="1"/>
  <c r="H44" i="4" a="1"/>
  <c r="P18" i="6" a="1"/>
  <c r="AA23" i="4" a="1"/>
  <c r="X4" i="10" a="1"/>
  <c r="R23" i="6" a="1"/>
  <c r="Q14" i="5" a="1"/>
  <c r="I19" i="6" a="1"/>
  <c r="H4" i="6" a="1"/>
  <c r="I36" i="5" a="1"/>
  <c r="Y17" i="4" a="1"/>
  <c r="R4" i="4" a="1"/>
  <c r="P34" i="4" a="1"/>
  <c r="E40" i="4" a="1"/>
  <c r="R9" i="6" a="1"/>
  <c r="N27" i="4" a="1"/>
  <c r="F35" i="6" a="1"/>
  <c r="AA14" i="5" a="1"/>
  <c r="I34" i="4" a="1"/>
  <c r="G38" i="5" a="1"/>
  <c r="G41" i="6" a="1"/>
  <c r="I23" i="4" a="1"/>
  <c r="X17" i="6" a="1"/>
  <c r="G9" i="4" a="1"/>
  <c r="Q37" i="6" a="1"/>
  <c r="I29" i="4" a="1"/>
  <c r="E23" i="9" a="1"/>
  <c r="I33" i="8" a="1"/>
  <c r="G30" i="6" a="1"/>
  <c r="G30" i="5" a="1"/>
  <c r="O14" i="6" a="1"/>
  <c r="Y6" i="4" a="1"/>
  <c r="F9" i="6" a="1"/>
  <c r="R20" i="9" a="1"/>
  <c r="R19" i="10" a="1"/>
  <c r="Z40" i="9" a="1"/>
  <c r="R31" i="8" a="1"/>
  <c r="Z23" i="6" a="1"/>
  <c r="Q9" i="5" a="1"/>
  <c r="Z17" i="4" a="1"/>
  <c r="AA9" i="4" a="1"/>
  <c r="Z26" i="4" a="1"/>
  <c r="I38" i="4" a="1"/>
  <c r="N42" i="5" a="1"/>
  <c r="Z23" i="8" a="1"/>
  <c r="Z37" i="6" a="1"/>
  <c r="G14" i="5" a="1"/>
  <c r="X39" i="4" a="1"/>
  <c r="N37" i="9" a="1"/>
  <c r="AA21" i="10" a="1"/>
  <c r="AA21" i="8" a="1"/>
  <c r="N45" i="10" a="1"/>
  <c r="R16" i="8" a="1"/>
  <c r="F10" i="10" a="1"/>
  <c r="H29" i="9" a="1"/>
  <c r="E18" i="8" a="1"/>
  <c r="R29" i="15" a="1"/>
  <c r="X30" i="8" a="1"/>
  <c r="X38" i="6" a="1"/>
  <c r="I22" i="5" a="1"/>
  <c r="G17" i="15" a="1"/>
  <c r="I24" i="10" a="1"/>
  <c r="Q19" i="9" a="1"/>
  <c r="F34" i="9" a="1"/>
  <c r="Z32" i="8" a="1"/>
  <c r="Q22" i="8" a="1"/>
  <c r="F5" i="8" a="1"/>
  <c r="W44" i="5" a="1"/>
  <c r="R34" i="6" a="1"/>
  <c r="I17" i="6" a="1"/>
  <c r="P42" i="5" a="1"/>
  <c r="H30" i="5" a="1"/>
  <c r="F45" i="5" a="1"/>
  <c r="P5" i="4" a="1"/>
  <c r="W20" i="10" a="1"/>
  <c r="X29" i="9" a="1"/>
  <c r="O6" i="9" a="1"/>
  <c r="H9" i="9" a="1"/>
  <c r="Z14" i="8" a="1"/>
  <c r="E14" i="8" a="1"/>
  <c r="E34" i="6" a="1"/>
  <c r="X8" i="6" a="1"/>
  <c r="I12" i="6" a="1"/>
  <c r="R25" i="5" a="1"/>
  <c r="E21" i="5" a="1"/>
  <c r="W6" i="4" a="1"/>
  <c r="R7" i="6" a="1"/>
  <c r="R37" i="13" a="1"/>
  <c r="N36" i="10" a="1"/>
  <c r="AA27" i="9" a="1"/>
  <c r="N40" i="9" a="1"/>
  <c r="G11" i="9" a="1"/>
  <c r="O29" i="8" a="1"/>
  <c r="I44" i="8" a="1"/>
  <c r="Z32" i="6" a="1"/>
  <c r="I35" i="6" a="1"/>
  <c r="AA28" i="5" a="1"/>
  <c r="E5" i="5" a="1"/>
  <c r="E8" i="6" a="1"/>
  <c r="F31" i="6" a="1"/>
  <c r="G29" i="5" a="1"/>
  <c r="X35" i="5" a="1"/>
  <c r="G37" i="5" a="1"/>
  <c r="E13" i="13" a="1"/>
  <c r="Q45" i="10" a="1"/>
  <c r="Z37" i="9" a="1"/>
  <c r="E31" i="15" a="1"/>
  <c r="H25" i="10" a="1"/>
  <c r="O13" i="9" a="1"/>
  <c r="R29" i="9" a="1"/>
  <c r="O10" i="8" a="1"/>
  <c r="Q23" i="6" a="1"/>
  <c r="R10" i="5" a="1"/>
  <c r="AA22" i="5" a="1"/>
  <c r="G13" i="4" a="1"/>
  <c r="Q8" i="4" a="1"/>
  <c r="Z32" i="5" a="1"/>
  <c r="I33" i="4" a="1"/>
  <c r="W25" i="4" a="1"/>
  <c r="E14" i="4" a="1"/>
  <c r="R14" i="4" a="1"/>
  <c r="P33" i="5" a="1"/>
  <c r="G8" i="8" a="1"/>
  <c r="E33" i="5" a="1"/>
  <c r="P33" i="9" a="1"/>
  <c r="W37" i="8" a="1"/>
  <c r="X13" i="5" a="1"/>
  <c r="H26" i="6" a="1"/>
  <c r="W44" i="6" a="1"/>
  <c r="AA26" i="5" a="1"/>
  <c r="P7" i="5" a="1"/>
  <c r="X7" i="6" a="1"/>
  <c r="N22" i="4" a="1"/>
  <c r="P6" i="4" a="1"/>
  <c r="X32" i="5" a="1"/>
  <c r="N42" i="4" a="1"/>
  <c r="N41" i="4" a="1"/>
  <c r="Q5" i="4" a="1"/>
  <c r="E25" i="4" a="1"/>
  <c r="Q37" i="4" a="1"/>
  <c r="E35" i="5" a="1"/>
  <c r="E34" i="8" a="1"/>
  <c r="Y45" i="5" a="1"/>
  <c r="R5" i="5" a="1"/>
  <c r="Y35" i="9" a="1"/>
  <c r="F25" i="9" a="1"/>
  <c r="Z20" i="8" a="1"/>
  <c r="Q33" i="8" a="1"/>
  <c r="E41" i="8" a="1"/>
  <c r="E23" i="6" a="1"/>
  <c r="Z12" i="6" a="1"/>
  <c r="R17" i="6" a="1"/>
  <c r="AA34" i="5" a="1"/>
  <c r="P4" i="5" a="1"/>
  <c r="E10" i="5" a="1"/>
  <c r="X19" i="4" a="1"/>
  <c r="W17" i="5" a="1"/>
  <c r="F18" i="4" a="1"/>
  <c r="Z24" i="4" a="1"/>
  <c r="H13" i="5" a="1"/>
  <c r="F16" i="5" a="1"/>
  <c r="P9" i="5" a="1"/>
  <c r="Z6" i="4" a="1"/>
  <c r="H8" i="4" a="1"/>
  <c r="Q14" i="10" a="1"/>
  <c r="Q36" i="9" a="1"/>
  <c r="G19" i="9" a="1"/>
  <c r="O18" i="8" a="1"/>
  <c r="Z42" i="10" a="1"/>
  <c r="O26" i="9" a="1"/>
  <c r="F30" i="9" a="1"/>
  <c r="X37" i="9" a="1"/>
  <c r="N29" i="9" a="1"/>
  <c r="AA22" i="8" a="1"/>
  <c r="Q40" i="8" a="1"/>
  <c r="I36" i="8" a="1"/>
  <c r="Z17" i="6" a="1"/>
  <c r="F5" i="6" a="1"/>
  <c r="N40" i="5" a="1"/>
  <c r="N21" i="6" a="1"/>
  <c r="AA17" i="5" a="1"/>
  <c r="Y43" i="5" a="1"/>
  <c r="H10" i="4" a="1"/>
  <c r="N32" i="6" a="1"/>
  <c r="G30" i="4" a="1"/>
  <c r="O9" i="4" a="1"/>
  <c r="O25" i="5" a="1"/>
  <c r="R29" i="6" a="1"/>
  <c r="F28" i="4" a="1"/>
  <c r="G14" i="4" a="1"/>
  <c r="R13" i="4" a="1"/>
  <c r="N29" i="4" a="1"/>
  <c r="Y23" i="4" a="1"/>
  <c r="Q38" i="4" a="1"/>
  <c r="F16" i="4" a="1"/>
  <c r="P8" i="4" a="1"/>
  <c r="E29" i="10" a="1"/>
  <c r="P39" i="9" a="1"/>
  <c r="F4" i="9" a="1"/>
  <c r="R34" i="8" a="1"/>
  <c r="I11" i="8" a="1"/>
  <c r="X23" i="6" a="1"/>
  <c r="I33" i="13" a="1"/>
  <c r="E5" i="8" a="1"/>
  <c r="P8" i="5" a="1"/>
  <c r="N28" i="6" a="1"/>
  <c r="O31" i="6" a="1"/>
  <c r="P23" i="5" a="1"/>
  <c r="AA40" i="4" a="1"/>
  <c r="G21" i="4" a="1"/>
  <c r="P37" i="5" a="1"/>
  <c r="X11" i="4" a="1"/>
  <c r="E15" i="4" a="1"/>
  <c r="F19" i="5" a="1"/>
  <c r="G23" i="5" a="1"/>
  <c r="F38" i="5" a="1"/>
  <c r="I10" i="5" a="1"/>
  <c r="X7" i="4" a="1"/>
  <c r="R7" i="5" a="1"/>
  <c r="R33" i="6" a="1"/>
  <c r="X12" i="5" a="1"/>
  <c r="Z9" i="4" a="1"/>
  <c r="H12" i="8" a="1"/>
  <c r="W28" i="6" a="1"/>
  <c r="Q4" i="4" a="1"/>
  <c r="X42" i="4" a="1"/>
  <c r="W14" i="5" a="1"/>
  <c r="H42" i="4" a="1"/>
  <c r="G19" i="5" a="1"/>
  <c r="I20" i="4" a="1"/>
  <c r="X43" i="4" a="1"/>
  <c r="I6" i="4" a="1"/>
  <c r="I8" i="4" a="1"/>
  <c r="F21" i="8" a="1"/>
  <c r="I30" i="4" a="1"/>
  <c r="Z36" i="4" a="1"/>
  <c r="P40" i="4" a="1"/>
  <c r="P14" i="8" a="1"/>
  <c r="Z37" i="4" a="1"/>
  <c r="O18" i="5" a="1"/>
  <c r="G34" i="8" a="1"/>
  <c r="O15" i="6" a="1"/>
  <c r="E30" i="4" a="1"/>
  <c r="I13" i="6" a="1"/>
  <c r="Z39" i="5" a="1"/>
  <c r="W31" i="4" a="1"/>
  <c r="G7" i="5" a="1"/>
  <c r="E41" i="4" a="1"/>
  <c r="F38" i="4" a="1"/>
  <c r="Q36" i="4" a="1"/>
  <c r="X11" i="5" a="1"/>
  <c r="P45" i="6" a="1"/>
  <c r="W34" i="4" a="1"/>
  <c r="AA36" i="4" a="1"/>
  <c r="N21" i="4" a="1"/>
  <c r="W34" i="5" a="1"/>
  <c r="Y33" i="4" a="1"/>
  <c r="N31" i="9" a="1"/>
  <c r="X10" i="6" a="1"/>
  <c r="N32" i="4" a="1"/>
  <c r="Q8" i="5" a="1"/>
  <c r="E37" i="6" a="1"/>
  <c r="X6" i="4" a="1"/>
  <c r="R24" i="5" a="1"/>
  <c r="W45" i="4" a="1"/>
  <c r="N40" i="4" a="1"/>
  <c r="F41" i="5" a="1"/>
  <c r="R42" i="6" a="1"/>
  <c r="E20" i="4" a="1"/>
  <c r="R39" i="6" a="1"/>
  <c r="O11" i="4" a="1"/>
  <c r="N23" i="5" a="1"/>
  <c r="G10" i="6" a="1"/>
  <c r="E44" i="5" a="1"/>
  <c r="Q43" i="4" a="1"/>
  <c r="O14" i="9" a="1"/>
  <c r="O30" i="6" a="1"/>
  <c r="N38" i="6" a="1"/>
  <c r="R12" i="5" a="1"/>
  <c r="N10" i="8" a="1"/>
  <c r="E21" i="6" a="1"/>
  <c r="AA19" i="4" a="1"/>
  <c r="Q7" i="15" a="1"/>
  <c r="O43" i="8" a="1"/>
  <c r="Q15" i="6" a="1"/>
  <c r="E13" i="5" a="1"/>
  <c r="Y39" i="6" a="1"/>
  <c r="R33" i="4" a="1"/>
  <c r="Q18" i="4" a="1"/>
  <c r="I41" i="9" a="1"/>
  <c r="N11" i="9" a="1"/>
  <c r="H11" i="9" a="1"/>
  <c r="H22" i="8" a="1"/>
  <c r="Y30" i="6" a="1"/>
  <c r="P30" i="5" a="1"/>
  <c r="Z31" i="4" a="1"/>
  <c r="N25" i="5" a="1"/>
  <c r="X5" i="4" a="1"/>
  <c r="Y40" i="4" a="1"/>
  <c r="X22" i="9" a="1"/>
  <c r="O42" i="8" a="1"/>
  <c r="AA44" i="9" a="1"/>
  <c r="AA33" i="5" a="1"/>
  <c r="Q36" i="8" a="1"/>
  <c r="H35" i="10" a="1"/>
  <c r="P22" i="8" a="1"/>
  <c r="W10" i="9" a="1"/>
  <c r="O4" i="8" a="1"/>
  <c r="AA18" i="9" a="1"/>
  <c r="E9" i="9" a="1"/>
  <c r="H8" i="8" a="1"/>
  <c r="O9" i="10" a="1"/>
  <c r="Z4" i="8" a="1"/>
  <c r="I4" i="6" a="1"/>
  <c r="Z17" i="5" a="1"/>
  <c r="Z15" i="10" a="1"/>
  <c r="I40" i="10" a="1"/>
  <c r="O45" i="9" a="1"/>
  <c r="E19" i="9" a="1"/>
  <c r="W20" i="8" a="1"/>
  <c r="P39" i="8" a="1"/>
  <c r="Y31" i="6" a="1"/>
  <c r="Y16" i="6" a="1"/>
  <c r="N40" i="6" a="1"/>
  <c r="Z22" i="5" a="1"/>
  <c r="F13" i="5" a="1"/>
  <c r="F27" i="4" a="1"/>
  <c r="O16" i="4" a="1"/>
  <c r="R19" i="14" a="1"/>
  <c r="P12" i="10" a="1"/>
  <c r="Z36" i="9" a="1"/>
  <c r="N20" i="9" a="1"/>
  <c r="I17" i="9" a="1"/>
  <c r="Y4" i="8" a="1"/>
  <c r="E15" i="8" a="1"/>
  <c r="AA36" i="5" a="1"/>
  <c r="N19" i="6" a="1"/>
  <c r="Y12" i="5" a="1"/>
  <c r="E27" i="5" a="1"/>
  <c r="O25" i="6" a="1"/>
  <c r="O45" i="6" a="1"/>
  <c r="Y11" i="5" a="1"/>
  <c r="AA22" i="15" a="1"/>
  <c r="R36" i="10" a="1"/>
  <c r="W12" i="9" a="1"/>
  <c r="Q30" i="9" a="1"/>
  <c r="W18" i="8" a="1"/>
  <c r="N31" i="8" a="1"/>
  <c r="H21" i="8" a="1"/>
  <c r="Y28" i="6" a="1"/>
  <c r="H41" i="6" a="1"/>
  <c r="O38" i="5" a="1"/>
  <c r="P24" i="6" a="1"/>
  <c r="X43" i="5" a="1"/>
  <c r="AA32" i="5" a="1"/>
  <c r="W22" i="4" a="1"/>
  <c r="H28" i="6" a="1"/>
  <c r="F26" i="4" a="1"/>
  <c r="Y15" i="15" a="1"/>
  <c r="O12" i="10" a="1"/>
  <c r="Y19" i="9" a="1"/>
  <c r="F28" i="15" a="1"/>
  <c r="H22" i="10" a="1"/>
  <c r="Y42" i="15" a="1"/>
  <c r="H23" i="9" a="1"/>
  <c r="Q29" i="8" a="1"/>
  <c r="H31" i="6" a="1"/>
  <c r="Q19" i="6" a="1"/>
  <c r="O44" i="5" a="1"/>
  <c r="F9" i="4" a="1"/>
  <c r="W33" i="4" a="1"/>
  <c r="E11" i="5" a="1"/>
  <c r="N24" i="4" a="1"/>
  <c r="Y25" i="4" a="1"/>
  <c r="P29" i="4" a="1"/>
  <c r="P13" i="4" a="1"/>
  <c r="F39" i="4" a="1"/>
  <c r="G26" i="8" a="1"/>
  <c r="P29" i="5" a="1"/>
  <c r="O36" i="9" a="1"/>
  <c r="N15" i="8" a="1"/>
  <c r="N30" i="6" a="1"/>
  <c r="O17" i="5" a="1"/>
  <c r="Z35" i="5" a="1"/>
  <c r="Y28" i="4" a="1"/>
  <c r="Q24" i="4" a="1"/>
  <c r="W8" i="5" a="1"/>
  <c r="F42" i="4" a="1"/>
  <c r="X31" i="4" a="1"/>
  <c r="G18" i="5" a="1"/>
  <c r="P32" i="4" a="1"/>
  <c r="Z33" i="4" a="1"/>
  <c r="W37" i="4" a="1"/>
  <c r="F38" i="8" a="1"/>
  <c r="E22" i="8" a="1"/>
  <c r="Y9" i="9" a="1"/>
  <c r="F29" i="8" a="1"/>
  <c r="Y34" i="9" a="1"/>
  <c r="F7" i="8" a="1"/>
  <c r="Y21" i="9" a="1"/>
  <c r="Y41" i="8" a="1"/>
  <c r="F16" i="8" a="1"/>
  <c r="G29" i="10" a="1"/>
  <c r="N44" i="8" a="1"/>
  <c r="P7" i="6" a="1"/>
  <c r="F24" i="4" a="1"/>
  <c r="N10" i="10" a="1"/>
  <c r="W35" i="9" a="1"/>
  <c r="R16" i="9" a="1"/>
  <c r="I45" i="9" a="1"/>
  <c r="AA5" i="8" a="1"/>
  <c r="G13" i="8" a="1"/>
  <c r="AA16" i="5" a="1"/>
  <c r="R11" i="6" a="1"/>
  <c r="W6" i="5" a="1"/>
  <c r="H20" i="5" a="1"/>
  <c r="R6" i="6" a="1"/>
  <c r="Q31" i="6" a="1"/>
  <c r="Y22" i="5" a="1"/>
  <c r="W22" i="15" a="1"/>
  <c r="P34" i="10" a="1"/>
  <c r="X11" i="9" a="1"/>
  <c r="N21" i="9" a="1"/>
  <c r="X17" i="8" a="1"/>
  <c r="P29" i="8" a="1"/>
  <c r="F19" i="8" a="1"/>
  <c r="W22" i="6" a="1"/>
  <c r="G15" i="6" a="1"/>
  <c r="R23" i="5" a="1"/>
  <c r="N6" i="6" a="1"/>
  <c r="Y14" i="5" a="1"/>
  <c r="AA8" i="5" a="1"/>
  <c r="N44" i="4" a="1"/>
  <c r="P7" i="15" a="1"/>
  <c r="E35" i="10" a="1"/>
  <c r="Z18" i="9" a="1"/>
  <c r="G32" i="9" a="1"/>
  <c r="W35" i="8" a="1"/>
  <c r="O7" i="8" a="1"/>
  <c r="G31" i="8" a="1"/>
  <c r="H37" i="6" a="1"/>
  <c r="X11" i="6" a="1"/>
  <c r="Q14" i="6" a="1"/>
  <c r="Z44" i="5" a="1"/>
  <c r="F33" i="5" a="1"/>
  <c r="E42" i="5" a="1"/>
  <c r="E42" i="4" a="1"/>
  <c r="G41" i="5" a="1"/>
  <c r="O19" i="4" a="1"/>
  <c r="H24" i="15" a="1"/>
  <c r="E24" i="10" a="1"/>
  <c r="P12" i="9" a="1"/>
  <c r="X12" i="10" a="1"/>
  <c r="Z20" i="9" a="1"/>
  <c r="R17" i="10" a="1"/>
  <c r="I9" i="9" a="1"/>
  <c r="H31" i="8" a="1"/>
  <c r="R44" i="6" a="1"/>
  <c r="F25" i="5" a="1"/>
  <c r="AA16" i="6" a="1"/>
  <c r="Y27" i="6" a="1"/>
  <c r="N19" i="5" a="1"/>
  <c r="P27" i="4" a="1"/>
  <c r="E36" i="4" a="1"/>
  <c r="I25" i="4" a="1"/>
  <c r="E19" i="5" a="1"/>
  <c r="I32" i="4" a="1"/>
  <c r="Y18" i="4" a="1"/>
  <c r="F34" i="6" a="1"/>
  <c r="W11" i="10" a="1"/>
  <c r="G9" i="9" a="1"/>
  <c r="N17" i="8" a="1"/>
  <c r="Q20" i="5" a="1"/>
  <c r="W36" i="5" a="1"/>
  <c r="AA5" i="4" a="1"/>
  <c r="F36" i="4" a="1"/>
  <c r="G28" i="6" a="1"/>
  <c r="G31" i="4" a="1"/>
  <c r="P31" i="4" a="1"/>
  <c r="H33" i="4" a="1"/>
  <c r="AA39" i="4" a="1"/>
  <c r="P33" i="4" a="1"/>
  <c r="Q30" i="4" a="1"/>
  <c r="I42" i="5" a="1"/>
  <c r="X44" i="4" a="1"/>
  <c r="E45" i="4" a="1"/>
  <c r="I37" i="4" a="1"/>
  <c r="G43" i="8" a="1"/>
  <c r="N30" i="5" a="1"/>
  <c r="I35" i="15" a="1"/>
  <c r="Q39" i="9" a="1"/>
  <c r="F10" i="9" a="1"/>
  <c r="Y14" i="8" a="1"/>
  <c r="P23" i="8" a="1"/>
  <c r="W12" i="6" a="1"/>
  <c r="N35" i="5" a="1"/>
  <c r="O21" i="15" a="1"/>
  <c r="I45" i="8" a="1"/>
  <c r="X20" i="9" a="1"/>
  <c r="F45" i="8" a="1"/>
  <c r="R35" i="9" a="1"/>
  <c r="R40" i="6" a="1"/>
  <c r="AA37" i="9" a="1"/>
  <c r="Y45" i="8" a="1"/>
  <c r="I5" i="8" a="1"/>
  <c r="Y33" i="9" a="1"/>
  <c r="G9" i="8" a="1"/>
  <c r="F14" i="5" a="1"/>
  <c r="AA41" i="13" a="1"/>
  <c r="Q39" i="10" a="1"/>
  <c r="Z41" i="9" a="1"/>
  <c r="Q9" i="9" a="1"/>
  <c r="H18" i="9" a="1"/>
  <c r="R14" i="8" a="1"/>
  <c r="E39" i="8" a="1"/>
  <c r="X5" i="5" a="1"/>
  <c r="N25" i="6" a="1"/>
  <c r="Y33" i="5" a="1"/>
  <c r="I40" i="5" a="1"/>
  <c r="P23" i="6" a="1"/>
  <c r="Q29" i="6" a="1"/>
  <c r="Q37" i="5" a="1"/>
  <c r="Z41" i="15" a="1"/>
  <c r="R21" i="10" a="1"/>
  <c r="X43" i="9" a="1"/>
  <c r="P15" i="9" a="1"/>
  <c r="W30" i="8" a="1"/>
  <c r="P26" i="8" a="1"/>
  <c r="G10" i="8" a="1"/>
  <c r="X43" i="6" a="1"/>
  <c r="AA30" i="5" a="1"/>
  <c r="Q41" i="5" a="1"/>
  <c r="Q18" i="6" a="1"/>
  <c r="P12" i="5" a="1"/>
  <c r="N26" i="5" a="1"/>
  <c r="Y26" i="4" a="1"/>
  <c r="F33" i="15" a="1"/>
  <c r="H44" i="10" a="1"/>
  <c r="P8" i="9" a="1"/>
  <c r="H8" i="9" a="1"/>
  <c r="Y9" i="8" a="1"/>
  <c r="R32" i="8" a="1"/>
  <c r="E37" i="8" a="1"/>
  <c r="Y36" i="5" a="1"/>
  <c r="AA21" i="6" a="1"/>
  <c r="F30" i="6" a="1"/>
  <c r="N10" i="5" a="1"/>
  <c r="F35" i="5" a="1"/>
  <c r="H9" i="5" a="1"/>
  <c r="Z7" i="4" a="1"/>
  <c r="X33" i="4" a="1"/>
  <c r="X28" i="6" a="1"/>
  <c r="H37" i="15" a="1"/>
  <c r="H14" i="10" a="1"/>
  <c r="I43" i="14" a="1"/>
  <c r="O25" i="10" a="1"/>
  <c r="X19" i="9" a="1"/>
  <c r="F18" i="10" a="1"/>
  <c r="F20" i="9" a="1"/>
  <c r="G18" i="8" a="1"/>
  <c r="P5" i="6" a="1"/>
  <c r="F36" i="5" a="1"/>
  <c r="N5" i="6" a="1"/>
  <c r="G29" i="6" a="1"/>
  <c r="E34" i="5" a="1"/>
  <c r="E12" i="4" a="1"/>
  <c r="AA29" i="4" a="1"/>
  <c r="G45" i="5" a="1"/>
  <c r="F17" i="4" a="1"/>
  <c r="N13" i="4" a="1"/>
  <c r="H9" i="4" a="1"/>
  <c r="R16" i="5" a="1"/>
  <c r="Q27" i="10" a="1"/>
  <c r="G34" i="9" a="1"/>
  <c r="I6" i="8" a="1"/>
  <c r="Y34" i="6" a="1"/>
  <c r="P41" i="5" a="1"/>
  <c r="F5" i="4" a="1"/>
  <c r="Y26" i="5" a="1"/>
  <c r="AA27" i="5" a="1"/>
  <c r="AA21" i="4" a="1"/>
  <c r="X21" i="4" a="1"/>
  <c r="Z16" i="4" a="1"/>
  <c r="N18" i="4" a="1"/>
  <c r="W35" i="4" a="1"/>
  <c r="Q39" i="4" a="1"/>
  <c r="Z40" i="4" a="1"/>
  <c r="E7" i="6" a="1"/>
  <c r="H42" i="5" a="1"/>
  <c r="P7" i="4" a="1"/>
  <c r="W6" i="6" a="1"/>
  <c r="O38" i="6" a="1"/>
  <c r="AA16" i="10" a="1"/>
  <c r="R28" i="9" a="1"/>
  <c r="I36" i="9" a="1"/>
  <c r="W41" i="8" a="1"/>
  <c r="H7" i="8" a="1"/>
  <c r="P27" i="6" a="1"/>
  <c r="AA8" i="6" a="1"/>
  <c r="P5" i="10" a="1"/>
  <c r="E17" i="6" a="1"/>
  <c r="N27" i="9" a="1"/>
  <c r="H43" i="6" a="1"/>
  <c r="R17" i="9" a="1"/>
  <c r="Z13" i="6" a="1"/>
  <c r="R30" i="9" a="1"/>
  <c r="AA37" i="8" a="1"/>
  <c r="F26" i="6" a="1"/>
  <c r="Y11" i="9" a="1"/>
  <c r="H38" i="8" a="1"/>
  <c r="AA39" i="5" a="1"/>
  <c r="O32" i="13" a="1"/>
  <c r="P26" i="10" a="1"/>
  <c r="Z24" i="9" a="1"/>
  <c r="O35" i="9" a="1"/>
  <c r="F36" i="9" a="1"/>
  <c r="Q27" i="8" a="1"/>
  <c r="E40" i="8" a="1"/>
  <c r="Y44" i="6" a="1"/>
  <c r="G32" i="6" a="1"/>
  <c r="Y7" i="5" a="1"/>
  <c r="I35" i="5" a="1"/>
  <c r="H32" i="6" a="1"/>
  <c r="I31" i="6" a="1"/>
  <c r="G40" i="5" a="1"/>
  <c r="Q39" i="15" a="1"/>
  <c r="N5" i="10" a="1"/>
  <c r="Z30" i="9" a="1"/>
  <c r="E6" i="9" a="1"/>
  <c r="AA42" i="8" a="1"/>
  <c r="Q20" i="8" a="1"/>
  <c r="F43" i="8" a="1"/>
  <c r="N31" i="6" a="1"/>
  <c r="W15" i="5" a="1"/>
  <c r="W14" i="6" a="1"/>
  <c r="E31" i="6" a="1"/>
  <c r="O30" i="5" a="1"/>
  <c r="P22" i="5" a="1"/>
  <c r="F40" i="4" a="1"/>
  <c r="I23" i="15" a="1"/>
  <c r="F39" i="10" a="1"/>
  <c r="O21" i="9" a="1"/>
  <c r="G37" i="9" a="1"/>
  <c r="AA35" i="8" a="1"/>
  <c r="N29" i="8" a="1"/>
  <c r="H4" i="8" a="1"/>
  <c r="Y39" i="5" a="1"/>
  <c r="O8" i="6" a="1"/>
  <c r="E36" i="6" a="1"/>
  <c r="Q28" i="5" a="1"/>
  <c r="I17" i="5" a="1"/>
  <c r="H26" i="5" a="1"/>
  <c r="Q33" i="4" a="1"/>
  <c r="AA43" i="4" a="1"/>
  <c r="F29" i="6" a="1"/>
  <c r="E21" i="15" a="1"/>
  <c r="G19" i="10" a="1"/>
  <c r="O7" i="13" a="1"/>
  <c r="P25" i="10" a="1"/>
  <c r="Z12" i="9" a="1"/>
  <c r="H5" i="10" a="1"/>
  <c r="X9" i="8" a="1"/>
  <c r="G33" i="8" a="1"/>
  <c r="F32" i="6" a="1"/>
  <c r="AA32" i="6" a="1"/>
  <c r="X41" i="5" a="1"/>
  <c r="AA17" i="6" a="1"/>
  <c r="H14" i="5" a="1"/>
  <c r="AA11" i="6" a="1"/>
  <c r="R5" i="4" a="1"/>
  <c r="H12" i="4" a="1"/>
  <c r="H26" i="4" a="1"/>
  <c r="E24" i="5" a="1"/>
  <c r="AA42" i="4" a="1"/>
  <c r="O35" i="6" a="1"/>
  <c r="Q30" i="10" a="1"/>
  <c r="E13" i="9" a="1"/>
  <c r="G32" i="8" a="1"/>
  <c r="R19" i="6" a="1"/>
  <c r="H31" i="5" a="1"/>
  <c r="Z22" i="6" a="1"/>
  <c r="R30" i="6" a="1"/>
  <c r="P45" i="5" a="1"/>
  <c r="Q41" i="4" a="1"/>
  <c r="O44" i="4" a="1"/>
  <c r="E32" i="4" a="1"/>
  <c r="E31" i="4" a="1"/>
  <c r="G43" i="4" a="1"/>
  <c r="I36" i="4" a="1"/>
  <c r="I13" i="4" a="1"/>
  <c r="O22" i="4" a="1"/>
  <c r="Q6" i="4" a="1"/>
  <c r="X39" i="5" a="1"/>
  <c r="N14" i="6" a="1"/>
  <c r="Z41" i="5" a="1"/>
  <c r="Q28" i="10" a="1"/>
  <c r="N35" i="9" a="1"/>
  <c r="F16" i="9" a="1"/>
  <c r="Z18" i="8" a="1"/>
  <c r="F33" i="8" a="1"/>
  <c r="Z19" i="5" a="1"/>
  <c r="Q44" i="6" a="1"/>
  <c r="H42" i="6" a="1"/>
  <c r="E38" i="5" a="1"/>
  <c r="AA40" i="6" a="1"/>
  <c r="Z38" i="6" a="1"/>
  <c r="AA23" i="5" a="1"/>
  <c r="N27" i="6" a="1"/>
  <c r="P11" i="5" a="1"/>
  <c r="O11" i="5" a="1"/>
  <c r="P12" i="6" a="1"/>
  <c r="F13" i="4" a="1"/>
  <c r="W36" i="4" a="1"/>
  <c r="W4" i="4" a="1"/>
  <c r="O22" i="5" a="1"/>
  <c r="P8" i="15" a="1"/>
  <c r="AA41" i="9" a="1"/>
  <c r="E26" i="9" a="1"/>
  <c r="X22" i="8" a="1"/>
  <c r="H42" i="8" a="1"/>
  <c r="Y36" i="9" a="1"/>
  <c r="O16" i="9" a="1"/>
  <c r="X32" i="10" a="1"/>
  <c r="R27" i="9" a="1"/>
  <c r="I31" i="9" a="1"/>
  <c r="AA44" i="8" a="1"/>
  <c r="R33" i="8" a="1"/>
  <c r="N42" i="6" a="1"/>
  <c r="AA15" i="6" a="1"/>
  <c r="R41" i="6" a="1"/>
  <c r="Q19" i="5" a="1"/>
  <c r="I38" i="5" a="1"/>
  <c r="N5" i="4" a="1"/>
  <c r="X38" i="4" a="1"/>
  <c r="Z22" i="4" a="1"/>
  <c r="Z36" i="5" a="1"/>
  <c r="I44" i="6" a="1"/>
  <c r="O24" i="4" a="1"/>
  <c r="I45" i="4" a="1"/>
  <c r="E38" i="4" a="1"/>
  <c r="F43" i="5" a="1"/>
  <c r="F5" i="5" a="1"/>
  <c r="G4" i="4" a="1"/>
  <c r="W29" i="5" a="1"/>
  <c r="G25" i="4" a="1"/>
  <c r="Y35" i="6" a="1"/>
  <c r="I42" i="4" a="1"/>
  <c r="I41" i="15" a="1"/>
  <c r="R26" i="9" a="1"/>
  <c r="G18" i="9" a="1"/>
  <c r="Z29" i="8" a="1"/>
  <c r="Q42" i="8" a="1"/>
  <c r="Z11" i="6" a="1"/>
  <c r="Y23" i="5" a="1"/>
  <c r="X23" i="8" a="1"/>
  <c r="Y36" i="6" a="1"/>
  <c r="R25" i="6" a="1"/>
  <c r="O13" i="5" a="1"/>
  <c r="I30" i="5" a="1"/>
  <c r="R24" i="6" a="1"/>
  <c r="W12" i="4" a="1"/>
  <c r="N16" i="5" a="1"/>
  <c r="R21" i="5" a="1"/>
  <c r="O4" i="5" a="1"/>
  <c r="H23" i="5" a="1"/>
  <c r="I9" i="4" a="1"/>
  <c r="W17" i="8" a="1"/>
  <c r="O7" i="5" a="1"/>
  <c r="F8" i="4" a="1"/>
  <c r="Q20" i="4" a="1"/>
  <c r="E9" i="4" a="1"/>
  <c r="W40" i="4" a="1"/>
  <c r="R35" i="4" a="1"/>
  <c r="F5" i="9" a="1"/>
  <c r="G37" i="6" a="1"/>
  <c r="H8" i="5" a="1"/>
  <c r="R40" i="4" a="1"/>
  <c r="Z33" i="5" a="1"/>
  <c r="AA13" i="4" a="1"/>
  <c r="X20" i="4" a="1"/>
  <c r="F21" i="4" a="1"/>
  <c r="P6" i="5" a="1"/>
  <c r="O35" i="4" a="1"/>
  <c r="AA4" i="5" a="1"/>
  <c r="Y18" i="5" a="1"/>
  <c r="H18" i="5" a="1"/>
  <c r="N36" i="5" a="1"/>
  <c r="E43" i="6" a="1"/>
  <c r="Z5" i="4" a="1"/>
  <c r="Y7" i="4" a="1"/>
  <c r="N15" i="4" a="1"/>
  <c r="W22" i="8" a="1"/>
  <c r="F11" i="6" a="1"/>
  <c r="E15" i="5" a="1"/>
  <c r="P37" i="4" a="1"/>
  <c r="Y38" i="5" a="1"/>
  <c r="N26" i="4" a="1"/>
  <c r="H31" i="4" a="1"/>
  <c r="G11" i="4" a="1"/>
  <c r="O36" i="5" a="1"/>
  <c r="P14" i="5" a="1"/>
  <c r="Q44" i="5" a="1"/>
  <c r="N17" i="4" a="1"/>
  <c r="X8" i="4" a="1"/>
  <c r="R9" i="4" a="1"/>
  <c r="Y40" i="5" a="1"/>
  <c r="AA6" i="4" a="1"/>
  <c r="O10" i="6" a="1"/>
  <c r="AA27" i="4" a="1"/>
  <c r="N43" i="8" a="1"/>
  <c r="F44" i="6" a="1"/>
  <c r="N24" i="5" a="1"/>
  <c r="X41" i="4" a="1"/>
  <c r="I14" i="4" a="1"/>
  <c r="N17" i="5" a="1"/>
  <c r="E37" i="4" a="1"/>
  <c r="P14" i="4" a="1"/>
  <c r="H14" i="4" a="1"/>
  <c r="Z45" i="4" a="1"/>
  <c r="H5" i="4" a="1"/>
  <c r="F19" i="9" a="1"/>
  <c r="AA12" i="6" a="1"/>
  <c r="H35" i="4" a="1"/>
  <c r="AA26" i="4" a="1"/>
  <c r="E4" i="5" a="1"/>
  <c r="P16" i="5" a="1"/>
  <c r="P23" i="4" a="1"/>
  <c r="O30" i="8" a="1"/>
  <c r="H39" i="6" a="1"/>
  <c r="O35" i="5" a="1"/>
  <c r="I5" i="6" a="1"/>
  <c r="F32" i="10" a="1"/>
  <c r="Y6" i="5" a="1"/>
  <c r="E20" i="5" a="1"/>
  <c r="E25" i="6" a="1"/>
  <c r="Z7" i="5" a="1"/>
  <c r="F21" i="9" a="1"/>
  <c r="W35" i="5" a="1"/>
  <c r="I16" i="8" a="1"/>
  <c r="R37" i="15" a="1"/>
  <c r="AA36" i="6" a="1"/>
  <c r="P17" i="9" a="1"/>
  <c r="E26" i="5" a="1"/>
  <c r="E45" i="13" a="1"/>
  <c r="Q34" i="5" a="1"/>
  <c r="Q14" i="4" a="1"/>
  <c r="Z5" i="6" a="1"/>
  <c r="X32" i="4" a="1"/>
  <c r="P18" i="9" a="1"/>
  <c r="Y29" i="5" a="1"/>
  <c r="AA16" i="4" a="1"/>
  <c r="H34" i="6" a="1"/>
  <c r="H17" i="6" a="1"/>
  <c r="Q15" i="4" a="1"/>
  <c r="AA22" i="9" a="1"/>
  <c r="W23" i="8" a="1"/>
  <c r="N13" i="9" a="1"/>
  <c r="F37" i="9" a="1"/>
  <c r="H19" i="8" a="1"/>
  <c r="P33" i="6" a="1"/>
  <c r="G9" i="5" a="1"/>
  <c r="AA26" i="6" a="1"/>
  <c r="H23" i="4" a="1"/>
  <c r="G5" i="5" a="1"/>
  <c r="P45" i="4" a="1"/>
  <c r="I30" i="6" a="1"/>
  <c r="Y42" i="9" a="1"/>
  <c r="Z6" i="8" a="1"/>
  <c r="I32" i="6" a="1"/>
  <c r="I34" i="6" a="1"/>
  <c r="W7" i="4" a="1"/>
  <c r="F31" i="4" a="1"/>
  <c r="G37" i="4" a="1"/>
  <c r="G36" i="6" a="1"/>
  <c r="E13" i="4" a="1"/>
  <c r="F32" i="5" a="1"/>
  <c r="G6" i="6" a="1"/>
  <c r="O43" i="15" a="1"/>
  <c r="O29" i="5" a="1"/>
  <c r="G16" i="6" a="1"/>
  <c r="W24" i="4" a="1"/>
  <c r="E30" i="5" a="1"/>
  <c r="I18" i="4" a="1"/>
  <c r="R14" i="6" a="1"/>
  <c r="H43" i="4" a="1"/>
  <c r="G40" i="6" a="1"/>
  <c r="H14" i="15" a="1"/>
  <c r="Q39" i="5" a="1"/>
  <c r="F18" i="6" a="1"/>
  <c r="Q10" i="4" a="1"/>
  <c r="H29" i="5" a="1"/>
  <c r="G26" i="4" a="1"/>
  <c r="R17" i="5" a="1"/>
  <c r="N30" i="4" a="1"/>
  <c r="Y41" i="5" a="1"/>
  <c r="E35" i="9" a="1"/>
  <c r="Z45" i="5" a="1"/>
  <c r="P11" i="6" a="1"/>
  <c r="Q12" i="4" a="1"/>
  <c r="I21" i="4" a="1"/>
  <c r="E39" i="4" a="1"/>
  <c r="O23" i="5" a="1"/>
  <c r="Y19" i="6" a="1"/>
  <c r="H7" i="5" a="1"/>
  <c r="G14" i="9" a="1"/>
  <c r="X20" i="5" a="1"/>
  <c r="I43" i="4" a="1"/>
  <c r="X25" i="5" a="1"/>
  <c r="I4" i="4" a="1"/>
  <c r="F23" i="8" a="1"/>
  <c r="I39" i="6" a="1"/>
  <c r="P43" i="9" a="1"/>
  <c r="Z21" i="8" a="1"/>
  <c r="F18" i="5" a="1"/>
  <c r="X28" i="4" a="1"/>
  <c r="G12" i="9" a="1"/>
  <c r="I11" i="5" a="1"/>
  <c r="N10" i="4" a="1"/>
  <c r="I34" i="5" a="1"/>
  <c r="O16" i="6" a="1"/>
  <c r="G28" i="5" a="1"/>
  <c r="Q25" i="5" a="1"/>
  <c r="P17" i="6" a="1"/>
  <c r="G17" i="5" a="1"/>
  <c r="H7" i="4" a="1"/>
  <c r="I44" i="5" a="1"/>
  <c r="E17" i="4" a="1"/>
  <c r="H15" i="4" a="1"/>
  <c r="E17" i="5" a="1"/>
  <c r="I41" i="5" a="1"/>
  <c r="E18" i="10" a="1"/>
  <c r="Q10" i="5" a="1"/>
  <c r="E18" i="4" a="1"/>
  <c r="N19" i="4" a="1"/>
  <c r="I25" i="8" a="1"/>
  <c r="P15" i="6" a="1"/>
  <c r="O13" i="4" a="1"/>
  <c r="W18" i="6" a="1"/>
  <c r="Q11" i="4" a="1"/>
  <c r="W27" i="4" a="1"/>
  <c r="Q33" i="6" a="1"/>
  <c r="O25" i="4" a="1"/>
  <c r="I7" i="4" a="1"/>
  <c r="I43" i="5" a="1"/>
  <c r="I19" i="4" a="1"/>
  <c r="Z18" i="6" a="1"/>
  <c r="O43" i="5" a="1"/>
  <c r="W25" i="5" a="1"/>
  <c r="Y4" i="4" a="1"/>
  <c r="N8" i="4" a="1"/>
  <c r="Z19" i="4" a="1"/>
  <c r="N4" i="4" a="1"/>
  <c r="E28" i="6" a="1"/>
  <c r="O30" i="4" a="1"/>
  <c r="AA7" i="4" a="1"/>
  <c r="E4" i="6" a="1"/>
  <c r="E39" i="5" a="1"/>
  <c r="E29" i="8" a="1"/>
  <c r="AA28" i="6" a="1"/>
  <c r="O15" i="4" a="1"/>
  <c r="Y7" i="6" a="1"/>
  <c r="G24" i="5" a="1"/>
  <c r="AA28" i="8" a="1"/>
  <c r="Q7" i="4" a="1"/>
  <c r="N35" i="8" a="1"/>
  <c r="Q21" i="5" a="1"/>
  <c r="F15" i="6" a="1"/>
  <c r="G12" i="6" a="1"/>
  <c r="W33" i="6" a="1"/>
  <c r="Z15" i="6" a="1"/>
  <c r="G33" i="10" a="1"/>
  <c r="N39" i="6" a="1"/>
  <c r="F22" i="9" a="1"/>
  <c r="O10" i="4" a="1"/>
  <c r="P6" i="10" a="1"/>
  <c r="W32" i="5" a="1"/>
  <c r="Z24" i="6" a="1"/>
  <c r="G4" i="5" a="1"/>
  <c r="O6" i="4" a="1"/>
  <c r="I29" i="9" a="1"/>
  <c r="X15" i="5" a="1"/>
  <c r="E30" i="6" a="1"/>
  <c r="R18" i="5" a="1"/>
  <c r="E16" i="4" a="1"/>
  <c r="G22" i="4" a="1"/>
  <c r="W15" i="9" a="1"/>
  <c r="N36" i="8" a="1"/>
  <c r="I10" i="9" a="1"/>
  <c r="F15" i="9" a="1"/>
  <c r="F20" i="8" a="1"/>
  <c r="F12" i="6" a="1"/>
  <c r="E43" i="5" a="1"/>
  <c r="X15" i="6" a="1"/>
  <c r="I17" i="4" a="1"/>
  <c r="Q27" i="5" a="1"/>
  <c r="G28" i="4" a="1"/>
  <c r="Z13" i="4" a="1"/>
  <c r="X32" i="9" a="1"/>
  <c r="P33" i="8" a="1"/>
  <c r="AA27" i="6" a="1"/>
  <c r="G32" i="5" a="1"/>
  <c r="X17" i="4" a="1"/>
  <c r="W19" i="4" a="1"/>
  <c r="H41" i="4" a="1"/>
  <c r="F25" i="4" a="1"/>
  <c r="H15" i="6" a="1"/>
  <c r="Z9" i="6" a="1"/>
  <c r="X20" i="6" a="1"/>
  <c r="W9" i="9" a="1"/>
  <c r="AA25" i="4" a="1"/>
  <c r="Q30" i="6" a="1"/>
  <c r="I28" i="6" a="1"/>
  <c r="Q25" i="4" a="1"/>
  <c r="F41" i="4" a="1"/>
  <c r="R11" i="5" a="1"/>
  <c r="H34" i="4" a="1"/>
  <c r="AA23" i="6" a="1"/>
  <c r="Q27" i="9" a="1"/>
  <c r="Z10" i="4" a="1"/>
  <c r="E18" i="6" a="1"/>
  <c r="Y20" i="5" a="1"/>
  <c r="R36" i="4" a="1"/>
  <c r="H4" i="4" a="1"/>
  <c r="E20" i="6" a="1"/>
  <c r="P34" i="5" a="1"/>
  <c r="AA11" i="5" a="1"/>
  <c r="Y24" i="8" a="1"/>
  <c r="I28" i="5" a="1"/>
  <c r="R38" i="5" a="1"/>
  <c r="G41" i="4" a="1"/>
  <c r="R18" i="6" a="1"/>
  <c r="R29" i="5" a="1"/>
  <c r="E42" i="6" a="1"/>
  <c r="Z12" i="5" a="1"/>
  <c r="G16" i="5" a="1"/>
  <c r="AA43" i="8" a="1"/>
  <c r="F8" i="5" a="1"/>
  <c r="F30" i="5" a="1"/>
  <c r="Q24" i="5" a="1"/>
  <c r="E38" i="6" a="1"/>
  <c r="Q43" i="6" a="1"/>
  <c r="Y7" i="8" a="1"/>
  <c r="F37" i="6" a="1"/>
  <c r="X21" i="5" a="1"/>
  <c r="W38" i="5" a="1"/>
  <c r="E29" i="4" a="1"/>
  <c r="X16" i="6" a="1"/>
  <c r="O14" i="4" a="1"/>
  <c r="G36" i="13" a="1"/>
  <c r="G14" i="6" a="1"/>
  <c r="N39" i="5" a="1"/>
  <c r="H12" i="6" a="1"/>
  <c r="R45" i="8" a="1"/>
  <c r="Z5" i="5" a="1"/>
  <c r="Y11" i="4" a="1"/>
  <c r="X35" i="4" a="1"/>
  <c r="I19" i="5" a="1"/>
  <c r="N12" i="4" a="1"/>
  <c r="Y9" i="5" a="1"/>
  <c r="H32" i="5" a="1"/>
  <c r="Y34" i="4" a="1"/>
  <c r="E16" i="6" a="1"/>
  <c r="Q11" i="6" a="1"/>
  <c r="Q40" i="4" a="1"/>
  <c r="X25" i="4" a="1"/>
  <c r="O40" i="9" a="1"/>
  <c r="H25" i="5" a="1"/>
  <c r="Y26" i="8" a="1"/>
  <c r="F28" i="5" a="1"/>
  <c r="Z28" i="4" a="1"/>
  <c r="O33" i="8" a="1"/>
  <c r="N11" i="4" a="1"/>
  <c r="W5" i="4" a="1"/>
  <c r="O26" i="6" a="1"/>
  <c r="Y19" i="4" a="1"/>
  <c r="G35" i="4" a="1"/>
  <c r="Q35" i="6" a="1"/>
  <c r="E4" i="4" a="1"/>
  <c r="P16" i="4" a="1"/>
  <c r="Z40" i="6" a="1"/>
  <c r="E41" i="6" a="1"/>
  <c r="P39" i="4" a="1"/>
  <c r="G33" i="5" a="1"/>
  <c r="F17" i="5" a="1"/>
  <c r="Y5" i="4" a="1"/>
  <c r="F30" i="4" a="1"/>
  <c r="W39" i="6" a="1"/>
  <c r="R37" i="4" a="1"/>
  <c r="I26" i="4" a="1"/>
  <c r="Z14" i="6" a="1"/>
  <c r="F40" i="5" a="1"/>
  <c r="P41" i="4" a="1"/>
  <c r="N24" i="6" a="1"/>
  <c r="N20" i="4" a="1"/>
  <c r="F34" i="5" a="1"/>
  <c r="O5" i="5" a="1"/>
  <c r="N34" i="5" a="1"/>
  <c r="Z34" i="6" a="1"/>
  <c r="E8" i="4" a="1"/>
  <c r="E6" i="4" a="1"/>
  <c r="X16" i="4" a="1"/>
  <c r="O29" i="4" a="1"/>
  <c r="Z6" i="5" a="1"/>
  <c r="H40" i="9" a="1"/>
  <c r="Y16" i="15" a="1"/>
  <c r="I38" i="6" a="1"/>
  <c r="W41" i="9" a="1"/>
  <c r="W23" i="5" a="1"/>
  <c r="AA24" i="8" a="1"/>
  <c r="R20" i="4" a="1"/>
  <c r="W40" i="9" a="1"/>
  <c r="X24" i="4" a="1"/>
  <c r="E5" i="10" a="1"/>
  <c r="Z16" i="6" a="1"/>
  <c r="P39" i="6" a="1"/>
  <c r="N22" i="8" a="1"/>
  <c r="Q29" i="5" a="1"/>
  <c r="Q17" i="4" a="1"/>
  <c r="F39" i="5" a="1"/>
  <c r="Y41" i="4" a="1"/>
  <c r="O28" i="5" a="1"/>
  <c r="R14" i="9" a="1"/>
  <c r="R44" i="8" a="1"/>
  <c r="O35" i="15" a="1"/>
  <c r="E16" i="9" a="1"/>
  <c r="E4" i="8" a="1"/>
  <c r="Q10" i="6" a="1"/>
  <c r="X15" i="4" a="1"/>
  <c r="O44" i="6" a="1"/>
  <c r="G35" i="5" a="1"/>
  <c r="R43" i="4" a="1"/>
  <c r="N43" i="4" a="1"/>
  <c r="N36" i="4" a="1"/>
  <c r="P29" i="9" a="1"/>
  <c r="R12" i="8" a="1"/>
  <c r="F13" i="9" a="1"/>
  <c r="X19" i="5" a="1"/>
  <c r="O8" i="4" a="1"/>
  <c r="I8" i="5" a="1"/>
  <c r="H16" i="4" a="1"/>
  <c r="P22" i="4" a="1"/>
  <c r="W43" i="6" a="1"/>
  <c r="AA4" i="4" a="1"/>
  <c r="X5" i="6" a="1"/>
  <c r="I38" i="9" a="1"/>
  <c r="H13" i="6" a="1"/>
  <c r="Z25" i="6" a="1"/>
  <c r="W32" i="4" a="1"/>
  <c r="W20" i="4" a="1"/>
  <c r="F44" i="5" a="1"/>
  <c r="O42" i="5" a="1"/>
  <c r="G17" i="6" a="1"/>
  <c r="O19" i="5" a="1"/>
  <c r="I20" i="9" a="1"/>
  <c r="Z37" i="5" a="1"/>
  <c r="AA37" i="6" a="1"/>
  <c r="Z20" i="4" a="1"/>
  <c r="W26" i="4" a="1"/>
  <c r="Y25" i="5" a="1"/>
  <c r="N13" i="5" a="1"/>
  <c r="G27" i="5" a="1"/>
  <c r="X45" i="4" a="1"/>
  <c r="AA9" i="8" a="1"/>
  <c r="G24" i="6" a="1"/>
  <c r="H36" i="5" a="1"/>
  <c r="I39" i="4" a="1"/>
  <c r="E25" i="5" a="1"/>
  <c r="O16" i="5" a="1"/>
  <c r="E32" i="5" a="1"/>
  <c r="Q23" i="4" a="1"/>
  <c r="F23" i="4" a="1"/>
  <c r="Q28" i="6" a="1"/>
  <c r="H10" i="5" a="1"/>
  <c r="N9" i="4" a="1"/>
  <c r="H9" i="15" a="1"/>
  <c r="Y8" i="5" a="1"/>
  <c r="AA38" i="4" a="1"/>
  <c r="Q13" i="4" a="1"/>
  <c r="E25" i="9" a="1"/>
  <c r="F15" i="4" a="1"/>
  <c r="O14" i="5" a="1"/>
  <c r="AA32" i="8" a="1"/>
  <c r="G20" i="4" a="1"/>
  <c r="H43" i="5" a="1"/>
  <c r="AA40" i="8" a="1"/>
  <c r="H17" i="4" a="1"/>
  <c r="Z28" i="5" a="1"/>
  <c r="Q18" i="8" a="1"/>
  <c r="W42" i="5" a="1"/>
  <c r="H4" i="5" a="1"/>
  <c r="I18" i="8" a="1"/>
  <c r="N13" i="6" a="1"/>
  <c r="Q4" i="9" a="1"/>
  <c r="I29" i="6" a="1"/>
  <c r="E33" i="4" a="1"/>
  <c r="E38" i="9" a="1"/>
  <c r="G6" i="4" a="1"/>
  <c r="I11" i="4" a="1"/>
  <c r="X12" i="4" a="1"/>
  <c r="G8" i="5" a="1"/>
  <c r="N18" i="6" a="1"/>
  <c r="E28" i="4" a="1"/>
  <c r="F21" i="5" a="1"/>
  <c r="E9" i="5" a="1"/>
  <c r="Z38" i="4" a="1"/>
  <c r="W30" i="4" a="1"/>
  <c r="Y44" i="4" a="1"/>
  <c r="F37" i="5" a="1"/>
  <c r="O11" i="8" a="1"/>
  <c r="Z41" i="6" a="1"/>
  <c r="X18" i="4" a="1"/>
  <c r="Y15" i="4" a="1"/>
  <c r="X36" i="4" a="1"/>
  <c r="R25" i="4" a="1"/>
  <c r="AA20" i="4" a="1"/>
  <c r="H25" i="4" a="1"/>
  <c r="R24" i="4" a="1"/>
  <c r="O26" i="5" a="1"/>
  <c r="H24" i="8" a="1"/>
  <c r="P9" i="4" a="1"/>
  <c r="E5" i="4" a="1"/>
  <c r="R8" i="6" a="1"/>
  <c r="Z25" i="5" a="1"/>
  <c r="R21" i="6" a="1"/>
  <c r="P38" i="4" a="1"/>
  <c r="W45" i="5" a="1"/>
  <c r="W13" i="5" a="1"/>
  <c r="AA23" i="9" a="1"/>
  <c r="N45" i="5" a="1"/>
  <c r="H11" i="13" a="1"/>
  <c r="Q29" i="10" a="1"/>
  <c r="N11" i="5" a="1"/>
  <c r="H31" i="9" a="1"/>
  <c r="I26" i="5" a="1"/>
  <c r="N25" i="8" a="1"/>
  <c r="G19" i="4" a="1"/>
  <c r="AA24" i="9" a="1"/>
  <c r="G25" i="5" a="1"/>
  <c r="W10" i="8" a="1"/>
  <c r="O30" i="9" a="1"/>
  <c r="Y10" i="9" a="1"/>
  <c r="W21" i="6" a="1"/>
  <c r="Y33" i="8" a="1"/>
  <c r="H35" i="5" a="1"/>
  <c r="AA5" i="6" a="1"/>
  <c r="H18" i="4" a="1"/>
  <c r="X18" i="8" a="1"/>
  <c r="Z14" i="4" a="1"/>
  <c r="E35" i="8" a="1"/>
  <c r="O43" i="6" a="1"/>
  <c r="X26" i="5" a="1"/>
  <c r="R39" i="5" a="1"/>
  <c r="Q30" i="5" a="1"/>
  <c r="P5" i="5" a="1"/>
  <c r="X7" i="5" a="1"/>
  <c r="W16" i="4" a="1"/>
  <c r="P21" i="10" a="1"/>
  <c r="AA21" i="5" a="1"/>
  <c r="X22" i="6" a="1"/>
  <c r="Q34" i="4" a="1"/>
  <c r="P32" i="8" a="1"/>
  <c r="R45" i="9" a="1"/>
  <c r="Z24" i="5" a="1"/>
  <c r="P6" i="8" a="1"/>
  <c r="AA12" i="4" a="1"/>
  <c r="Z35" i="6" a="1"/>
  <c r="R28" i="5" a="1"/>
  <c r="I37" i="8" a="1"/>
  <c r="G44" i="4" a="1"/>
  <c r="F39" i="6" a="1"/>
  <c r="O21" i="4" a="1"/>
  <c r="N22" i="6" a="1"/>
  <c r="F13" i="6" a="1"/>
  <c r="E16" i="5" a="1"/>
  <c r="X10" i="4" a="1"/>
  <c r="E12" i="5" a="1"/>
  <c r="G34" i="4" a="1"/>
  <c r="O28" i="4" a="1"/>
  <c r="H24" i="9" a="1"/>
  <c r="F24" i="10" a="1"/>
  <c r="AA17" i="9" a="1"/>
  <c r="Z10" i="8" a="1"/>
  <c r="Z26" i="5" a="1"/>
  <c r="W16" i="5" a="1"/>
  <c r="N41" i="6" a="1"/>
  <c r="P22" i="6" a="1"/>
  <c r="I16" i="4" a="1"/>
  <c r="P10" i="6" a="1"/>
  <c r="E11" i="4" a="1"/>
  <c r="E29" i="13" a="1"/>
  <c r="G33" i="9" a="1"/>
  <c r="G23" i="8" a="1"/>
  <c r="Y15" i="5" a="1"/>
  <c r="G23" i="4" a="1"/>
  <c r="F42" i="5" a="1"/>
  <c r="P43" i="4" a="1"/>
  <c r="R16" i="4" a="1"/>
  <c r="G39" i="4" a="1"/>
  <c r="AA33" i="4" a="1"/>
  <c r="Y37" i="5" a="1"/>
  <c r="Z21" i="4" a="1"/>
  <c r="Y35" i="5" a="1"/>
  <c r="I11" i="10" a="1"/>
  <c r="W15" i="6" a="1"/>
  <c r="Y16" i="8" a="1"/>
  <c r="AA24" i="5" a="1"/>
  <c r="H18" i="8" a="1"/>
  <c r="AA18" i="10" a="1"/>
  <c r="Q34" i="6" a="1"/>
  <c r="Z36" i="10" a="1"/>
  <c r="Y22" i="6" a="1"/>
  <c r="H24" i="4" a="1"/>
  <c r="X30" i="6" a="1"/>
  <c r="I29" i="5" a="1"/>
  <c r="I7" i="5" a="1"/>
  <c r="P6" i="6" a="1"/>
  <c r="H11" i="6" a="1"/>
  <c r="W37" i="5" a="1"/>
  <c r="Z8" i="4" a="1"/>
  <c r="R10" i="4" a="1"/>
  <c r="P14" i="13" a="1"/>
  <c r="Z11" i="8" a="1"/>
  <c r="W39" i="9" a="1"/>
  <c r="N26" i="9" a="1"/>
  <c r="N12" i="8" a="1"/>
  <c r="W9" i="6" a="1"/>
  <c r="R32" i="5" a="1"/>
  <c r="W23" i="4" a="1"/>
  <c r="R22" i="5" a="1"/>
  <c r="N35" i="4" a="1"/>
  <c r="P12" i="4" a="1"/>
  <c r="N43" i="5" a="1"/>
  <c r="R40" i="15" a="1"/>
  <c r="W24" i="8" a="1"/>
  <c r="O12" i="6" a="1"/>
  <c r="F6" i="6" a="1"/>
  <c r="X33" i="6" a="1"/>
  <c r="R39" i="4" a="1"/>
  <c r="I8" i="6" a="1"/>
  <c r="I44" i="4" a="1"/>
  <c r="X27" i="8" a="1"/>
  <c r="E22" i="4" a="1"/>
  <c r="N5" i="5" a="1"/>
  <c r="N31" i="4" a="1"/>
  <c r="Y5" i="5" a="1"/>
  <c r="H24" i="5" a="1"/>
  <c r="O33" i="4" a="1"/>
  <c r="P20" i="4" a="1"/>
  <c r="Q29" i="4" a="1"/>
  <c r="P14" i="6" a="1"/>
  <c r="R21" i="4" a="1"/>
  <c r="G45" i="4" a="1"/>
  <c r="O45" i="4" a="1"/>
  <c r="W42" i="6" a="1"/>
  <c r="E31" i="5" a="1"/>
  <c r="R41" i="4" a="1"/>
  <c r="Y14" i="4" a="1"/>
  <c r="H21" i="4" a="1"/>
  <c r="F4" i="4" a="1"/>
  <c r="I43" i="6" a="1"/>
  <c r="W21" i="4" a="1"/>
  <c r="N28" i="5" a="1"/>
  <c r="W45" i="6" a="1"/>
  <c r="I14" i="5" a="1"/>
  <c r="I42" i="6" a="1"/>
  <c r="H34" i="5" a="1"/>
  <c r="O27" i="4" a="1"/>
  <c r="W8" i="4" a="1"/>
  <c r="F29" i="4" a="1"/>
  <c r="R30" i="4" a="1"/>
  <c r="Q22" i="4" a="1"/>
  <c r="O22" i="6" a="1"/>
  <c r="I24" i="5" a="1"/>
  <c r="E17" i="8" a="1"/>
  <c r="Z27" i="6" a="1"/>
  <c r="O11" i="6" a="1"/>
  <c r="Q44" i="9" a="1"/>
  <c r="R27" i="8" a="1"/>
  <c r="H45" i="4" a="1"/>
  <c r="F41" i="6" a="1"/>
  <c r="E17" i="10" a="1"/>
  <c r="AA5" i="5" a="1"/>
  <c r="Z19" i="9" a="1"/>
  <c r="X9" i="5" a="1"/>
  <c r="R11" i="4" a="1"/>
  <c r="W27" i="5" a="1"/>
  <c r="H37" i="5" a="1"/>
  <c r="O36" i="10" a="1"/>
  <c r="H36" i="6" a="1"/>
  <c r="X40" i="4" a="1"/>
  <c r="G31" i="6" a="1"/>
  <c r="Y20" i="4" a="1"/>
  <c r="H11" i="5" a="1"/>
  <c r="G37" i="15" a="1"/>
  <c r="X37" i="8" a="1"/>
  <c r="P34" i="9" a="1"/>
  <c r="R11" i="9" a="1"/>
  <c r="Q34" i="8" a="1"/>
  <c r="Z6" i="6" a="1"/>
  <c r="I13" i="5" a="1"/>
  <c r="Y30" i="4" a="1"/>
  <c r="G15" i="4" a="1"/>
  <c r="H37" i="4" a="1"/>
  <c r="I10" i="4" a="1"/>
  <c r="AA35" i="4" a="1"/>
  <c r="Y31" i="10" a="1"/>
  <c r="Z25" i="8" a="1"/>
  <c r="O39" i="6" a="1"/>
  <c r="Q4" i="6" a="1"/>
  <c r="X33" i="5" a="1"/>
  <c r="E24" i="4" a="1"/>
  <c r="E10" i="4" a="1"/>
  <c r="Q32" i="5" a="1"/>
  <c r="AA22" i="4" a="1"/>
  <c r="O6" i="5" a="1"/>
  <c r="G44" i="6" a="1"/>
  <c r="E34" i="4" a="1"/>
  <c r="Y27" i="4" a="1"/>
  <c r="G9" i="4" l="1"/>
  <c r="Q7" i="5"/>
  <c r="I41" i="5"/>
  <c r="Z7" i="5"/>
  <c r="W38" i="5"/>
  <c r="E38" i="6"/>
  <c r="I4" i="4"/>
  <c r="O26" i="4"/>
  <c r="G40" i="4"/>
  <c r="I4" i="5"/>
  <c r="N45" i="5"/>
  <c r="E25" i="6"/>
  <c r="Z27" i="6"/>
  <c r="E39" i="5"/>
  <c r="O43" i="5"/>
  <c r="E21" i="6"/>
  <c r="G15" i="5"/>
  <c r="R8" i="5"/>
  <c r="N13" i="6"/>
  <c r="E20" i="5"/>
  <c r="X21" i="5"/>
  <c r="Q24" i="5"/>
  <c r="X25" i="5"/>
  <c r="Q37" i="6"/>
  <c r="X17" i="6"/>
  <c r="R20" i="6"/>
  <c r="F15" i="6"/>
  <c r="Y6" i="5"/>
  <c r="E17" i="8"/>
  <c r="E17" i="17" s="1"/>
  <c r="H24" i="8"/>
  <c r="H24" i="17" s="1"/>
  <c r="O11" i="8"/>
  <c r="Q7" i="8"/>
  <c r="Z44" i="8"/>
  <c r="E37" i="9"/>
  <c r="N37" i="17" s="1"/>
  <c r="O40" i="9"/>
  <c r="F32" i="10"/>
  <c r="X32" i="17" s="1"/>
  <c r="F23" i="4"/>
  <c r="F30" i="5"/>
  <c r="I43" i="4"/>
  <c r="N10" i="8"/>
  <c r="I23" i="4"/>
  <c r="X26" i="4"/>
  <c r="Z6" i="5"/>
  <c r="I5" i="6"/>
  <c r="I24" i="5"/>
  <c r="N24" i="6"/>
  <c r="G33" i="5"/>
  <c r="R12" i="5"/>
  <c r="E44" i="6"/>
  <c r="I35" i="4"/>
  <c r="E17" i="5"/>
  <c r="O35" i="5"/>
  <c r="F37" i="6"/>
  <c r="F8" i="5"/>
  <c r="X20" i="5"/>
  <c r="N38" i="6"/>
  <c r="N21" i="5"/>
  <c r="N45" i="6"/>
  <c r="Q21" i="5"/>
  <c r="H39" i="6"/>
  <c r="O22" i="6"/>
  <c r="E4" i="6"/>
  <c r="Z18" i="6"/>
  <c r="O30" i="6"/>
  <c r="G41" i="6"/>
  <c r="G19" i="8"/>
  <c r="G19" i="17" s="1"/>
  <c r="I18" i="8"/>
  <c r="I18" i="17" s="1"/>
  <c r="O30" i="8"/>
  <c r="Y7" i="8"/>
  <c r="AA43" i="8"/>
  <c r="G14" i="9"/>
  <c r="P14" i="17" s="1"/>
  <c r="O14" i="9"/>
  <c r="R8" i="10"/>
  <c r="F35" i="4"/>
  <c r="Y27" i="4"/>
  <c r="P23" i="4"/>
  <c r="Q22" i="4"/>
  <c r="O26" i="5"/>
  <c r="F37" i="5"/>
  <c r="Q43" i="4"/>
  <c r="G38" i="5"/>
  <c r="H36" i="4"/>
  <c r="X25" i="4"/>
  <c r="P16" i="5"/>
  <c r="Q23" i="4"/>
  <c r="G16" i="5"/>
  <c r="H7" i="5"/>
  <c r="E44" i="5"/>
  <c r="W30" i="6"/>
  <c r="G29" i="8"/>
  <c r="G29" i="17" s="1"/>
  <c r="AA23" i="9"/>
  <c r="E4" i="5"/>
  <c r="R30" i="4"/>
  <c r="P41" i="4"/>
  <c r="P39" i="4"/>
  <c r="G10" i="6"/>
  <c r="I34" i="4"/>
  <c r="G24" i="4"/>
  <c r="H15" i="4"/>
  <c r="AA26" i="4"/>
  <c r="Q43" i="6"/>
  <c r="Z12" i="5"/>
  <c r="Y19" i="6"/>
  <c r="N23" i="5"/>
  <c r="P37" i="6"/>
  <c r="Z44" i="4"/>
  <c r="O29" i="4"/>
  <c r="H35" i="4"/>
  <c r="F29" i="4"/>
  <c r="AA7" i="4"/>
  <c r="Q34" i="4"/>
  <c r="O11" i="4"/>
  <c r="AA14" i="5"/>
  <c r="G44" i="5"/>
  <c r="H4" i="5"/>
  <c r="AA12" i="6"/>
  <c r="E32" i="5"/>
  <c r="E42" i="6"/>
  <c r="O23" i="5"/>
  <c r="R39" i="6"/>
  <c r="F35" i="6"/>
  <c r="O28" i="6"/>
  <c r="N35" i="8"/>
  <c r="F19" i="9"/>
  <c r="O19" i="17" s="1"/>
  <c r="W8" i="4"/>
  <c r="R24" i="4"/>
  <c r="I19" i="4"/>
  <c r="E20" i="4"/>
  <c r="N27" i="4"/>
  <c r="O23" i="4"/>
  <c r="Q40" i="4"/>
  <c r="H5" i="4"/>
  <c r="O16" i="5"/>
  <c r="R29" i="5"/>
  <c r="E39" i="4"/>
  <c r="R42" i="6"/>
  <c r="R9" i="6"/>
  <c r="N14" i="5"/>
  <c r="W13" i="5"/>
  <c r="Z45" i="4"/>
  <c r="O27" i="4"/>
  <c r="F40" i="5"/>
  <c r="Y44" i="4"/>
  <c r="F41" i="5"/>
  <c r="E40" i="4"/>
  <c r="I20" i="6"/>
  <c r="E17" i="4"/>
  <c r="H14" i="4"/>
  <c r="E25" i="5"/>
  <c r="R18" i="6"/>
  <c r="I21" i="4"/>
  <c r="N40" i="4"/>
  <c r="P34" i="4"/>
  <c r="H13" i="4"/>
  <c r="X16" i="4"/>
  <c r="P14" i="4"/>
  <c r="H34" i="5"/>
  <c r="O30" i="4"/>
  <c r="E41" i="6"/>
  <c r="W45" i="4"/>
  <c r="R4" i="4"/>
  <c r="Y12" i="4"/>
  <c r="W42" i="5"/>
  <c r="E37" i="4"/>
  <c r="I39" i="4"/>
  <c r="G41" i="4"/>
  <c r="Q12" i="4"/>
  <c r="R24" i="5"/>
  <c r="Y17" i="4"/>
  <c r="AA28" i="4"/>
  <c r="E34" i="4"/>
  <c r="N17" i="5"/>
  <c r="I42" i="6"/>
  <c r="H25" i="4"/>
  <c r="W30" i="4"/>
  <c r="X6" i="4"/>
  <c r="I36" i="5"/>
  <c r="X24" i="5"/>
  <c r="Q11" i="6"/>
  <c r="I14" i="4"/>
  <c r="H36" i="5"/>
  <c r="R38" i="5"/>
  <c r="P11" i="6"/>
  <c r="E37" i="6"/>
  <c r="H4" i="6"/>
  <c r="AA25" i="5"/>
  <c r="Q7" i="4"/>
  <c r="X41" i="4"/>
  <c r="I14" i="5"/>
  <c r="Z14" i="6"/>
  <c r="I43" i="5"/>
  <c r="Q8" i="5"/>
  <c r="I19" i="6"/>
  <c r="X27" i="4"/>
  <c r="I44" i="5"/>
  <c r="N24" i="5"/>
  <c r="G24" i="6"/>
  <c r="I28" i="5"/>
  <c r="Z45" i="5"/>
  <c r="N32" i="4"/>
  <c r="Q14" i="5"/>
  <c r="Q42" i="6"/>
  <c r="W45" i="5"/>
  <c r="F44" i="6"/>
  <c r="W45" i="6"/>
  <c r="E28" i="6"/>
  <c r="Z40" i="6"/>
  <c r="X10" i="6"/>
  <c r="R23" i="6"/>
  <c r="H41" i="8"/>
  <c r="H41" i="17" s="1"/>
  <c r="Q18" i="8"/>
  <c r="N43" i="8"/>
  <c r="AA9" i="8"/>
  <c r="Y24" i="8"/>
  <c r="E35" i="9"/>
  <c r="N35" i="17" s="1"/>
  <c r="N31" i="9"/>
  <c r="X4" i="10"/>
  <c r="Y16" i="4"/>
  <c r="E6" i="4"/>
  <c r="AA27" i="4"/>
  <c r="N28" i="5"/>
  <c r="AA20" i="4"/>
  <c r="Z38" i="4"/>
  <c r="Y33" i="4"/>
  <c r="AA23" i="4"/>
  <c r="P44" i="6"/>
  <c r="E16" i="6"/>
  <c r="O10" i="6"/>
  <c r="X45" i="4"/>
  <c r="AA11" i="5"/>
  <c r="Y41" i="5"/>
  <c r="W34" i="5"/>
  <c r="P18" i="6"/>
  <c r="H26" i="8"/>
  <c r="H26" i="17" s="1"/>
  <c r="AA28" i="8"/>
  <c r="AA6" i="4"/>
  <c r="W21" i="4"/>
  <c r="I26" i="4"/>
  <c r="I7" i="4"/>
  <c r="N21" i="4"/>
  <c r="H44" i="4"/>
  <c r="R23" i="4"/>
  <c r="H7" i="4"/>
  <c r="Y40" i="5"/>
  <c r="G27" i="5"/>
  <c r="P34" i="5"/>
  <c r="N30" i="4"/>
  <c r="AA36" i="4"/>
  <c r="N6" i="4"/>
  <c r="N32" i="5"/>
  <c r="G44" i="6"/>
  <c r="R9" i="4"/>
  <c r="I43" i="6"/>
  <c r="N4" i="4"/>
  <c r="P16" i="4"/>
  <c r="W34" i="4"/>
  <c r="H40" i="4"/>
  <c r="N8" i="6"/>
  <c r="Z28" i="5"/>
  <c r="X8" i="4"/>
  <c r="N13" i="5"/>
  <c r="E20" i="6"/>
  <c r="R17" i="5"/>
  <c r="P45" i="6"/>
  <c r="E12" i="6"/>
  <c r="E7" i="10"/>
  <c r="W7" i="17" s="1"/>
  <c r="P38" i="4"/>
  <c r="N17" i="4"/>
  <c r="F4" i="4"/>
  <c r="R25" i="4"/>
  <c r="E9" i="5"/>
  <c r="X11" i="5"/>
  <c r="E35" i="4"/>
  <c r="Z27" i="4"/>
  <c r="Y34" i="4"/>
  <c r="Q44" i="5"/>
  <c r="Y25" i="5"/>
  <c r="H4" i="4"/>
  <c r="G26" i="4"/>
  <c r="Q36" i="4"/>
  <c r="W14" i="4"/>
  <c r="Z29" i="4"/>
  <c r="E8" i="4"/>
  <c r="P14" i="5"/>
  <c r="H21" i="4"/>
  <c r="R37" i="4"/>
  <c r="O25" i="4"/>
  <c r="F38" i="4"/>
  <c r="G38" i="4"/>
  <c r="P42" i="4"/>
  <c r="G17" i="5"/>
  <c r="O36" i="5"/>
  <c r="W26" i="4"/>
  <c r="R36" i="4"/>
  <c r="H29" i="5"/>
  <c r="E41" i="4"/>
  <c r="O40" i="4"/>
  <c r="X34" i="4"/>
  <c r="G24" i="5"/>
  <c r="G11" i="4"/>
  <c r="Y14" i="4"/>
  <c r="X36" i="4"/>
  <c r="E4" i="4"/>
  <c r="G7" i="5"/>
  <c r="X18" i="6"/>
  <c r="Y31" i="4"/>
  <c r="H17" i="4"/>
  <c r="H31" i="4"/>
  <c r="Z20" i="4"/>
  <c r="Y20" i="5"/>
  <c r="Q10" i="4"/>
  <c r="W31" i="4"/>
  <c r="F24" i="5"/>
  <c r="R19" i="5"/>
  <c r="R21" i="6"/>
  <c r="N26" i="4"/>
  <c r="R41" i="4"/>
  <c r="Z19" i="4"/>
  <c r="F21" i="5"/>
  <c r="Z39" i="5"/>
  <c r="Y40" i="6"/>
  <c r="R18" i="4"/>
  <c r="H32" i="5"/>
  <c r="Y38" i="5"/>
  <c r="AA37" i="6"/>
  <c r="E18" i="6"/>
  <c r="F18" i="6"/>
  <c r="I13" i="6"/>
  <c r="X29" i="4"/>
  <c r="Z30" i="4"/>
  <c r="O6" i="5"/>
  <c r="P37" i="4"/>
  <c r="E31" i="5"/>
  <c r="Y35" i="5"/>
  <c r="Q33" i="6"/>
  <c r="E30" i="4"/>
  <c r="F22" i="5"/>
  <c r="AA45" i="5"/>
  <c r="P17" i="6"/>
  <c r="E15" i="5"/>
  <c r="Z37" i="5"/>
  <c r="Z10" i="4"/>
  <c r="Q39" i="5"/>
  <c r="O15" i="6"/>
  <c r="W21" i="5"/>
  <c r="H8" i="6"/>
  <c r="Z34" i="6"/>
  <c r="F11" i="6"/>
  <c r="W42" i="6"/>
  <c r="W39" i="6"/>
  <c r="Q35" i="6"/>
  <c r="G34" i="8"/>
  <c r="G34" i="17" s="1"/>
  <c r="O24" i="8"/>
  <c r="N39" i="8"/>
  <c r="AA40" i="8"/>
  <c r="W22" i="8"/>
  <c r="I20" i="9"/>
  <c r="R20" i="17" s="1"/>
  <c r="Q27" i="9"/>
  <c r="H14" i="15"/>
  <c r="O18" i="5"/>
  <c r="P19" i="4"/>
  <c r="Z34" i="4"/>
  <c r="Y7" i="6"/>
  <c r="N15" i="4"/>
  <c r="O45" i="4"/>
  <c r="Y15" i="4"/>
  <c r="E28" i="4"/>
  <c r="Z37" i="4"/>
  <c r="Y45" i="4"/>
  <c r="Q8" i="6"/>
  <c r="Y9" i="5"/>
  <c r="Y7" i="4"/>
  <c r="O19" i="5"/>
  <c r="AA23" i="6"/>
  <c r="G40" i="6"/>
  <c r="P14" i="8"/>
  <c r="H26" i="9"/>
  <c r="Q26" i="17" s="1"/>
  <c r="N34" i="4"/>
  <c r="Z25" i="5"/>
  <c r="Z5" i="4"/>
  <c r="G45" i="4"/>
  <c r="N8" i="4"/>
  <c r="W27" i="4"/>
  <c r="P40" i="4"/>
  <c r="R22" i="4"/>
  <c r="X45" i="6"/>
  <c r="Q25" i="5"/>
  <c r="E43" i="6"/>
  <c r="G17" i="6"/>
  <c r="H34" i="4"/>
  <c r="H43" i="4"/>
  <c r="Z36" i="4"/>
  <c r="F32" i="4"/>
  <c r="Q35" i="4"/>
  <c r="N34" i="5"/>
  <c r="N36" i="5"/>
  <c r="R21" i="4"/>
  <c r="F30" i="4"/>
  <c r="G35" i="4"/>
  <c r="I30" i="4"/>
  <c r="E22" i="6"/>
  <c r="Z15" i="4"/>
  <c r="H43" i="5"/>
  <c r="H18" i="5"/>
  <c r="O42" i="5"/>
  <c r="R11" i="5"/>
  <c r="R14" i="6"/>
  <c r="F21" i="8"/>
  <c r="F21" i="17" s="1"/>
  <c r="Q41" i="9"/>
  <c r="Q9" i="4"/>
  <c r="AA22" i="4"/>
  <c r="Y18" i="5"/>
  <c r="P14" i="6"/>
  <c r="X18" i="4"/>
  <c r="N18" i="6"/>
  <c r="I8" i="4"/>
  <c r="E19" i="4"/>
  <c r="R26" i="4"/>
  <c r="N12" i="4"/>
  <c r="AA4" i="5"/>
  <c r="F44" i="5"/>
  <c r="F41" i="4"/>
  <c r="I18" i="4"/>
  <c r="I6" i="4"/>
  <c r="P35" i="4"/>
  <c r="AA30" i="4"/>
  <c r="O15" i="4"/>
  <c r="O35" i="4"/>
  <c r="Q29" i="4"/>
  <c r="Y4" i="4"/>
  <c r="Y19" i="4"/>
  <c r="X43" i="4"/>
  <c r="Z42" i="4"/>
  <c r="Y36" i="4"/>
  <c r="G28" i="5"/>
  <c r="P6" i="5"/>
  <c r="W20" i="4"/>
  <c r="Q25" i="4"/>
  <c r="E30" i="5"/>
  <c r="I20" i="4"/>
  <c r="N45" i="4"/>
  <c r="X30" i="4"/>
  <c r="O5" i="5"/>
  <c r="F21" i="4"/>
  <c r="P20" i="4"/>
  <c r="Y5" i="4"/>
  <c r="Q11" i="4"/>
  <c r="G19" i="5"/>
  <c r="G33" i="4"/>
  <c r="AA31" i="4"/>
  <c r="G20" i="4"/>
  <c r="X20" i="4"/>
  <c r="W32" i="4"/>
  <c r="I28" i="6"/>
  <c r="W24" i="4"/>
  <c r="H42" i="4"/>
  <c r="I45" i="5"/>
  <c r="R15" i="5"/>
  <c r="R8" i="6"/>
  <c r="AA13" i="4"/>
  <c r="O33" i="4"/>
  <c r="Z21" i="4"/>
  <c r="G8" i="5"/>
  <c r="W14" i="5"/>
  <c r="O5" i="4"/>
  <c r="I15" i="4"/>
  <c r="I19" i="5"/>
  <c r="Z33" i="5"/>
  <c r="Z25" i="6"/>
  <c r="Q30" i="6"/>
  <c r="G16" i="6"/>
  <c r="X42" i="4"/>
  <c r="O17" i="4"/>
  <c r="I41" i="4"/>
  <c r="Q32" i="5"/>
  <c r="R40" i="4"/>
  <c r="H24" i="5"/>
  <c r="W25" i="5"/>
  <c r="O26" i="6"/>
  <c r="Q4" i="4"/>
  <c r="I15" i="5"/>
  <c r="AA29" i="5"/>
  <c r="O16" i="6"/>
  <c r="H8" i="5"/>
  <c r="H13" i="6"/>
  <c r="AA25" i="4"/>
  <c r="O29" i="5"/>
  <c r="W28" i="6"/>
  <c r="X8" i="5"/>
  <c r="H7" i="6"/>
  <c r="AA28" i="6"/>
  <c r="G37" i="6"/>
  <c r="Y5" i="5"/>
  <c r="Z41" i="6"/>
  <c r="W18" i="6"/>
  <c r="H12" i="8"/>
  <c r="H12" i="17" s="1"/>
  <c r="R13" i="8"/>
  <c r="Q35" i="8"/>
  <c r="AA32" i="8"/>
  <c r="F5" i="9"/>
  <c r="O5" i="17" s="1"/>
  <c r="I38" i="9"/>
  <c r="R38" i="17" s="1"/>
  <c r="W9" i="9"/>
  <c r="O43" i="15"/>
  <c r="Z9" i="4"/>
  <c r="N38" i="5"/>
  <c r="O41" i="4"/>
  <c r="F34" i="5"/>
  <c r="R35" i="4"/>
  <c r="N31" i="4"/>
  <c r="F17" i="5"/>
  <c r="X22" i="6"/>
  <c r="X12" i="5"/>
  <c r="R37" i="5"/>
  <c r="N4" i="5"/>
  <c r="X35" i="4"/>
  <c r="W40" i="4"/>
  <c r="X5" i="6"/>
  <c r="X20" i="6"/>
  <c r="G6" i="6"/>
  <c r="R33" i="6"/>
  <c r="Z14" i="5"/>
  <c r="O8" i="9"/>
  <c r="E5" i="4"/>
  <c r="E9" i="4"/>
  <c r="N5" i="5"/>
  <c r="Y37" i="5"/>
  <c r="X12" i="4"/>
  <c r="R7" i="5"/>
  <c r="O27" i="5"/>
  <c r="G36" i="5"/>
  <c r="I34" i="5"/>
  <c r="Q20" i="4"/>
  <c r="AA4" i="4"/>
  <c r="Z9" i="6"/>
  <c r="F32" i="5"/>
  <c r="X7" i="4"/>
  <c r="G17" i="4"/>
  <c r="Y42" i="4"/>
  <c r="E10" i="4"/>
  <c r="F8" i="4"/>
  <c r="E22" i="4"/>
  <c r="AA33" i="4"/>
  <c r="W5" i="4"/>
  <c r="I10" i="5"/>
  <c r="E22" i="5"/>
  <c r="W39" i="4"/>
  <c r="O14" i="5"/>
  <c r="O7" i="5"/>
  <c r="W43" i="6"/>
  <c r="H15" i="6"/>
  <c r="E13" i="4"/>
  <c r="F38" i="5"/>
  <c r="G7" i="6"/>
  <c r="Z11" i="5"/>
  <c r="E29" i="8"/>
  <c r="E29" i="17" s="1"/>
  <c r="W17" i="8"/>
  <c r="X27" i="8"/>
  <c r="G39" i="4"/>
  <c r="O13" i="4"/>
  <c r="G23" i="5"/>
  <c r="E26" i="4"/>
  <c r="Y9" i="4"/>
  <c r="Y11" i="4"/>
  <c r="I9" i="4"/>
  <c r="P22" i="4"/>
  <c r="F25" i="4"/>
  <c r="G36" i="6"/>
  <c r="F19" i="5"/>
  <c r="F10" i="4"/>
  <c r="H30" i="4"/>
  <c r="P9" i="4"/>
  <c r="H23" i="5"/>
  <c r="I44" i="4"/>
  <c r="R16" i="4"/>
  <c r="I11" i="4"/>
  <c r="E15" i="4"/>
  <c r="H12" i="5"/>
  <c r="F22" i="4"/>
  <c r="N10" i="4"/>
  <c r="O4" i="5"/>
  <c r="H16" i="4"/>
  <c r="H41" i="4"/>
  <c r="G37" i="4"/>
  <c r="X11" i="4"/>
  <c r="W28" i="4"/>
  <c r="O20" i="4"/>
  <c r="E24" i="4"/>
  <c r="R21" i="5"/>
  <c r="I8" i="6"/>
  <c r="P43" i="4"/>
  <c r="N11" i="4"/>
  <c r="P37" i="5"/>
  <c r="N14" i="4"/>
  <c r="W38" i="4"/>
  <c r="F15" i="4"/>
  <c r="N16" i="5"/>
  <c r="I8" i="5"/>
  <c r="W19" i="4"/>
  <c r="F31" i="4"/>
  <c r="G21" i="4"/>
  <c r="F26" i="5"/>
  <c r="F11" i="5"/>
  <c r="N20" i="4"/>
  <c r="W12" i="4"/>
  <c r="R39" i="4"/>
  <c r="F42" i="5"/>
  <c r="P15" i="6"/>
  <c r="AA40" i="4"/>
  <c r="E7" i="4"/>
  <c r="I20" i="5"/>
  <c r="Z5" i="5"/>
  <c r="R24" i="6"/>
  <c r="O8" i="4"/>
  <c r="X17" i="4"/>
  <c r="X39" i="4"/>
  <c r="P23" i="5"/>
  <c r="I41" i="6"/>
  <c r="G29" i="4"/>
  <c r="W7" i="4"/>
  <c r="I30" i="5"/>
  <c r="X33" i="5"/>
  <c r="X33" i="6"/>
  <c r="N36" i="6"/>
  <c r="O31" i="6"/>
  <c r="H28" i="4"/>
  <c r="O42" i="4"/>
  <c r="G23" i="4"/>
  <c r="O13" i="5"/>
  <c r="G6" i="4"/>
  <c r="I11" i="5"/>
  <c r="AA33" i="5"/>
  <c r="N28" i="6"/>
  <c r="R34" i="4"/>
  <c r="H39" i="5"/>
  <c r="X19" i="5"/>
  <c r="R25" i="6"/>
  <c r="G32" i="5"/>
  <c r="I34" i="6"/>
  <c r="G14" i="5"/>
  <c r="P8" i="5"/>
  <c r="AA19" i="6"/>
  <c r="Y44" i="5"/>
  <c r="Q4" i="6"/>
  <c r="Y36" i="6"/>
  <c r="F6" i="6"/>
  <c r="Y15" i="5"/>
  <c r="Z28" i="6"/>
  <c r="E5" i="8"/>
  <c r="E5" i="17" s="1"/>
  <c r="F10" i="8"/>
  <c r="F10" i="17" s="1"/>
  <c r="R21" i="8"/>
  <c r="O33" i="8"/>
  <c r="X23" i="8"/>
  <c r="E25" i="9"/>
  <c r="N25" i="17" s="1"/>
  <c r="F13" i="9"/>
  <c r="O13" i="17" s="1"/>
  <c r="AA44" i="9"/>
  <c r="I33" i="13"/>
  <c r="N12" i="6"/>
  <c r="Y5" i="6"/>
  <c r="AA27" i="6"/>
  <c r="Y23" i="5"/>
  <c r="I32" i="6"/>
  <c r="O39" i="6"/>
  <c r="Z37" i="6"/>
  <c r="X23" i="6"/>
  <c r="X31" i="5"/>
  <c r="F27" i="6"/>
  <c r="O12" i="6"/>
  <c r="Z11" i="6"/>
  <c r="G23" i="8"/>
  <c r="G23" i="17" s="1"/>
  <c r="I25" i="8"/>
  <c r="I25" i="17" s="1"/>
  <c r="F39" i="8"/>
  <c r="F39" i="17" s="1"/>
  <c r="I11" i="8"/>
  <c r="I11" i="17" s="1"/>
  <c r="I27" i="8"/>
  <c r="I27" i="17" s="1"/>
  <c r="G20" i="8"/>
  <c r="G20" i="17" s="1"/>
  <c r="R45" i="8"/>
  <c r="Q42" i="8"/>
  <c r="R12" i="8"/>
  <c r="P33" i="8"/>
  <c r="O42" i="8"/>
  <c r="R34" i="8"/>
  <c r="O9" i="8"/>
  <c r="AA13" i="8"/>
  <c r="Z6" i="8"/>
  <c r="Z29" i="8"/>
  <c r="Z25" i="8"/>
  <c r="W24" i="8"/>
  <c r="Z23" i="8"/>
  <c r="F4" i="9"/>
  <c r="O4" i="17" s="1"/>
  <c r="F45" i="9"/>
  <c r="O45" i="17" s="1"/>
  <c r="H17" i="9"/>
  <c r="Q17" i="17" s="1"/>
  <c r="G33" i="9"/>
  <c r="P33" i="17" s="1"/>
  <c r="G18" i="9"/>
  <c r="P18" i="17" s="1"/>
  <c r="E38" i="9"/>
  <c r="N38" i="17" s="1"/>
  <c r="G12" i="9"/>
  <c r="P12" i="17" s="1"/>
  <c r="R41" i="9"/>
  <c r="P39" i="9"/>
  <c r="O39" i="9"/>
  <c r="P13" i="9"/>
  <c r="P29" i="9"/>
  <c r="R26" i="9"/>
  <c r="X32" i="9"/>
  <c r="Y42" i="9"/>
  <c r="X22" i="9"/>
  <c r="E29" i="10"/>
  <c r="W29" i="17" s="1"/>
  <c r="F6" i="10"/>
  <c r="X6" i="17" s="1"/>
  <c r="N8" i="10"/>
  <c r="Y31" i="10"/>
  <c r="I41" i="15"/>
  <c r="R40" i="15"/>
  <c r="E29" i="13"/>
  <c r="G43" i="5"/>
  <c r="P8" i="4"/>
  <c r="P10" i="4"/>
  <c r="O43" i="4"/>
  <c r="N19" i="4"/>
  <c r="I42" i="4"/>
  <c r="Q13" i="4"/>
  <c r="N36" i="4"/>
  <c r="N42" i="5"/>
  <c r="F16" i="4"/>
  <c r="R38" i="4"/>
  <c r="AA45" i="4"/>
  <c r="Z13" i="4"/>
  <c r="Y35" i="6"/>
  <c r="I30" i="6"/>
  <c r="AA35" i="4"/>
  <c r="Y40" i="4"/>
  <c r="Q38" i="4"/>
  <c r="X9" i="4"/>
  <c r="F33" i="4"/>
  <c r="N43" i="5"/>
  <c r="G25" i="4"/>
  <c r="E11" i="4"/>
  <c r="Z28" i="4"/>
  <c r="O12" i="4"/>
  <c r="Y23" i="4"/>
  <c r="P25" i="4"/>
  <c r="Q4" i="5"/>
  <c r="H12" i="6"/>
  <c r="W29" i="5"/>
  <c r="N43" i="4"/>
  <c r="G28" i="4"/>
  <c r="I38" i="4"/>
  <c r="N29" i="4"/>
  <c r="N25" i="4"/>
  <c r="P39" i="5"/>
  <c r="P45" i="4"/>
  <c r="G4" i="4"/>
  <c r="I10" i="4"/>
  <c r="P12" i="4"/>
  <c r="X5" i="4"/>
  <c r="R13" i="4"/>
  <c r="R6" i="4"/>
  <c r="O45" i="5"/>
  <c r="P10" i="6"/>
  <c r="F5" i="5"/>
  <c r="AA21" i="5"/>
  <c r="X28" i="4"/>
  <c r="P17" i="4"/>
  <c r="G14" i="4"/>
  <c r="P18" i="4"/>
  <c r="AA44" i="4"/>
  <c r="R43" i="4"/>
  <c r="F43" i="5"/>
  <c r="Q27" i="5"/>
  <c r="G5" i="5"/>
  <c r="Z26" i="4"/>
  <c r="F28" i="4"/>
  <c r="H20" i="4"/>
  <c r="Z25" i="4"/>
  <c r="H37" i="4"/>
  <c r="E38" i="4"/>
  <c r="N35" i="4"/>
  <c r="I16" i="4"/>
  <c r="Q43" i="5"/>
  <c r="R29" i="6"/>
  <c r="Z4" i="4"/>
  <c r="P36" i="4"/>
  <c r="E33" i="4"/>
  <c r="I45" i="4"/>
  <c r="AA38" i="4"/>
  <c r="G35" i="5"/>
  <c r="N25" i="5"/>
  <c r="O25" i="5"/>
  <c r="I45" i="6"/>
  <c r="Q24" i="6"/>
  <c r="I17" i="4"/>
  <c r="O24" i="4"/>
  <c r="H23" i="4"/>
  <c r="G15" i="4"/>
  <c r="AA9" i="4"/>
  <c r="O9" i="4"/>
  <c r="H6" i="5"/>
  <c r="O12" i="5"/>
  <c r="R22" i="5"/>
  <c r="I44" i="6"/>
  <c r="P22" i="6"/>
  <c r="E18" i="4"/>
  <c r="Z31" i="4"/>
  <c r="G30" i="4"/>
  <c r="I33" i="5"/>
  <c r="E7" i="5"/>
  <c r="N39" i="5"/>
  <c r="Z36" i="5"/>
  <c r="O44" i="6"/>
  <c r="X15" i="6"/>
  <c r="X29" i="5"/>
  <c r="N32" i="6"/>
  <c r="Y32" i="6"/>
  <c r="P35" i="6"/>
  <c r="AA26" i="6"/>
  <c r="Z22" i="4"/>
  <c r="Y30" i="4"/>
  <c r="W23" i="4"/>
  <c r="Z17" i="4"/>
  <c r="H10" i="4"/>
  <c r="E8" i="5"/>
  <c r="O33" i="5"/>
  <c r="N41" i="6"/>
  <c r="X38" i="4"/>
  <c r="F28" i="5"/>
  <c r="F18" i="5"/>
  <c r="P30" i="5"/>
  <c r="Y43" i="5"/>
  <c r="H6" i="6"/>
  <c r="P9" i="6"/>
  <c r="X15" i="4"/>
  <c r="N5" i="4"/>
  <c r="E43" i="5"/>
  <c r="G9" i="5"/>
  <c r="Q9" i="5"/>
  <c r="AA17" i="5"/>
  <c r="F36" i="6"/>
  <c r="P41" i="6"/>
  <c r="I13" i="5"/>
  <c r="I38" i="5"/>
  <c r="R32" i="5"/>
  <c r="W16" i="5"/>
  <c r="E32" i="6"/>
  <c r="N21" i="6"/>
  <c r="G18" i="4"/>
  <c r="I32" i="5"/>
  <c r="Q10" i="5"/>
  <c r="Q19" i="5"/>
  <c r="Y8" i="5"/>
  <c r="Q10" i="6"/>
  <c r="Y30" i="6"/>
  <c r="N40" i="5"/>
  <c r="Z34" i="5"/>
  <c r="Z31" i="5"/>
  <c r="F12" i="6"/>
  <c r="R41" i="6"/>
  <c r="P33" i="6"/>
  <c r="Z6" i="6"/>
  <c r="Z23" i="6"/>
  <c r="F5" i="6"/>
  <c r="F22" i="6"/>
  <c r="O27" i="6"/>
  <c r="W9" i="6"/>
  <c r="AA15" i="6"/>
  <c r="Z26" i="5"/>
  <c r="I29" i="6"/>
  <c r="R43" i="6"/>
  <c r="Z17" i="6"/>
  <c r="Y41" i="6"/>
  <c r="AA12" i="5"/>
  <c r="G14" i="6"/>
  <c r="N42" i="6"/>
  <c r="E4" i="8"/>
  <c r="F20" i="8"/>
  <c r="F20" i="17" s="1"/>
  <c r="H22" i="8"/>
  <c r="H22" i="17" s="1"/>
  <c r="I36" i="8"/>
  <c r="I36" i="17" s="1"/>
  <c r="E11" i="8"/>
  <c r="E11" i="17" s="1"/>
  <c r="F26" i="8"/>
  <c r="F26" i="17" s="1"/>
  <c r="H19" i="8"/>
  <c r="H19" i="17" s="1"/>
  <c r="R33" i="8"/>
  <c r="Q34" i="8"/>
  <c r="N12" i="8"/>
  <c r="R31" i="8"/>
  <c r="Q40" i="8"/>
  <c r="N34" i="8"/>
  <c r="P8" i="8"/>
  <c r="Z10" i="8"/>
  <c r="AA44" i="8"/>
  <c r="Y26" i="8"/>
  <c r="Z21" i="8"/>
  <c r="AA20" i="8"/>
  <c r="AA22" i="8"/>
  <c r="E45" i="9"/>
  <c r="N45" i="17" s="1"/>
  <c r="G43" i="9"/>
  <c r="P43" i="17" s="1"/>
  <c r="E16" i="9"/>
  <c r="N16" i="17" s="1"/>
  <c r="I31" i="9"/>
  <c r="R31" i="17" s="1"/>
  <c r="F15" i="9"/>
  <c r="O15" i="17" s="1"/>
  <c r="F37" i="9"/>
  <c r="O37" i="17" s="1"/>
  <c r="H11" i="9"/>
  <c r="Q11" i="17" s="1"/>
  <c r="N29" i="9"/>
  <c r="N33" i="9"/>
  <c r="R36" i="9"/>
  <c r="R11" i="9"/>
  <c r="R27" i="9"/>
  <c r="N26" i="9"/>
  <c r="AA17" i="9"/>
  <c r="Z40" i="9"/>
  <c r="X37" i="9"/>
  <c r="G27" i="10"/>
  <c r="Y27" i="17" s="1"/>
  <c r="I18" i="10"/>
  <c r="AA18" i="17" s="1"/>
  <c r="P21" i="10"/>
  <c r="X32" i="10"/>
  <c r="H9" i="15"/>
  <c r="O35" i="15"/>
  <c r="F37" i="13"/>
  <c r="F30" i="9"/>
  <c r="O30" i="17" s="1"/>
  <c r="H44" i="9"/>
  <c r="Q44" i="17" s="1"/>
  <c r="G36" i="9"/>
  <c r="P36" i="17" s="1"/>
  <c r="I10" i="9"/>
  <c r="R10" i="17" s="1"/>
  <c r="O16" i="9"/>
  <c r="N13" i="9"/>
  <c r="P34" i="9"/>
  <c r="N11" i="9"/>
  <c r="O26" i="9"/>
  <c r="O25" i="9"/>
  <c r="Z42" i="9"/>
  <c r="W39" i="9"/>
  <c r="Y36" i="9"/>
  <c r="F24" i="10"/>
  <c r="X24" i="17" s="1"/>
  <c r="E18" i="10"/>
  <c r="W18" i="17" s="1"/>
  <c r="R19" i="10"/>
  <c r="Z42" i="10"/>
  <c r="I8" i="15"/>
  <c r="R32" i="15"/>
  <c r="G36" i="13"/>
  <c r="H42" i="8"/>
  <c r="H42" i="17" s="1"/>
  <c r="R44" i="8"/>
  <c r="N36" i="8"/>
  <c r="R11" i="8"/>
  <c r="O18" i="8"/>
  <c r="X44" i="8"/>
  <c r="X15" i="8"/>
  <c r="W23" i="8"/>
  <c r="X22" i="8"/>
  <c r="X37" i="8"/>
  <c r="Z11" i="8"/>
  <c r="I41" i="9"/>
  <c r="R41" i="17" s="1"/>
  <c r="G19" i="9"/>
  <c r="P19" i="17" s="1"/>
  <c r="F39" i="9"/>
  <c r="O39" i="17" s="1"/>
  <c r="E11" i="9"/>
  <c r="N11" i="17" s="1"/>
  <c r="H24" i="9"/>
  <c r="Q24" i="17" s="1"/>
  <c r="E26" i="9"/>
  <c r="N26" i="17" s="1"/>
  <c r="Q4" i="9"/>
  <c r="P43" i="9"/>
  <c r="R20" i="9"/>
  <c r="Q36" i="9"/>
  <c r="O31" i="9"/>
  <c r="P40" i="9"/>
  <c r="R14" i="9"/>
  <c r="AA41" i="9"/>
  <c r="W15" i="9"/>
  <c r="AA22" i="9"/>
  <c r="G30" i="10"/>
  <c r="Y30" i="17" s="1"/>
  <c r="Q14" i="10"/>
  <c r="R31" i="10"/>
  <c r="X19" i="10"/>
  <c r="G37" i="15"/>
  <c r="P8" i="15"/>
  <c r="P14" i="13"/>
  <c r="O28" i="4"/>
  <c r="Q18" i="4"/>
  <c r="H8" i="4"/>
  <c r="Q16" i="4"/>
  <c r="Z43" i="4"/>
  <c r="H25" i="5"/>
  <c r="O22" i="5"/>
  <c r="N9" i="4"/>
  <c r="O28" i="5"/>
  <c r="F9" i="6"/>
  <c r="Z6" i="4"/>
  <c r="AA15" i="4"/>
  <c r="Y38" i="4"/>
  <c r="G22" i="4"/>
  <c r="W4" i="4"/>
  <c r="Q15" i="4"/>
  <c r="H11" i="5"/>
  <c r="E45" i="6"/>
  <c r="P9" i="5"/>
  <c r="H38" i="4"/>
  <c r="G8" i="4"/>
  <c r="R10" i="4"/>
  <c r="W36" i="4"/>
  <c r="G34" i="4"/>
  <c r="W16" i="4"/>
  <c r="R33" i="4"/>
  <c r="F16" i="5"/>
  <c r="Q33" i="5"/>
  <c r="X19" i="6"/>
  <c r="O14" i="4"/>
  <c r="F13" i="4"/>
  <c r="Y41" i="4"/>
  <c r="E16" i="4"/>
  <c r="Y6" i="4"/>
  <c r="H13" i="5"/>
  <c r="R9" i="5"/>
  <c r="Z30" i="5"/>
  <c r="H17" i="6"/>
  <c r="P12" i="6"/>
  <c r="Y20" i="4"/>
  <c r="Z8" i="4"/>
  <c r="P4" i="4"/>
  <c r="Z24" i="4"/>
  <c r="AA41" i="4"/>
  <c r="G32" i="4"/>
  <c r="E12" i="5"/>
  <c r="O11" i="5"/>
  <c r="X7" i="5"/>
  <c r="I39" i="6"/>
  <c r="Y39" i="6"/>
  <c r="F18" i="4"/>
  <c r="Z39" i="4"/>
  <c r="P28" i="4"/>
  <c r="F39" i="5"/>
  <c r="P11" i="5"/>
  <c r="R18" i="5"/>
  <c r="H34" i="6"/>
  <c r="O14" i="6"/>
  <c r="W17" i="5"/>
  <c r="F8" i="6"/>
  <c r="P32" i="6"/>
  <c r="G31" i="6"/>
  <c r="N27" i="6"/>
  <c r="W37" i="5"/>
  <c r="X10" i="4"/>
  <c r="H6" i="4"/>
  <c r="X19" i="4"/>
  <c r="H39" i="4"/>
  <c r="Q42" i="4"/>
  <c r="P5" i="5"/>
  <c r="AA23" i="5"/>
  <c r="X16" i="6"/>
  <c r="Q17" i="4"/>
  <c r="E13" i="5"/>
  <c r="E10" i="5"/>
  <c r="O31" i="5"/>
  <c r="X23" i="5"/>
  <c r="E30" i="6"/>
  <c r="Z38" i="6"/>
  <c r="AA16" i="4"/>
  <c r="X40" i="4"/>
  <c r="G30" i="5"/>
  <c r="P4" i="5"/>
  <c r="N31" i="5"/>
  <c r="AA15" i="5"/>
  <c r="H11" i="6"/>
  <c r="AA40" i="6"/>
  <c r="E16" i="5"/>
  <c r="Q30" i="5"/>
  <c r="P40" i="5"/>
  <c r="AA34" i="5"/>
  <c r="O4" i="6"/>
  <c r="Z29" i="6"/>
  <c r="H10" i="5"/>
  <c r="E38" i="5"/>
  <c r="Q29" i="5"/>
  <c r="X15" i="5"/>
  <c r="G30" i="6"/>
  <c r="R17" i="6"/>
  <c r="Q22" i="5"/>
  <c r="Q23" i="5"/>
  <c r="Y29" i="5"/>
  <c r="H42" i="6"/>
  <c r="H36" i="6"/>
  <c r="P6" i="6"/>
  <c r="Q15" i="6"/>
  <c r="Z12" i="6"/>
  <c r="AA31" i="5"/>
  <c r="G11" i="6"/>
  <c r="F13" i="6"/>
  <c r="Q44" i="6"/>
  <c r="AA8" i="6"/>
  <c r="N35" i="5"/>
  <c r="Y13" i="5"/>
  <c r="E23" i="6"/>
  <c r="Q7" i="6"/>
  <c r="AA6" i="6"/>
  <c r="R39" i="5"/>
  <c r="Z19" i="5"/>
  <c r="P27" i="6"/>
  <c r="W12" i="6"/>
  <c r="I33" i="8"/>
  <c r="I33" i="17" s="1"/>
  <c r="E41" i="8"/>
  <c r="E41" i="17" s="1"/>
  <c r="E24" i="8"/>
  <c r="E24" i="17" s="1"/>
  <c r="H36" i="8"/>
  <c r="H36" i="17" s="1"/>
  <c r="F23" i="8"/>
  <c r="F23" i="17" s="1"/>
  <c r="F33" i="8"/>
  <c r="F33" i="17" s="1"/>
  <c r="H7" i="8"/>
  <c r="H7" i="17" s="1"/>
  <c r="P23" i="8"/>
  <c r="O43" i="8"/>
  <c r="Q33" i="8"/>
  <c r="N11" i="8"/>
  <c r="Q16" i="8"/>
  <c r="N22" i="8"/>
  <c r="Z18" i="8"/>
  <c r="W41" i="8"/>
  <c r="Y14" i="8"/>
  <c r="Y21" i="8"/>
  <c r="Z20" i="8"/>
  <c r="Y36" i="8"/>
  <c r="AA10" i="8"/>
  <c r="I29" i="9"/>
  <c r="R29" i="17" s="1"/>
  <c r="F16" i="9"/>
  <c r="O16" i="17" s="1"/>
  <c r="I36" i="9"/>
  <c r="R36" i="17" s="1"/>
  <c r="F10" i="9"/>
  <c r="O10" i="17" s="1"/>
  <c r="E23" i="9"/>
  <c r="N23" i="17" s="1"/>
  <c r="F25" i="9"/>
  <c r="O25" i="17" s="1"/>
  <c r="P5" i="9"/>
  <c r="Q42" i="9"/>
  <c r="P18" i="9"/>
  <c r="N35" i="9"/>
  <c r="R28" i="9"/>
  <c r="Q39" i="9"/>
  <c r="N14" i="9"/>
  <c r="Y35" i="9"/>
  <c r="X14" i="9"/>
  <c r="X21" i="9"/>
  <c r="I28" i="10"/>
  <c r="AA28" i="17" s="1"/>
  <c r="O36" i="10"/>
  <c r="Q28" i="10"/>
  <c r="AA16" i="10"/>
  <c r="I35" i="15"/>
  <c r="Q7" i="15"/>
  <c r="Q13" i="13"/>
  <c r="R5" i="5"/>
  <c r="X14" i="5"/>
  <c r="Y38" i="6"/>
  <c r="I7" i="5"/>
  <c r="Z41" i="5"/>
  <c r="O38" i="6"/>
  <c r="N30" i="5"/>
  <c r="G35" i="6"/>
  <c r="N22" i="6"/>
  <c r="Y45" i="5"/>
  <c r="H19" i="6"/>
  <c r="Y26" i="6"/>
  <c r="X26" i="5"/>
  <c r="N14" i="6"/>
  <c r="W6" i="6"/>
  <c r="O40" i="6"/>
  <c r="G43" i="8"/>
  <c r="G43" i="17" s="1"/>
  <c r="F38" i="8"/>
  <c r="F38" i="17" s="1"/>
  <c r="E34" i="8"/>
  <c r="E34" i="17" s="1"/>
  <c r="R29" i="8"/>
  <c r="Y31" i="8"/>
  <c r="E29" i="4"/>
  <c r="X39" i="5"/>
  <c r="E44" i="4"/>
  <c r="P7" i="4"/>
  <c r="I37" i="4"/>
  <c r="W37" i="4"/>
  <c r="E35" i="5"/>
  <c r="Y24" i="4"/>
  <c r="W9" i="4"/>
  <c r="P39" i="6"/>
  <c r="Z11" i="4"/>
  <c r="Q6" i="4"/>
  <c r="H42" i="5"/>
  <c r="E45" i="4"/>
  <c r="AA19" i="4"/>
  <c r="Q37" i="4"/>
  <c r="Y8" i="4"/>
  <c r="O31" i="4"/>
  <c r="P21" i="4"/>
  <c r="O6" i="4"/>
  <c r="O22" i="4"/>
  <c r="E7" i="6"/>
  <c r="X44" i="4"/>
  <c r="Z33" i="4"/>
  <c r="E25" i="4"/>
  <c r="N16" i="4"/>
  <c r="I24" i="4"/>
  <c r="N7" i="4"/>
  <c r="X32" i="4"/>
  <c r="I13" i="4"/>
  <c r="Z40" i="4"/>
  <c r="I42" i="5"/>
  <c r="X22" i="4"/>
  <c r="Q5" i="4"/>
  <c r="I31" i="4"/>
  <c r="F45" i="4"/>
  <c r="F6" i="4"/>
  <c r="H37" i="5"/>
  <c r="I36" i="4"/>
  <c r="Q39" i="4"/>
  <c r="Q30" i="4"/>
  <c r="I29" i="4"/>
  <c r="H19" i="4"/>
  <c r="N41" i="4"/>
  <c r="H33" i="5"/>
  <c r="Q36" i="5"/>
  <c r="I29" i="5"/>
  <c r="G43" i="4"/>
  <c r="W35" i="4"/>
  <c r="P33" i="4"/>
  <c r="O36" i="4"/>
  <c r="P32" i="4"/>
  <c r="N42" i="4"/>
  <c r="P38" i="6"/>
  <c r="F14" i="4"/>
  <c r="O21" i="4"/>
  <c r="E31" i="4"/>
  <c r="N18" i="4"/>
  <c r="R15" i="4"/>
  <c r="AA39" i="4"/>
  <c r="G18" i="5"/>
  <c r="X32" i="5"/>
  <c r="P11" i="4"/>
  <c r="P43" i="5"/>
  <c r="O43" i="6"/>
  <c r="E32" i="4"/>
  <c r="P24" i="4"/>
  <c r="Z16" i="4"/>
  <c r="H33" i="4"/>
  <c r="X31" i="4"/>
  <c r="P6" i="4"/>
  <c r="O8" i="5"/>
  <c r="N4" i="6"/>
  <c r="Q28" i="6"/>
  <c r="Y35" i="4"/>
  <c r="O44" i="4"/>
  <c r="X21" i="4"/>
  <c r="P31" i="4"/>
  <c r="F42" i="4"/>
  <c r="N22" i="4"/>
  <c r="Y10" i="4"/>
  <c r="H41" i="5"/>
  <c r="R26" i="5"/>
  <c r="Z16" i="6"/>
  <c r="R42" i="4"/>
  <c r="Q41" i="4"/>
  <c r="AA21" i="4"/>
  <c r="G31" i="4"/>
  <c r="H5" i="5"/>
  <c r="I23" i="5"/>
  <c r="N12" i="5"/>
  <c r="W8" i="5"/>
  <c r="H40" i="6"/>
  <c r="X7" i="6"/>
  <c r="AA18" i="4"/>
  <c r="X23" i="4"/>
  <c r="I28" i="4"/>
  <c r="O32" i="4"/>
  <c r="Q26" i="4"/>
  <c r="G4" i="5"/>
  <c r="F10" i="5"/>
  <c r="P45" i="5"/>
  <c r="AA27" i="5"/>
  <c r="G28" i="6"/>
  <c r="Y6" i="6"/>
  <c r="Y29" i="4"/>
  <c r="G12" i="4"/>
  <c r="Q24" i="4"/>
  <c r="I12" i="5"/>
  <c r="P7" i="5"/>
  <c r="X36" i="5"/>
  <c r="F16" i="6"/>
  <c r="Q36" i="6"/>
  <c r="X28" i="5"/>
  <c r="G33" i="6"/>
  <c r="Z5" i="6"/>
  <c r="I24" i="6"/>
  <c r="R30" i="6"/>
  <c r="Y26" i="5"/>
  <c r="F36" i="4"/>
  <c r="AA32" i="4"/>
  <c r="R45" i="4"/>
  <c r="F20" i="4"/>
  <c r="Y28" i="4"/>
  <c r="N9" i="5"/>
  <c r="AA26" i="5"/>
  <c r="Y33" i="6"/>
  <c r="Z41" i="4"/>
  <c r="E36" i="5"/>
  <c r="R4" i="5"/>
  <c r="Q40" i="5"/>
  <c r="W27" i="5"/>
  <c r="F17" i="6"/>
  <c r="Z22" i="6"/>
  <c r="F5" i="4"/>
  <c r="AA5" i="4"/>
  <c r="H17" i="5"/>
  <c r="R45" i="5"/>
  <c r="N7" i="5"/>
  <c r="Z35" i="5"/>
  <c r="O5" i="6"/>
  <c r="W44" i="6"/>
  <c r="H45" i="5"/>
  <c r="R33" i="5"/>
  <c r="Q31" i="5"/>
  <c r="W22" i="5"/>
  <c r="N37" i="6"/>
  <c r="X30" i="6"/>
  <c r="I39" i="5"/>
  <c r="H31" i="5"/>
  <c r="P41" i="5"/>
  <c r="W36" i="5"/>
  <c r="H44" i="6"/>
  <c r="O37" i="6"/>
  <c r="O39" i="5"/>
  <c r="O17" i="5"/>
  <c r="Z16" i="5"/>
  <c r="H26" i="6"/>
  <c r="G25" i="6"/>
  <c r="Q45" i="6"/>
  <c r="O9" i="6"/>
  <c r="Y42" i="6"/>
  <c r="X18" i="5"/>
  <c r="F39" i="6"/>
  <c r="I6" i="6"/>
  <c r="R19" i="6"/>
  <c r="Y34" i="6"/>
  <c r="Q20" i="5"/>
  <c r="X6" i="5"/>
  <c r="I11" i="6"/>
  <c r="Y4" i="6"/>
  <c r="N30" i="6"/>
  <c r="P25" i="5"/>
  <c r="X13" i="5"/>
  <c r="Q6" i="6"/>
  <c r="X39" i="6"/>
  <c r="G27" i="8"/>
  <c r="G27" i="17" s="1"/>
  <c r="G39" i="8"/>
  <c r="G39" i="17" s="1"/>
  <c r="G22" i="8"/>
  <c r="G22" i="17" s="1"/>
  <c r="E35" i="8"/>
  <c r="E35" i="17" s="1"/>
  <c r="I20" i="8"/>
  <c r="I20" i="17" s="1"/>
  <c r="G32" i="8"/>
  <c r="G32" i="17" s="1"/>
  <c r="I6" i="8"/>
  <c r="I6" i="17" s="1"/>
  <c r="N17" i="8"/>
  <c r="Q41" i="8"/>
  <c r="N32" i="8"/>
  <c r="P9" i="8"/>
  <c r="N15" i="8"/>
  <c r="O21" i="8"/>
  <c r="W37" i="8"/>
  <c r="X28" i="8"/>
  <c r="Z13" i="8"/>
  <c r="W19" i="8"/>
  <c r="AA19" i="8"/>
  <c r="Z35" i="8"/>
  <c r="W10" i="8"/>
  <c r="G23" i="9"/>
  <c r="P23" i="17" s="1"/>
  <c r="E13" i="9"/>
  <c r="N13" i="17" s="1"/>
  <c r="G34" i="9"/>
  <c r="P34" i="17" s="1"/>
  <c r="G9" i="9"/>
  <c r="P9" i="17" s="1"/>
  <c r="G21" i="9"/>
  <c r="P21" i="17" s="1"/>
  <c r="G24" i="9"/>
  <c r="P24" i="17" s="1"/>
  <c r="P4" i="9"/>
  <c r="O36" i="9"/>
  <c r="Q17" i="9"/>
  <c r="P33" i="9"/>
  <c r="P26" i="9"/>
  <c r="R38" i="9"/>
  <c r="Z5" i="9"/>
  <c r="X27" i="9"/>
  <c r="W24" i="9"/>
  <c r="E5" i="10"/>
  <c r="W5" i="17" s="1"/>
  <c r="I19" i="10"/>
  <c r="AA19" i="17" s="1"/>
  <c r="Q30" i="10"/>
  <c r="Q27" i="10"/>
  <c r="W11" i="10"/>
  <c r="H7" i="15"/>
  <c r="AA44" i="15"/>
  <c r="H44" i="14"/>
  <c r="P29" i="5"/>
  <c r="I10" i="6"/>
  <c r="E33" i="5"/>
  <c r="N8" i="5"/>
  <c r="H33" i="6"/>
  <c r="Q38" i="5"/>
  <c r="X42" i="5"/>
  <c r="R12" i="6"/>
  <c r="Z24" i="6"/>
  <c r="F24" i="6"/>
  <c r="O35" i="6"/>
  <c r="R16" i="5"/>
  <c r="F34" i="6"/>
  <c r="X13" i="6"/>
  <c r="W26" i="5"/>
  <c r="X31" i="6"/>
  <c r="G26" i="8"/>
  <c r="G26" i="17" s="1"/>
  <c r="H25" i="8"/>
  <c r="H25" i="17" s="1"/>
  <c r="G8" i="8"/>
  <c r="G8" i="17" s="1"/>
  <c r="R22" i="8"/>
  <c r="X37" i="4"/>
  <c r="W41" i="4"/>
  <c r="O4" i="4"/>
  <c r="X4" i="4"/>
  <c r="Q14" i="4"/>
  <c r="I16" i="5"/>
  <c r="AA42" i="4"/>
  <c r="H9" i="4"/>
  <c r="Y18" i="4"/>
  <c r="O39" i="4"/>
  <c r="G31" i="5"/>
  <c r="W11" i="4"/>
  <c r="F39" i="4"/>
  <c r="O18" i="4"/>
  <c r="P33" i="5"/>
  <c r="P15" i="4"/>
  <c r="H15" i="5"/>
  <c r="Y22" i="4"/>
  <c r="Y16" i="5"/>
  <c r="F11" i="4"/>
  <c r="R11" i="4"/>
  <c r="AA11" i="4"/>
  <c r="E24" i="5"/>
  <c r="N13" i="4"/>
  <c r="I32" i="4"/>
  <c r="Z23" i="4"/>
  <c r="AA10" i="4"/>
  <c r="Q31" i="4"/>
  <c r="P13" i="4"/>
  <c r="G7" i="4"/>
  <c r="R14" i="4"/>
  <c r="N38" i="4"/>
  <c r="G27" i="4"/>
  <c r="G16" i="4"/>
  <c r="O24" i="5"/>
  <c r="R8" i="4"/>
  <c r="H24" i="4"/>
  <c r="H11" i="4"/>
  <c r="H26" i="4"/>
  <c r="F17" i="4"/>
  <c r="E19" i="5"/>
  <c r="G36" i="4"/>
  <c r="R32" i="4"/>
  <c r="F7" i="4"/>
  <c r="P29" i="4"/>
  <c r="P30" i="4"/>
  <c r="E14" i="4"/>
  <c r="G26" i="5"/>
  <c r="R6" i="5"/>
  <c r="I31" i="5"/>
  <c r="F34" i="4"/>
  <c r="Y39" i="4"/>
  <c r="G44" i="4"/>
  <c r="W42" i="4"/>
  <c r="H12" i="4"/>
  <c r="G45" i="5"/>
  <c r="I25" i="4"/>
  <c r="F19" i="4"/>
  <c r="Y37" i="4"/>
  <c r="Y21" i="4"/>
  <c r="Y25" i="4"/>
  <c r="Q19" i="4"/>
  <c r="W25" i="4"/>
  <c r="G13" i="5"/>
  <c r="AA35" i="5"/>
  <c r="O7" i="4"/>
  <c r="N44" i="5"/>
  <c r="Z21" i="6"/>
  <c r="Z14" i="4"/>
  <c r="R17" i="4"/>
  <c r="R5" i="4"/>
  <c r="AA29" i="4"/>
  <c r="E36" i="4"/>
  <c r="E45" i="5"/>
  <c r="P19" i="5"/>
  <c r="P30" i="6"/>
  <c r="N24" i="4"/>
  <c r="Z35" i="4"/>
  <c r="I33" i="4"/>
  <c r="H22" i="4"/>
  <c r="N23" i="4"/>
  <c r="I12" i="4"/>
  <c r="R12" i="4"/>
  <c r="P26" i="4"/>
  <c r="G25" i="5"/>
  <c r="Z9" i="5"/>
  <c r="AA11" i="6"/>
  <c r="E12" i="4"/>
  <c r="P27" i="4"/>
  <c r="G42" i="4"/>
  <c r="R31" i="4"/>
  <c r="H40" i="5"/>
  <c r="E11" i="5"/>
  <c r="O15" i="5"/>
  <c r="Z32" i="5"/>
  <c r="Q5" i="6"/>
  <c r="Z8" i="6"/>
  <c r="W44" i="4"/>
  <c r="P44" i="4"/>
  <c r="F43" i="4"/>
  <c r="X24" i="4"/>
  <c r="G5" i="4"/>
  <c r="H14" i="5"/>
  <c r="E34" i="5"/>
  <c r="N19" i="5"/>
  <c r="W20" i="5"/>
  <c r="P4" i="6"/>
  <c r="W7" i="6"/>
  <c r="W33" i="4"/>
  <c r="AA34" i="4"/>
  <c r="Q8" i="4"/>
  <c r="F31" i="5"/>
  <c r="N41" i="5"/>
  <c r="AA37" i="5"/>
  <c r="F28" i="6"/>
  <c r="P36" i="6"/>
  <c r="W32" i="5"/>
  <c r="G21" i="6"/>
  <c r="AA17" i="6"/>
  <c r="G29" i="6"/>
  <c r="Y27" i="6"/>
  <c r="W11" i="5"/>
  <c r="R44" i="4"/>
  <c r="I5" i="4"/>
  <c r="F9" i="4"/>
  <c r="O34" i="4"/>
  <c r="G13" i="4"/>
  <c r="P15" i="5"/>
  <c r="G5" i="6"/>
  <c r="AA35" i="6"/>
  <c r="N33" i="4"/>
  <c r="G22" i="5"/>
  <c r="Q34" i="5"/>
  <c r="Q16" i="5"/>
  <c r="X41" i="5"/>
  <c r="N5" i="6"/>
  <c r="AA16" i="6"/>
  <c r="N37" i="4"/>
  <c r="AA17" i="4"/>
  <c r="G6" i="5"/>
  <c r="O44" i="5"/>
  <c r="P32" i="5"/>
  <c r="AA22" i="5"/>
  <c r="R37" i="6"/>
  <c r="AA31" i="6"/>
  <c r="G34" i="5"/>
  <c r="R13" i="5"/>
  <c r="P20" i="5"/>
  <c r="X9" i="5"/>
  <c r="R13" i="6"/>
  <c r="AA32" i="6"/>
  <c r="F36" i="5"/>
  <c r="F25" i="5"/>
  <c r="R27" i="5"/>
  <c r="Z40" i="5"/>
  <c r="E15" i="6"/>
  <c r="Q19" i="6"/>
  <c r="R20" i="5"/>
  <c r="R10" i="5"/>
  <c r="AA7" i="5"/>
  <c r="G23" i="6"/>
  <c r="F14" i="6"/>
  <c r="O23" i="6"/>
  <c r="Z4" i="6"/>
  <c r="Y22" i="6"/>
  <c r="Z43" i="5"/>
  <c r="F32" i="6"/>
  <c r="P5" i="6"/>
  <c r="R44" i="6"/>
  <c r="W16" i="6"/>
  <c r="O41" i="5"/>
  <c r="W28" i="5"/>
  <c r="H31" i="6"/>
  <c r="X44" i="6"/>
  <c r="Q23" i="6"/>
  <c r="Q12" i="5"/>
  <c r="AA6" i="5"/>
  <c r="N44" i="6"/>
  <c r="AA20" i="6"/>
  <c r="H14" i="8"/>
  <c r="H14" i="17" s="1"/>
  <c r="I37" i="8"/>
  <c r="I37" i="17" s="1"/>
  <c r="E20" i="8"/>
  <c r="E20" i="17" s="1"/>
  <c r="G33" i="8"/>
  <c r="G33" i="17" s="1"/>
  <c r="G18" i="8"/>
  <c r="G18" i="17" s="1"/>
  <c r="H31" i="8"/>
  <c r="H31" i="17" s="1"/>
  <c r="E6" i="8"/>
  <c r="E6" i="17" s="1"/>
  <c r="Q10" i="8"/>
  <c r="N40" i="8"/>
  <c r="Q29" i="8"/>
  <c r="Q8" i="8"/>
  <c r="O10" i="8"/>
  <c r="P20" i="8"/>
  <c r="X24" i="8"/>
  <c r="X12" i="8"/>
  <c r="AA12" i="8"/>
  <c r="Y17" i="8"/>
  <c r="X18" i="8"/>
  <c r="AA34" i="8"/>
  <c r="X9" i="8"/>
  <c r="F20" i="9"/>
  <c r="O20" i="17" s="1"/>
  <c r="I9" i="9"/>
  <c r="R9" i="17" s="1"/>
  <c r="E32" i="9"/>
  <c r="N32" i="17" s="1"/>
  <c r="I7" i="9"/>
  <c r="R7" i="17" s="1"/>
  <c r="I19" i="9"/>
  <c r="R19" i="17" s="1"/>
  <c r="H23" i="9"/>
  <c r="Q23" i="17" s="1"/>
  <c r="O4" i="9"/>
  <c r="R29" i="9"/>
  <c r="O15" i="9"/>
  <c r="R31" i="9"/>
  <c r="N24" i="9"/>
  <c r="N38" i="9"/>
  <c r="Z4" i="9"/>
  <c r="AA24" i="9"/>
  <c r="Z21" i="9"/>
  <c r="H5" i="10"/>
  <c r="Z5" i="17" s="1"/>
  <c r="F18" i="10"/>
  <c r="X18" i="17" s="1"/>
  <c r="R17" i="10"/>
  <c r="R26" i="10"/>
  <c r="W7" i="10"/>
  <c r="I6" i="15"/>
  <c r="Y42" i="15"/>
  <c r="E43" i="14"/>
  <c r="O13" i="9"/>
  <c r="Y4" i="9"/>
  <c r="Z14" i="9"/>
  <c r="X40" i="9"/>
  <c r="Z22" i="9"/>
  <c r="Y22" i="9"/>
  <c r="W40" i="9"/>
  <c r="Y37" i="9"/>
  <c r="Z12" i="9"/>
  <c r="X19" i="9"/>
  <c r="Z20" i="9"/>
  <c r="Z35" i="9"/>
  <c r="Y20" i="9"/>
  <c r="I5" i="10"/>
  <c r="AA5" i="17" s="1"/>
  <c r="H22" i="10"/>
  <c r="Z22" i="17" s="1"/>
  <c r="I17" i="10"/>
  <c r="AA17" i="17" s="1"/>
  <c r="H25" i="10"/>
  <c r="Z25" i="17" s="1"/>
  <c r="E15" i="10"/>
  <c r="W15" i="17" s="1"/>
  <c r="E42" i="10"/>
  <c r="W42" i="17" s="1"/>
  <c r="G16" i="10"/>
  <c r="Y16" i="17" s="1"/>
  <c r="N25" i="10"/>
  <c r="Q42" i="10"/>
  <c r="P6" i="10"/>
  <c r="Q16" i="10"/>
  <c r="P25" i="10"/>
  <c r="O25" i="10"/>
  <c r="X12" i="10"/>
  <c r="X24" i="10"/>
  <c r="W43" i="10"/>
  <c r="X41" i="10"/>
  <c r="F28" i="15"/>
  <c r="G6" i="15"/>
  <c r="E31" i="15"/>
  <c r="N5" i="15"/>
  <c r="P34" i="15"/>
  <c r="O23" i="15"/>
  <c r="Y5" i="15"/>
  <c r="AA24" i="15"/>
  <c r="E45" i="13"/>
  <c r="I30" i="13"/>
  <c r="O7" i="13"/>
  <c r="I43" i="14"/>
  <c r="P12" i="9"/>
  <c r="AA4" i="9"/>
  <c r="X36" i="9"/>
  <c r="X44" i="9"/>
  <c r="Y19" i="9"/>
  <c r="W20" i="9"/>
  <c r="Z37" i="9"/>
  <c r="AA35" i="9"/>
  <c r="AA11" i="9"/>
  <c r="AA16" i="9"/>
  <c r="W19" i="9"/>
  <c r="W34" i="9"/>
  <c r="Z19" i="9"/>
  <c r="H4" i="10"/>
  <c r="Z4" i="17" s="1"/>
  <c r="G19" i="10"/>
  <c r="Y19" i="17" s="1"/>
  <c r="H14" i="10"/>
  <c r="Z14" i="17" s="1"/>
  <c r="E24" i="10"/>
  <c r="W24" i="17" s="1"/>
  <c r="G13" i="10"/>
  <c r="Y13" i="17" s="1"/>
  <c r="F41" i="10"/>
  <c r="X41" i="17" s="1"/>
  <c r="H15" i="10"/>
  <c r="Z15" i="17" s="1"/>
  <c r="O12" i="10"/>
  <c r="O32" i="10"/>
  <c r="Q45" i="10"/>
  <c r="N15" i="10"/>
  <c r="R23" i="10"/>
  <c r="Q23" i="10"/>
  <c r="X40" i="10"/>
  <c r="Y11" i="10"/>
  <c r="Z36" i="10"/>
  <c r="W38" i="10"/>
  <c r="E21" i="15"/>
  <c r="H37" i="15"/>
  <c r="H24" i="15"/>
  <c r="Q5" i="15"/>
  <c r="N24" i="15"/>
  <c r="P45" i="15"/>
  <c r="Y15" i="15"/>
  <c r="Z40" i="15"/>
  <c r="E13" i="13"/>
  <c r="G24" i="13"/>
  <c r="P41" i="13"/>
  <c r="F29" i="14"/>
  <c r="I9" i="5"/>
  <c r="F9" i="5"/>
  <c r="R28" i="5"/>
  <c r="Z21" i="5"/>
  <c r="F29" i="6"/>
  <c r="X28" i="6"/>
  <c r="O19" i="4"/>
  <c r="W13" i="4"/>
  <c r="W43" i="4"/>
  <c r="R27" i="4"/>
  <c r="F26" i="4"/>
  <c r="Q27" i="4"/>
  <c r="G37" i="5"/>
  <c r="E23" i="5"/>
  <c r="Q6" i="5"/>
  <c r="W9" i="5"/>
  <c r="H30" i="6"/>
  <c r="N23" i="6"/>
  <c r="H18" i="4"/>
  <c r="F12" i="4"/>
  <c r="AA43" i="4"/>
  <c r="X33" i="4"/>
  <c r="G41" i="5"/>
  <c r="E18" i="5"/>
  <c r="O10" i="5"/>
  <c r="Z20" i="5"/>
  <c r="H28" i="6"/>
  <c r="AA4" i="6"/>
  <c r="X35" i="5"/>
  <c r="G34" i="6"/>
  <c r="P29" i="6"/>
  <c r="Z27" i="5"/>
  <c r="P26" i="6"/>
  <c r="Y37" i="6"/>
  <c r="G19" i="4"/>
  <c r="X13" i="4"/>
  <c r="Q33" i="4"/>
  <c r="Z7" i="4"/>
  <c r="E42" i="4"/>
  <c r="X14" i="4"/>
  <c r="AA8" i="4"/>
  <c r="W29" i="4"/>
  <c r="W22" i="4"/>
  <c r="H44" i="5"/>
  <c r="G29" i="5"/>
  <c r="R41" i="5"/>
  <c r="Y19" i="5"/>
  <c r="G18" i="6"/>
  <c r="R28" i="6"/>
  <c r="X21" i="6"/>
  <c r="R20" i="4"/>
  <c r="R28" i="4"/>
  <c r="H26" i="5"/>
  <c r="H9" i="5"/>
  <c r="E42" i="5"/>
  <c r="R42" i="5"/>
  <c r="Q45" i="5"/>
  <c r="Q35" i="5"/>
  <c r="AA32" i="5"/>
  <c r="Y28" i="5"/>
  <c r="F31" i="6"/>
  <c r="O36" i="6"/>
  <c r="R27" i="6"/>
  <c r="Z44" i="6"/>
  <c r="Z32" i="4"/>
  <c r="H29" i="4"/>
  <c r="O10" i="4"/>
  <c r="AA37" i="4"/>
  <c r="I17" i="5"/>
  <c r="F35" i="5"/>
  <c r="F33" i="5"/>
  <c r="O20" i="5"/>
  <c r="R43" i="5"/>
  <c r="O21" i="5"/>
  <c r="X43" i="5"/>
  <c r="W10" i="5"/>
  <c r="E8" i="6"/>
  <c r="N17" i="6"/>
  <c r="R38" i="6"/>
  <c r="X35" i="6"/>
  <c r="I37" i="5"/>
  <c r="H21" i="5"/>
  <c r="E26" i="5"/>
  <c r="P27" i="5"/>
  <c r="Q28" i="5"/>
  <c r="N10" i="5"/>
  <c r="Z44" i="5"/>
  <c r="F20" i="6"/>
  <c r="H16" i="6"/>
  <c r="N16" i="6"/>
  <c r="P24" i="6"/>
  <c r="Y25" i="6"/>
  <c r="E5" i="5"/>
  <c r="G11" i="5"/>
  <c r="F6" i="5"/>
  <c r="I18" i="5"/>
  <c r="Q18" i="5"/>
  <c r="P13" i="5"/>
  <c r="AA5" i="5"/>
  <c r="X22" i="5"/>
  <c r="E36" i="6"/>
  <c r="F30" i="6"/>
  <c r="Q14" i="6"/>
  <c r="W4" i="6"/>
  <c r="W34" i="6"/>
  <c r="P10" i="5"/>
  <c r="O38" i="5"/>
  <c r="W5" i="5"/>
  <c r="AA28" i="5"/>
  <c r="Y34" i="5"/>
  <c r="AA18" i="5"/>
  <c r="H29" i="6"/>
  <c r="H25" i="6"/>
  <c r="F33" i="6"/>
  <c r="Q34" i="6"/>
  <c r="O34" i="6"/>
  <c r="O8" i="6"/>
  <c r="AA21" i="6"/>
  <c r="X11" i="6"/>
  <c r="X42" i="6"/>
  <c r="AA10" i="6"/>
  <c r="X37" i="5"/>
  <c r="H41" i="6"/>
  <c r="H38" i="6"/>
  <c r="I35" i="6"/>
  <c r="Q22" i="6"/>
  <c r="R31" i="6"/>
  <c r="P40" i="6"/>
  <c r="AA13" i="6"/>
  <c r="Z36" i="6"/>
  <c r="Z35" i="6"/>
  <c r="R34" i="5"/>
  <c r="Y39" i="5"/>
  <c r="Y36" i="5"/>
  <c r="H37" i="6"/>
  <c r="R5" i="6"/>
  <c r="N43" i="6"/>
  <c r="AA25" i="6"/>
  <c r="Y28" i="6"/>
  <c r="AA29" i="6"/>
  <c r="Z32" i="6"/>
  <c r="Q11" i="5"/>
  <c r="Z8" i="5"/>
  <c r="F7" i="6"/>
  <c r="I15" i="6"/>
  <c r="Q25" i="6"/>
  <c r="AA5" i="6"/>
  <c r="AA24" i="6"/>
  <c r="H4" i="8"/>
  <c r="H4" i="17" s="1"/>
  <c r="E37" i="8"/>
  <c r="E37" i="17" s="1"/>
  <c r="G31" i="8"/>
  <c r="G31" i="17" s="1"/>
  <c r="E25" i="8"/>
  <c r="E25" i="17" s="1"/>
  <c r="H45" i="8"/>
  <c r="H45" i="17" s="1"/>
  <c r="F11" i="8"/>
  <c r="F11" i="17" s="1"/>
  <c r="H21" i="8"/>
  <c r="H21" i="17" s="1"/>
  <c r="G25" i="8"/>
  <c r="G25" i="17" s="1"/>
  <c r="I44" i="8"/>
  <c r="I44" i="17" s="1"/>
  <c r="F42" i="8"/>
  <c r="F42" i="17" s="1"/>
  <c r="H16" i="8"/>
  <c r="H16" i="17" s="1"/>
  <c r="H27" i="8"/>
  <c r="H27" i="17" s="1"/>
  <c r="I14" i="8"/>
  <c r="I14" i="17" s="1"/>
  <c r="P5" i="8"/>
  <c r="N25" i="8"/>
  <c r="Q30" i="8"/>
  <c r="N29" i="8"/>
  <c r="R32" i="8"/>
  <c r="O7" i="8"/>
  <c r="Q17" i="8"/>
  <c r="O22" i="8"/>
  <c r="R28" i="8"/>
  <c r="N31" i="8"/>
  <c r="N42" i="8"/>
  <c r="O29" i="8"/>
  <c r="P16" i="8"/>
  <c r="AA4" i="8"/>
  <c r="Y43" i="8"/>
  <c r="W21" i="8"/>
  <c r="Y35" i="8"/>
  <c r="AA24" i="8"/>
  <c r="AA8" i="8"/>
  <c r="AA35" i="8"/>
  <c r="Y9" i="8"/>
  <c r="W35" i="8"/>
  <c r="X10" i="8"/>
  <c r="Z43" i="8"/>
  <c r="AA30" i="8"/>
  <c r="W18" i="8"/>
  <c r="E5" i="9"/>
  <c r="N5" i="17" s="1"/>
  <c r="G11" i="9"/>
  <c r="P11" i="17" s="1"/>
  <c r="G31" i="9"/>
  <c r="P31" i="17" s="1"/>
  <c r="I33" i="9"/>
  <c r="R33" i="17" s="1"/>
  <c r="G38" i="9"/>
  <c r="P38" i="17" s="1"/>
  <c r="G10" i="9"/>
  <c r="P10" i="17" s="1"/>
  <c r="E20" i="9"/>
  <c r="N20" i="17" s="1"/>
  <c r="F22" i="9"/>
  <c r="O22" i="17" s="1"/>
  <c r="E40" i="9"/>
  <c r="N40" i="17" s="1"/>
  <c r="G37" i="9"/>
  <c r="P37" i="17" s="1"/>
  <c r="H8" i="9"/>
  <c r="Q8" i="17" s="1"/>
  <c r="G32" i="9"/>
  <c r="P32" i="17" s="1"/>
  <c r="H19" i="9"/>
  <c r="Q19" i="17" s="1"/>
  <c r="I6" i="9"/>
  <c r="R6" i="17" s="1"/>
  <c r="O28" i="9"/>
  <c r="Q30" i="9"/>
  <c r="R13" i="9"/>
  <c r="N40" i="9"/>
  <c r="O11" i="9"/>
  <c r="P22" i="9"/>
  <c r="R23" i="9"/>
  <c r="N7" i="9"/>
  <c r="R43" i="9"/>
  <c r="P17" i="9"/>
  <c r="N34" i="9"/>
  <c r="O21" i="9"/>
  <c r="P8" i="9"/>
  <c r="Z18" i="9"/>
  <c r="AA13" i="9"/>
  <c r="AA45" i="9"/>
  <c r="Z45" i="9"/>
  <c r="W12" i="9"/>
  <c r="Z25" i="9"/>
  <c r="AA27" i="9"/>
  <c r="W7" i="9"/>
  <c r="X38" i="9"/>
  <c r="Y44" i="9"/>
  <c r="W30" i="9"/>
  <c r="AA14" i="9"/>
  <c r="E17" i="10"/>
  <c r="W17" i="17" s="1"/>
  <c r="E45" i="10"/>
  <c r="W45" i="17" s="1"/>
  <c r="F39" i="10"/>
  <c r="X39" i="17" s="1"/>
  <c r="H44" i="10"/>
  <c r="Z44" i="17" s="1"/>
  <c r="E35" i="10"/>
  <c r="W35" i="17" s="1"/>
  <c r="H31" i="10"/>
  <c r="Z31" i="17" s="1"/>
  <c r="E6" i="10"/>
  <c r="W6" i="17" s="1"/>
  <c r="O44" i="10"/>
  <c r="R36" i="10"/>
  <c r="O15" i="10"/>
  <c r="N36" i="10"/>
  <c r="N42" i="10"/>
  <c r="O13" i="10"/>
  <c r="Y39" i="10"/>
  <c r="Y30" i="10"/>
  <c r="W40" i="10"/>
  <c r="AA18" i="10"/>
  <c r="F40" i="15"/>
  <c r="I23" i="15"/>
  <c r="F33" i="15"/>
  <c r="P7" i="15"/>
  <c r="P22" i="15"/>
  <c r="P40" i="15"/>
  <c r="W44" i="15"/>
  <c r="AA22" i="15"/>
  <c r="H28" i="13"/>
  <c r="R37" i="13"/>
  <c r="AA8" i="13"/>
  <c r="Q20" i="14"/>
  <c r="Y32" i="4"/>
  <c r="Q44" i="4"/>
  <c r="F44" i="4"/>
  <c r="AA12" i="4"/>
  <c r="H27" i="4"/>
  <c r="F40" i="4"/>
  <c r="Y26" i="4"/>
  <c r="N44" i="4"/>
  <c r="I21" i="5"/>
  <c r="H16" i="5"/>
  <c r="P26" i="5"/>
  <c r="Y11" i="5"/>
  <c r="I21" i="6"/>
  <c r="R7" i="6"/>
  <c r="Y13" i="4"/>
  <c r="R19" i="4"/>
  <c r="O38" i="4"/>
  <c r="E37" i="5"/>
  <c r="E40" i="5"/>
  <c r="H35" i="5"/>
  <c r="O40" i="5"/>
  <c r="P22" i="5"/>
  <c r="N26" i="5"/>
  <c r="AA8" i="5"/>
  <c r="Z15" i="5"/>
  <c r="F19" i="6"/>
  <c r="N33" i="6"/>
  <c r="O45" i="6"/>
  <c r="Y9" i="6"/>
  <c r="W6" i="4"/>
  <c r="W18" i="4"/>
  <c r="N28" i="4"/>
  <c r="W17" i="4"/>
  <c r="G39" i="5"/>
  <c r="F23" i="5"/>
  <c r="I26" i="5"/>
  <c r="Q42" i="5"/>
  <c r="O30" i="5"/>
  <c r="P12" i="5"/>
  <c r="Y14" i="5"/>
  <c r="H35" i="6"/>
  <c r="E19" i="6"/>
  <c r="R16" i="6"/>
  <c r="O25" i="6"/>
  <c r="X34" i="6"/>
  <c r="E21" i="5"/>
  <c r="F7" i="5"/>
  <c r="H19" i="5"/>
  <c r="P31" i="5"/>
  <c r="N15" i="5"/>
  <c r="Y4" i="5"/>
  <c r="W23" i="5"/>
  <c r="G38" i="6"/>
  <c r="E31" i="6"/>
  <c r="Q18" i="6"/>
  <c r="N6" i="6"/>
  <c r="AA38" i="6"/>
  <c r="F4" i="5"/>
  <c r="H22" i="5"/>
  <c r="E27" i="5"/>
  <c r="G12" i="5"/>
  <c r="R25" i="5"/>
  <c r="P38" i="5"/>
  <c r="AA41" i="5"/>
  <c r="W40" i="5"/>
  <c r="G42" i="6"/>
  <c r="I7" i="6"/>
  <c r="N39" i="6"/>
  <c r="Y11" i="6"/>
  <c r="W14" i="6"/>
  <c r="Q41" i="5"/>
  <c r="R23" i="5"/>
  <c r="X4" i="5"/>
  <c r="W12" i="5"/>
  <c r="Z13" i="5"/>
  <c r="Y12" i="5"/>
  <c r="I25" i="6"/>
  <c r="I12" i="6"/>
  <c r="I26" i="6"/>
  <c r="N29" i="6"/>
  <c r="Q20" i="6"/>
  <c r="O41" i="6"/>
  <c r="Z42" i="6"/>
  <c r="AA36" i="6"/>
  <c r="Y29" i="6"/>
  <c r="W15" i="5"/>
  <c r="AA30" i="5"/>
  <c r="G15" i="6"/>
  <c r="H45" i="6"/>
  <c r="G13" i="6"/>
  <c r="Q26" i="6"/>
  <c r="N19" i="6"/>
  <c r="N34" i="6"/>
  <c r="X8" i="6"/>
  <c r="W23" i="6"/>
  <c r="X29" i="6"/>
  <c r="N22" i="5"/>
  <c r="X40" i="5"/>
  <c r="W30" i="5"/>
  <c r="F41" i="6"/>
  <c r="P31" i="6"/>
  <c r="N31" i="6"/>
  <c r="X43" i="6"/>
  <c r="W22" i="6"/>
  <c r="Z26" i="6"/>
  <c r="Z20" i="6"/>
  <c r="W4" i="5"/>
  <c r="AA36" i="5"/>
  <c r="I36" i="6"/>
  <c r="E34" i="6"/>
  <c r="R35" i="6"/>
  <c r="X36" i="6"/>
  <c r="AA43" i="6"/>
  <c r="G5" i="8"/>
  <c r="G5" i="17" s="1"/>
  <c r="I21" i="8"/>
  <c r="I21" i="17" s="1"/>
  <c r="H18" i="8"/>
  <c r="H18" i="17" s="1"/>
  <c r="F12" i="8"/>
  <c r="F12" i="17" s="1"/>
  <c r="F43" i="8"/>
  <c r="F43" i="17" s="1"/>
  <c r="G10" i="8"/>
  <c r="G10" i="17" s="1"/>
  <c r="F19" i="8"/>
  <c r="F19" i="17" s="1"/>
  <c r="I23" i="8"/>
  <c r="I23" i="17" s="1"/>
  <c r="G42" i="8"/>
  <c r="G42" i="17" s="1"/>
  <c r="H40" i="8"/>
  <c r="H40" i="17" s="1"/>
  <c r="E15" i="8"/>
  <c r="E15" i="17" s="1"/>
  <c r="I26" i="8"/>
  <c r="I26" i="17" s="1"/>
  <c r="E14" i="8"/>
  <c r="E14" i="17" s="1"/>
  <c r="P4" i="8"/>
  <c r="O12" i="8"/>
  <c r="N21" i="8"/>
  <c r="R25" i="8"/>
  <c r="P30" i="8"/>
  <c r="P6" i="8"/>
  <c r="O15" i="8"/>
  <c r="Q20" i="8"/>
  <c r="P26" i="8"/>
  <c r="P29" i="8"/>
  <c r="O41" i="8"/>
  <c r="P28" i="8"/>
  <c r="Q15" i="8"/>
  <c r="Y4" i="8"/>
  <c r="Z30" i="8"/>
  <c r="Z14" i="8"/>
  <c r="X32" i="8"/>
  <c r="Y22" i="8"/>
  <c r="W8" i="8"/>
  <c r="X34" i="8"/>
  <c r="AA7" i="8"/>
  <c r="Y33" i="8"/>
  <c r="Z8" i="8"/>
  <c r="AA42" i="8"/>
  <c r="W30" i="8"/>
  <c r="X17" i="8"/>
  <c r="E4" i="9"/>
  <c r="E33" i="9"/>
  <c r="N33" i="17" s="1"/>
  <c r="H42" i="9"/>
  <c r="Q42" i="17" s="1"/>
  <c r="I17" i="9"/>
  <c r="R17" i="17" s="1"/>
  <c r="E36" i="9"/>
  <c r="N36" i="17" s="1"/>
  <c r="H9" i="9"/>
  <c r="Q9" i="17" s="1"/>
  <c r="I16" i="9"/>
  <c r="R16" i="17" s="1"/>
  <c r="H20" i="9"/>
  <c r="Q20" i="17" s="1"/>
  <c r="H37" i="9"/>
  <c r="Q37" i="17" s="1"/>
  <c r="I35" i="9"/>
  <c r="R35" i="17" s="1"/>
  <c r="G44" i="9"/>
  <c r="P44" i="17" s="1"/>
  <c r="H31" i="9"/>
  <c r="Q31" i="17" s="1"/>
  <c r="I18" i="9"/>
  <c r="R18" i="17" s="1"/>
  <c r="E6" i="9"/>
  <c r="N6" i="17" s="1"/>
  <c r="P15" i="9"/>
  <c r="N21" i="9"/>
  <c r="Q10" i="9"/>
  <c r="Q37" i="9"/>
  <c r="P10" i="9"/>
  <c r="N20" i="9"/>
  <c r="O22" i="9"/>
  <c r="O6" i="9"/>
  <c r="O42" i="9"/>
  <c r="Q12" i="9"/>
  <c r="O33" i="9"/>
  <c r="P20" i="9"/>
  <c r="Q7" i="9"/>
  <c r="W41" i="9"/>
  <c r="Z10" i="9"/>
  <c r="Z30" i="9"/>
  <c r="X43" i="9"/>
  <c r="X11" i="9"/>
  <c r="X23" i="9"/>
  <c r="X26" i="9"/>
  <c r="W44" i="9"/>
  <c r="Z36" i="9"/>
  <c r="Z43" i="9"/>
  <c r="X29" i="9"/>
  <c r="W14" i="9"/>
  <c r="F12" i="10"/>
  <c r="X12" i="17" s="1"/>
  <c r="G42" i="10"/>
  <c r="Y42" i="17" s="1"/>
  <c r="G34" i="10"/>
  <c r="Y34" i="17" s="1"/>
  <c r="E43" i="10"/>
  <c r="W43" i="17" s="1"/>
  <c r="G33" i="10"/>
  <c r="Y33" i="17" s="1"/>
  <c r="I30" i="10"/>
  <c r="AA30" i="17" s="1"/>
  <c r="N5" i="10"/>
  <c r="R21" i="10"/>
  <c r="P34" i="10"/>
  <c r="P45" i="10"/>
  <c r="Q33" i="10"/>
  <c r="O41" i="10"/>
  <c r="P12" i="10"/>
  <c r="Z26" i="10"/>
  <c r="W20" i="10"/>
  <c r="Z37" i="10"/>
  <c r="W18" i="10"/>
  <c r="F44" i="15"/>
  <c r="F22" i="15"/>
  <c r="G32" i="15"/>
  <c r="R37" i="15"/>
  <c r="N20" i="15"/>
  <c r="Q39" i="15"/>
  <c r="Z41" i="15"/>
  <c r="W22" i="15"/>
  <c r="E27" i="13"/>
  <c r="N25" i="13"/>
  <c r="Z44" i="13"/>
  <c r="R19" i="14"/>
  <c r="R7" i="4"/>
  <c r="P5" i="4"/>
  <c r="E43" i="4"/>
  <c r="I22" i="4"/>
  <c r="H32" i="4"/>
  <c r="R29" i="4"/>
  <c r="O37" i="4"/>
  <c r="H45" i="4"/>
  <c r="F20" i="5"/>
  <c r="G40" i="5"/>
  <c r="Q37" i="5"/>
  <c r="Y22" i="5"/>
  <c r="I16" i="6"/>
  <c r="P25" i="6"/>
  <c r="AA24" i="4"/>
  <c r="O16" i="4"/>
  <c r="I40" i="4"/>
  <c r="F45" i="5"/>
  <c r="E28" i="5"/>
  <c r="F29" i="5"/>
  <c r="P44" i="5"/>
  <c r="O34" i="5"/>
  <c r="R14" i="5"/>
  <c r="AA24" i="5"/>
  <c r="H5" i="6"/>
  <c r="I31" i="6"/>
  <c r="Q29" i="6"/>
  <c r="Q31" i="6"/>
  <c r="Y10" i="6"/>
  <c r="AA14" i="4"/>
  <c r="W10" i="4"/>
  <c r="F27" i="4"/>
  <c r="G10" i="4"/>
  <c r="H30" i="5"/>
  <c r="G10" i="5"/>
  <c r="G20" i="5"/>
  <c r="P35" i="5"/>
  <c r="P17" i="5"/>
  <c r="Z4" i="5"/>
  <c r="Z24" i="5"/>
  <c r="G39" i="6"/>
  <c r="H32" i="6"/>
  <c r="P23" i="6"/>
  <c r="R6" i="6"/>
  <c r="Z39" i="6"/>
  <c r="I25" i="5"/>
  <c r="I27" i="5"/>
  <c r="F13" i="5"/>
  <c r="N29" i="5"/>
  <c r="P42" i="5"/>
  <c r="AA13" i="5"/>
  <c r="Y42" i="5"/>
  <c r="H10" i="6"/>
  <c r="G9" i="6"/>
  <c r="Q40" i="6"/>
  <c r="W21" i="6"/>
  <c r="AA14" i="6"/>
  <c r="I35" i="5"/>
  <c r="I40" i="5"/>
  <c r="H20" i="5"/>
  <c r="E6" i="5"/>
  <c r="R36" i="5"/>
  <c r="Q13" i="5"/>
  <c r="Z22" i="5"/>
  <c r="X38" i="5"/>
  <c r="I17" i="6"/>
  <c r="I22" i="6"/>
  <c r="R15" i="6"/>
  <c r="Z30" i="6"/>
  <c r="N37" i="5"/>
  <c r="N20" i="5"/>
  <c r="N11" i="5"/>
  <c r="Z18" i="5"/>
  <c r="Y7" i="5"/>
  <c r="Y33" i="5"/>
  <c r="W6" i="5"/>
  <c r="E13" i="6"/>
  <c r="E39" i="6"/>
  <c r="G20" i="6"/>
  <c r="N40" i="6"/>
  <c r="Q12" i="6"/>
  <c r="R34" i="6"/>
  <c r="W17" i="6"/>
  <c r="Y18" i="6"/>
  <c r="Y17" i="6"/>
  <c r="W7" i="5"/>
  <c r="Y24" i="5"/>
  <c r="I38" i="6"/>
  <c r="E40" i="6"/>
  <c r="G32" i="6"/>
  <c r="N25" i="6"/>
  <c r="R11" i="6"/>
  <c r="Q27" i="6"/>
  <c r="W25" i="6"/>
  <c r="W11" i="6"/>
  <c r="Y16" i="6"/>
  <c r="Q15" i="5"/>
  <c r="W44" i="5"/>
  <c r="Z23" i="5"/>
  <c r="I33" i="6"/>
  <c r="Q38" i="6"/>
  <c r="N15" i="6"/>
  <c r="W24" i="6"/>
  <c r="Z15" i="6"/>
  <c r="Y15" i="6"/>
  <c r="Y44" i="6"/>
  <c r="X5" i="5"/>
  <c r="AA16" i="5"/>
  <c r="G27" i="6"/>
  <c r="H27" i="6"/>
  <c r="P21" i="6"/>
  <c r="Y31" i="6"/>
  <c r="W31" i="6"/>
  <c r="F5" i="8"/>
  <c r="F5" i="17" s="1"/>
  <c r="E9" i="8"/>
  <c r="E9" i="17" s="1"/>
  <c r="E45" i="8"/>
  <c r="E45" i="17" s="1"/>
  <c r="I41" i="8"/>
  <c r="I41" i="17" s="1"/>
  <c r="I40" i="8"/>
  <c r="I40" i="17" s="1"/>
  <c r="H9" i="8"/>
  <c r="H9" i="17" s="1"/>
  <c r="I16" i="8"/>
  <c r="I16" i="17" s="1"/>
  <c r="F22" i="8"/>
  <c r="F22" i="17" s="1"/>
  <c r="E40" i="8"/>
  <c r="E40" i="17" s="1"/>
  <c r="E39" i="8"/>
  <c r="E39" i="17" s="1"/>
  <c r="G13" i="8"/>
  <c r="G13" i="17" s="1"/>
  <c r="E26" i="8"/>
  <c r="E26" i="17" s="1"/>
  <c r="F13" i="8"/>
  <c r="F13" i="17" s="1"/>
  <c r="R5" i="8"/>
  <c r="P39" i="8"/>
  <c r="P11" i="8"/>
  <c r="Q22" i="8"/>
  <c r="N28" i="8"/>
  <c r="Q45" i="8"/>
  <c r="P45" i="8"/>
  <c r="N19" i="8"/>
  <c r="N24" i="8"/>
  <c r="R27" i="8"/>
  <c r="P40" i="8"/>
  <c r="Q27" i="8"/>
  <c r="R14" i="8"/>
  <c r="AA5" i="8"/>
  <c r="AA17" i="8"/>
  <c r="AA45" i="8"/>
  <c r="W29" i="8"/>
  <c r="W20" i="8"/>
  <c r="X7" i="8"/>
  <c r="Z32" i="8"/>
  <c r="X6" i="8"/>
  <c r="AA31" i="8"/>
  <c r="W7" i="8"/>
  <c r="W42" i="8"/>
  <c r="X29" i="8"/>
  <c r="Y16" i="8"/>
  <c r="H5" i="9"/>
  <c r="Q5" i="17" s="1"/>
  <c r="F36" i="9"/>
  <c r="O36" i="17" s="1"/>
  <c r="H18" i="9"/>
  <c r="Q18" i="17" s="1"/>
  <c r="I45" i="9"/>
  <c r="R45" i="17" s="1"/>
  <c r="H33" i="9"/>
  <c r="Q33" i="17" s="1"/>
  <c r="I8" i="9"/>
  <c r="R8" i="17" s="1"/>
  <c r="G45" i="9"/>
  <c r="P45" i="17" s="1"/>
  <c r="E19" i="9"/>
  <c r="N19" i="17" s="1"/>
  <c r="F35" i="9"/>
  <c r="O35" i="17" s="1"/>
  <c r="F34" i="9"/>
  <c r="O34" i="17" s="1"/>
  <c r="H43" i="9"/>
  <c r="Q43" i="17" s="1"/>
  <c r="I30" i="9"/>
  <c r="R30" i="17" s="1"/>
  <c r="E18" i="9"/>
  <c r="N18" i="17" s="1"/>
  <c r="N4" i="9"/>
  <c r="R33" i="9"/>
  <c r="R45" i="9"/>
  <c r="P7" i="9"/>
  <c r="O35" i="9"/>
  <c r="Q9" i="9"/>
  <c r="R16" i="9"/>
  <c r="P21" i="9"/>
  <c r="Q45" i="9"/>
  <c r="Q40" i="9"/>
  <c r="O45" i="9"/>
  <c r="P32" i="9"/>
  <c r="Q19" i="9"/>
  <c r="R6" i="9"/>
  <c r="X24" i="9"/>
  <c r="Y7" i="9"/>
  <c r="Y15" i="9"/>
  <c r="AA40" i="9"/>
  <c r="Y10" i="9"/>
  <c r="AA20" i="9"/>
  <c r="Z24" i="9"/>
  <c r="Z41" i="9"/>
  <c r="W35" i="9"/>
  <c r="AA42" i="9"/>
  <c r="Z27" i="9"/>
  <c r="X13" i="9"/>
  <c r="I40" i="10"/>
  <c r="AA40" i="17" s="1"/>
  <c r="I32" i="10"/>
  <c r="AA32" i="17" s="1"/>
  <c r="I24" i="10"/>
  <c r="AA24" i="17" s="1"/>
  <c r="I39" i="10"/>
  <c r="AA39" i="17" s="1"/>
  <c r="E31" i="10"/>
  <c r="W31" i="17" s="1"/>
  <c r="F29" i="10"/>
  <c r="X29" i="17" s="1"/>
  <c r="Q5" i="10"/>
  <c r="R45" i="10"/>
  <c r="Q29" i="10"/>
  <c r="O42" i="10"/>
  <c r="P26" i="10"/>
  <c r="Q39" i="10"/>
  <c r="N10" i="10"/>
  <c r="W17" i="10"/>
  <c r="W16" i="10"/>
  <c r="Z29" i="10"/>
  <c r="Z15" i="10"/>
  <c r="E41" i="15"/>
  <c r="G17" i="15"/>
  <c r="E30" i="15"/>
  <c r="R45" i="15"/>
  <c r="Q44" i="15"/>
  <c r="O37" i="15"/>
  <c r="Z25" i="15"/>
  <c r="Y16" i="15"/>
  <c r="F14" i="13"/>
  <c r="O32" i="13"/>
  <c r="AA41" i="13"/>
  <c r="R14" i="14"/>
  <c r="Z18" i="4"/>
  <c r="N39" i="4"/>
  <c r="E27" i="4"/>
  <c r="F24" i="4"/>
  <c r="Q45" i="4"/>
  <c r="Q21" i="4"/>
  <c r="I27" i="4"/>
  <c r="Y43" i="4"/>
  <c r="E41" i="5"/>
  <c r="H27" i="5"/>
  <c r="R31" i="5"/>
  <c r="Z17" i="5"/>
  <c r="I27" i="6"/>
  <c r="N26" i="6"/>
  <c r="Q32" i="4"/>
  <c r="F37" i="4"/>
  <c r="Z12" i="4"/>
  <c r="H38" i="5"/>
  <c r="F15" i="5"/>
  <c r="I22" i="5"/>
  <c r="Q26" i="5"/>
  <c r="P21" i="5"/>
  <c r="N6" i="5"/>
  <c r="X34" i="5"/>
  <c r="F43" i="6"/>
  <c r="F42" i="6"/>
  <c r="Q9" i="6"/>
  <c r="O13" i="6"/>
  <c r="AA7" i="6"/>
  <c r="E21" i="4"/>
  <c r="W15" i="4"/>
  <c r="E23" i="4"/>
  <c r="I5" i="5"/>
  <c r="E29" i="5"/>
  <c r="H28" i="5"/>
  <c r="E14" i="5"/>
  <c r="O32" i="5"/>
  <c r="R44" i="5"/>
  <c r="Z42" i="5"/>
  <c r="AA44" i="5"/>
  <c r="H18" i="6"/>
  <c r="F10" i="6"/>
  <c r="O42" i="6"/>
  <c r="W33" i="6"/>
  <c r="Y20" i="6"/>
  <c r="G42" i="5"/>
  <c r="G21" i="5"/>
  <c r="I6" i="5"/>
  <c r="R40" i="5"/>
  <c r="P18" i="5"/>
  <c r="W33" i="5"/>
  <c r="AA39" i="5"/>
  <c r="G19" i="6"/>
  <c r="H23" i="6"/>
  <c r="Q16" i="6"/>
  <c r="Y43" i="6"/>
  <c r="Q28" i="4"/>
  <c r="F12" i="5"/>
  <c r="F27" i="5"/>
  <c r="F14" i="5"/>
  <c r="Q5" i="5"/>
  <c r="Q17" i="5"/>
  <c r="N27" i="5"/>
  <c r="Z38" i="5"/>
  <c r="X10" i="5"/>
  <c r="F45" i="6"/>
  <c r="E10" i="6"/>
  <c r="P7" i="6"/>
  <c r="W36" i="6"/>
  <c r="N33" i="5"/>
  <c r="R35" i="5"/>
  <c r="P36" i="5"/>
  <c r="Y31" i="5"/>
  <c r="X27" i="5"/>
  <c r="AA19" i="5"/>
  <c r="I4" i="6"/>
  <c r="G43" i="6"/>
  <c r="I23" i="6"/>
  <c r="E14" i="6"/>
  <c r="O19" i="6"/>
  <c r="O6" i="6"/>
  <c r="P28" i="6"/>
  <c r="X24" i="6"/>
  <c r="X38" i="6"/>
  <c r="AA42" i="6"/>
  <c r="Y30" i="5"/>
  <c r="W18" i="5"/>
  <c r="F23" i="6"/>
  <c r="E24" i="6"/>
  <c r="E26" i="6"/>
  <c r="R36" i="6"/>
  <c r="O24" i="6"/>
  <c r="O21" i="6"/>
  <c r="W29" i="6"/>
  <c r="W20" i="6"/>
  <c r="W10" i="6"/>
  <c r="O9" i="5"/>
  <c r="W24" i="5"/>
  <c r="X17" i="5"/>
  <c r="G22" i="6"/>
  <c r="R45" i="6"/>
  <c r="Q41" i="6"/>
  <c r="W8" i="6"/>
  <c r="X9" i="6"/>
  <c r="W37" i="6"/>
  <c r="W38" i="6"/>
  <c r="X44" i="5"/>
  <c r="W35" i="5"/>
  <c r="H14" i="6"/>
  <c r="F21" i="6"/>
  <c r="P13" i="6"/>
  <c r="Y23" i="6"/>
  <c r="W19" i="6"/>
  <c r="F4" i="8"/>
  <c r="F4" i="17" s="1"/>
  <c r="F40" i="8"/>
  <c r="F40" i="17" s="1"/>
  <c r="H38" i="8"/>
  <c r="H38" i="17" s="1"/>
  <c r="H30" i="8"/>
  <c r="H30" i="17" s="1"/>
  <c r="G38" i="8"/>
  <c r="G38" i="17" s="1"/>
  <c r="I8" i="8"/>
  <c r="I8" i="17" s="1"/>
  <c r="H13" i="8"/>
  <c r="H13" i="17" s="1"/>
  <c r="H20" i="8"/>
  <c r="H20" i="17" s="1"/>
  <c r="H37" i="8"/>
  <c r="H37" i="17" s="1"/>
  <c r="G37" i="8"/>
  <c r="G37" i="17" s="1"/>
  <c r="G9" i="8"/>
  <c r="G9" i="17" s="1"/>
  <c r="F25" i="8"/>
  <c r="F25" i="17" s="1"/>
  <c r="G12" i="8"/>
  <c r="G12" i="17" s="1"/>
  <c r="Q5" i="8"/>
  <c r="P43" i="8"/>
  <c r="N45" i="8"/>
  <c r="P19" i="8"/>
  <c r="Q25" i="8"/>
  <c r="N44" i="8"/>
  <c r="R43" i="8"/>
  <c r="P17" i="8"/>
  <c r="Q21" i="8"/>
  <c r="O26" i="8"/>
  <c r="Q39" i="8"/>
  <c r="R26" i="8"/>
  <c r="N14" i="8"/>
  <c r="Z4" i="8"/>
  <c r="Y11" i="8"/>
  <c r="Y39" i="8"/>
  <c r="AA25" i="8"/>
  <c r="X19" i="8"/>
  <c r="Y6" i="8"/>
  <c r="W31" i="8"/>
  <c r="W44" i="8"/>
  <c r="X30" i="8"/>
  <c r="X43" i="8"/>
  <c r="X41" i="8"/>
  <c r="Y28" i="8"/>
  <c r="Z15" i="8"/>
  <c r="G4" i="9"/>
  <c r="P4" i="17" s="1"/>
  <c r="I21" i="9"/>
  <c r="R21" i="17" s="1"/>
  <c r="F40" i="9"/>
  <c r="O40" i="17" s="1"/>
  <c r="E41" i="9"/>
  <c r="N41" i="17" s="1"/>
  <c r="F31" i="9"/>
  <c r="O31" i="17" s="1"/>
  <c r="E8" i="9"/>
  <c r="N8" i="17" s="1"/>
  <c r="I43" i="9"/>
  <c r="R43" i="17" s="1"/>
  <c r="G17" i="9"/>
  <c r="P17" i="17" s="1"/>
  <c r="I32" i="9"/>
  <c r="R32" i="17" s="1"/>
  <c r="H32" i="9"/>
  <c r="Q32" i="17" s="1"/>
  <c r="I42" i="9"/>
  <c r="R42" i="17" s="1"/>
  <c r="E30" i="9"/>
  <c r="N30" i="17" s="1"/>
  <c r="F17" i="9"/>
  <c r="O17" i="17" s="1"/>
  <c r="N5" i="9"/>
  <c r="P27" i="9"/>
  <c r="P35" i="9"/>
  <c r="Q38" i="9"/>
  <c r="R32" i="9"/>
  <c r="R8" i="9"/>
  <c r="Q44" i="9"/>
  <c r="R19" i="9"/>
  <c r="O43" i="9"/>
  <c r="N39" i="9"/>
  <c r="P44" i="9"/>
  <c r="Q31" i="9"/>
  <c r="R18" i="9"/>
  <c r="N6" i="9"/>
  <c r="Y11" i="9"/>
  <c r="Y39" i="9"/>
  <c r="Z34" i="9"/>
  <c r="Y38" i="9"/>
  <c r="Z9" i="9"/>
  <c r="Y18" i="9"/>
  <c r="W23" i="9"/>
  <c r="X39" i="9"/>
  <c r="Y33" i="9"/>
  <c r="W42" i="9"/>
  <c r="AA26" i="9"/>
  <c r="Y12" i="9"/>
  <c r="E36" i="10"/>
  <c r="W36" i="17" s="1"/>
  <c r="E28" i="10"/>
  <c r="W28" i="17" s="1"/>
  <c r="E20" i="10"/>
  <c r="W20" i="17" s="1"/>
  <c r="F38" i="10"/>
  <c r="X38" i="17" s="1"/>
  <c r="G29" i="10"/>
  <c r="Y29" i="17" s="1"/>
  <c r="G28" i="10"/>
  <c r="Y28" i="17" s="1"/>
  <c r="P4" i="10"/>
  <c r="O24" i="10"/>
  <c r="O27" i="10"/>
  <c r="Q40" i="10"/>
  <c r="N24" i="10"/>
  <c r="R38" i="10"/>
  <c r="O9" i="10"/>
  <c r="AA13" i="10"/>
  <c r="Y14" i="10"/>
  <c r="AA20" i="10"/>
  <c r="Y12" i="10"/>
  <c r="I25" i="15"/>
  <c r="E11" i="15"/>
  <c r="I26" i="15"/>
  <c r="R29" i="15"/>
  <c r="Q36" i="15"/>
  <c r="O33" i="15"/>
  <c r="X11" i="15"/>
  <c r="W10" i="15"/>
  <c r="G42" i="13"/>
  <c r="P15" i="13"/>
  <c r="X34" i="13"/>
  <c r="W25" i="14"/>
  <c r="Y10" i="5"/>
  <c r="W43" i="5"/>
  <c r="AA10" i="5"/>
  <c r="H22" i="6"/>
  <c r="H9" i="6"/>
  <c r="F25" i="6"/>
  <c r="O20" i="6"/>
  <c r="O18" i="6"/>
  <c r="Q39" i="6"/>
  <c r="X40" i="6"/>
  <c r="W32" i="6"/>
  <c r="X26" i="6"/>
  <c r="Y8" i="6"/>
  <c r="O17" i="6"/>
  <c r="AA41" i="6"/>
  <c r="W15" i="6"/>
  <c r="Z31" i="6"/>
  <c r="O37" i="5"/>
  <c r="W41" i="5"/>
  <c r="Z29" i="5"/>
  <c r="Y21" i="5"/>
  <c r="G4" i="6"/>
  <c r="E9" i="6"/>
  <c r="F26" i="6"/>
  <c r="I14" i="6"/>
  <c r="Q21" i="6"/>
  <c r="N7" i="6"/>
  <c r="O29" i="6"/>
  <c r="AA33" i="6"/>
  <c r="AA39" i="6"/>
  <c r="Z43" i="6"/>
  <c r="I5" i="8"/>
  <c r="I5" i="17" s="1"/>
  <c r="H43" i="8"/>
  <c r="H43" i="17" s="1"/>
  <c r="I42" i="8"/>
  <c r="I42" i="17" s="1"/>
  <c r="E21" i="8"/>
  <c r="E21" i="17" s="1"/>
  <c r="I13" i="8"/>
  <c r="I13" i="17" s="1"/>
  <c r="F24" i="8"/>
  <c r="F24" i="17" s="1"/>
  <c r="G35" i="8"/>
  <c r="G35" i="17" s="1"/>
  <c r="I17" i="8"/>
  <c r="I17" i="17" s="1"/>
  <c r="F16" i="8"/>
  <c r="F16" i="17" s="1"/>
  <c r="E36" i="8"/>
  <c r="E36" i="17" s="1"/>
  <c r="H17" i="8"/>
  <c r="H17" i="17" s="1"/>
  <c r="E8" i="8"/>
  <c r="E8" i="17" s="1"/>
  <c r="E32" i="8"/>
  <c r="E32" i="17" s="1"/>
  <c r="H44" i="8"/>
  <c r="H44" i="17" s="1"/>
  <c r="I31" i="8"/>
  <c r="I31" i="17" s="1"/>
  <c r="E19" i="8"/>
  <c r="E19" i="17" s="1"/>
  <c r="H8" i="8"/>
  <c r="H8" i="17" s="1"/>
  <c r="F35" i="8"/>
  <c r="F35" i="17" s="1"/>
  <c r="E16" i="8"/>
  <c r="E16" i="17" s="1"/>
  <c r="I35" i="8"/>
  <c r="I35" i="17" s="1"/>
  <c r="E23" i="8"/>
  <c r="E23" i="17" s="1"/>
  <c r="F37" i="8"/>
  <c r="F37" i="17" s="1"/>
  <c r="I30" i="8"/>
  <c r="I30" i="17" s="1"/>
  <c r="G24" i="8"/>
  <c r="G24" i="17" s="1"/>
  <c r="E18" i="8"/>
  <c r="E18" i="17" s="1"/>
  <c r="H11" i="8"/>
  <c r="H11" i="17" s="1"/>
  <c r="N4" i="8"/>
  <c r="O5" i="8"/>
  <c r="Q14" i="8"/>
  <c r="P27" i="8"/>
  <c r="P7" i="8"/>
  <c r="Q38" i="8"/>
  <c r="N9" i="8"/>
  <c r="O16" i="8"/>
  <c r="P38" i="8"/>
  <c r="O23" i="8"/>
  <c r="P10" i="8"/>
  <c r="P42" i="8"/>
  <c r="O27" i="8"/>
  <c r="P41" i="8"/>
  <c r="Q28" i="8"/>
  <c r="R15" i="8"/>
  <c r="R7" i="8"/>
  <c r="O19" i="8"/>
  <c r="P37" i="8"/>
  <c r="Q24" i="8"/>
  <c r="O45" i="8"/>
  <c r="R38" i="8"/>
  <c r="P32" i="8"/>
  <c r="N26" i="8"/>
  <c r="Q19" i="8"/>
  <c r="O13" i="8"/>
  <c r="R6" i="8"/>
  <c r="Y5" i="8"/>
  <c r="X8" i="8"/>
  <c r="Z42" i="8"/>
  <c r="AA37" i="8"/>
  <c r="W33" i="8"/>
  <c r="X40" i="8"/>
  <c r="Z22" i="8"/>
  <c r="Z37" i="8"/>
  <c r="Y18" i="8"/>
  <c r="W12" i="8"/>
  <c r="Z45" i="8"/>
  <c r="Y45" i="8"/>
  <c r="Y29" i="8"/>
  <c r="AA15" i="8"/>
  <c r="Z41" i="8"/>
  <c r="W43" i="8"/>
  <c r="Z28" i="8"/>
  <c r="Z16" i="8"/>
  <c r="W40" i="8"/>
  <c r="Y41" i="8"/>
  <c r="Y40" i="8"/>
  <c r="W34" i="8"/>
  <c r="Z27" i="8"/>
  <c r="X21" i="8"/>
  <c r="AA14" i="8"/>
  <c r="Y8" i="8"/>
  <c r="I4" i="9"/>
  <c r="R4" i="17" s="1"/>
  <c r="F12" i="9"/>
  <c r="O12" i="17" s="1"/>
  <c r="E9" i="9"/>
  <c r="N9" i="17" s="1"/>
  <c r="E17" i="9"/>
  <c r="N17" i="17" s="1"/>
  <c r="F24" i="9"/>
  <c r="O24" i="17" s="1"/>
  <c r="F32" i="9"/>
  <c r="O32" i="17" s="1"/>
  <c r="H34" i="9"/>
  <c r="Q34" i="17" s="1"/>
  <c r="H6" i="9"/>
  <c r="Q6" i="17" s="1"/>
  <c r="I28" i="9"/>
  <c r="R28" i="17" s="1"/>
  <c r="H13" i="9"/>
  <c r="Q13" i="17" s="1"/>
  <c r="F7" i="9"/>
  <c r="O7" i="17" s="1"/>
  <c r="H29" i="9"/>
  <c r="Q29" i="17" s="1"/>
  <c r="F42" i="9"/>
  <c r="O42" i="17" s="1"/>
  <c r="H28" i="9"/>
  <c r="Q28" i="17" s="1"/>
  <c r="I15" i="9"/>
  <c r="R15" i="17" s="1"/>
  <c r="E7" i="9"/>
  <c r="N7" i="17" s="1"/>
  <c r="G30" i="9"/>
  <c r="P30" i="17" s="1"/>
  <c r="E43" i="9"/>
  <c r="N43" i="17" s="1"/>
  <c r="E31" i="9"/>
  <c r="N31" i="17" s="1"/>
  <c r="F18" i="9"/>
  <c r="O18" i="17" s="1"/>
  <c r="E42" i="9"/>
  <c r="N42" i="17" s="1"/>
  <c r="H35" i="9"/>
  <c r="Q35" i="17" s="1"/>
  <c r="F29" i="9"/>
  <c r="O29" i="17" s="1"/>
  <c r="I22" i="9"/>
  <c r="R22" i="17" s="1"/>
  <c r="G16" i="9"/>
  <c r="P16" i="17" s="1"/>
  <c r="E10" i="9"/>
  <c r="N10" i="17" s="1"/>
  <c r="O5" i="9"/>
  <c r="N45" i="9"/>
  <c r="O24" i="9"/>
  <c r="Q34" i="9"/>
  <c r="R25" i="9"/>
  <c r="Q26" i="9"/>
  <c r="P19" i="9"/>
  <c r="R9" i="9"/>
  <c r="P30" i="9"/>
  <c r="P14" i="9"/>
  <c r="N8" i="9"/>
  <c r="N32" i="9"/>
  <c r="N43" i="9"/>
  <c r="O30" i="9"/>
  <c r="O18" i="9"/>
  <c r="O10" i="9"/>
  <c r="R40" i="9"/>
  <c r="Q21" i="9"/>
  <c r="P37" i="9"/>
  <c r="Q24" i="9"/>
  <c r="Q43" i="9"/>
  <c r="O37" i="9"/>
  <c r="R30" i="9"/>
  <c r="P24" i="9"/>
  <c r="N18" i="9"/>
  <c r="Q11" i="9"/>
  <c r="W4" i="9"/>
  <c r="X5" i="9"/>
  <c r="Z26" i="9"/>
  <c r="AA33" i="9"/>
  <c r="W25" i="9"/>
  <c r="AA37" i="9"/>
  <c r="W45" i="9"/>
  <c r="X16" i="9"/>
  <c r="AA36" i="9"/>
  <c r="Z17" i="9"/>
  <c r="AA8" i="9"/>
  <c r="X35" i="9"/>
  <c r="X15" i="9"/>
  <c r="X34" i="9"/>
  <c r="Y21" i="9"/>
  <c r="W11" i="9"/>
  <c r="W36" i="9"/>
  <c r="Z13" i="9"/>
  <c r="AA31" i="9"/>
  <c r="Y17" i="9"/>
  <c r="Y40" i="9"/>
  <c r="X33" i="9"/>
  <c r="W26" i="9"/>
  <c r="AA18" i="9"/>
  <c r="AA10" i="9"/>
  <c r="F4" i="10"/>
  <c r="X4" i="17" s="1"/>
  <c r="I16" i="10"/>
  <c r="AA16" i="17" s="1"/>
  <c r="F8" i="10"/>
  <c r="X8" i="17" s="1"/>
  <c r="I8" i="10"/>
  <c r="AA8" i="17" s="1"/>
  <c r="F36" i="10"/>
  <c r="X36" i="17" s="1"/>
  <c r="F43" i="10"/>
  <c r="X43" i="17" s="1"/>
  <c r="H17" i="10"/>
  <c r="Z17" i="17" s="1"/>
  <c r="I31" i="10"/>
  <c r="AA31" i="17" s="1"/>
  <c r="F10" i="10"/>
  <c r="X10" i="17" s="1"/>
  <c r="F22" i="10"/>
  <c r="X22" i="17" s="1"/>
  <c r="E38" i="10"/>
  <c r="W38" i="17" s="1"/>
  <c r="F25" i="10"/>
  <c r="X25" i="17" s="1"/>
  <c r="G12" i="10"/>
  <c r="Y12" i="17" s="1"/>
  <c r="R4" i="10"/>
  <c r="N33" i="10"/>
  <c r="O20" i="10"/>
  <c r="P19" i="10"/>
  <c r="Q17" i="10"/>
  <c r="O35" i="10"/>
  <c r="O34" i="10"/>
  <c r="P9" i="10"/>
  <c r="Q13" i="10"/>
  <c r="R15" i="10"/>
  <c r="R34" i="10"/>
  <c r="P20" i="10"/>
  <c r="N6" i="10"/>
  <c r="AA29" i="10"/>
  <c r="Y15" i="10"/>
  <c r="Y19" i="10"/>
  <c r="W8" i="10"/>
  <c r="AA23" i="10"/>
  <c r="Y37" i="10"/>
  <c r="Z31" i="10"/>
  <c r="W6" i="10"/>
  <c r="G7" i="15"/>
  <c r="H41" i="15"/>
  <c r="F19" i="15"/>
  <c r="G38" i="15"/>
  <c r="I11" i="15"/>
  <c r="G20" i="15"/>
  <c r="O12" i="15"/>
  <c r="P15" i="15"/>
  <c r="O11" i="15"/>
  <c r="O22" i="15"/>
  <c r="N31" i="15"/>
  <c r="N26" i="15"/>
  <c r="Z10" i="15"/>
  <c r="W24" i="15"/>
  <c r="AA15" i="15"/>
  <c r="I45" i="13"/>
  <c r="H13" i="13"/>
  <c r="F42" i="13"/>
  <c r="H11" i="13"/>
  <c r="O43" i="13"/>
  <c r="Q8" i="13"/>
  <c r="Y12" i="13"/>
  <c r="N12" i="14"/>
  <c r="W12" i="14"/>
  <c r="AA40" i="5"/>
  <c r="X30" i="5"/>
  <c r="E5" i="6"/>
  <c r="I9" i="6"/>
  <c r="E35" i="6"/>
  <c r="I18" i="6"/>
  <c r="P34" i="6"/>
  <c r="N11" i="6"/>
  <c r="O33" i="6"/>
  <c r="Z10" i="6"/>
  <c r="Z13" i="6"/>
  <c r="X14" i="6"/>
  <c r="Z7" i="6"/>
  <c r="R10" i="6"/>
  <c r="W13" i="6"/>
  <c r="X6" i="6"/>
  <c r="X25" i="6"/>
  <c r="R30" i="5"/>
  <c r="Z10" i="5"/>
  <c r="AA43" i="5"/>
  <c r="X45" i="5"/>
  <c r="F40" i="6"/>
  <c r="I37" i="6"/>
  <c r="E11" i="6"/>
  <c r="G8" i="6"/>
  <c r="Q13" i="6"/>
  <c r="R40" i="6"/>
  <c r="R22" i="6"/>
  <c r="X32" i="6"/>
  <c r="W27" i="6"/>
  <c r="X37" i="6"/>
  <c r="H5" i="8"/>
  <c r="H5" i="17" s="1"/>
  <c r="H34" i="8"/>
  <c r="H34" i="17" s="1"/>
  <c r="F36" i="8"/>
  <c r="F36" i="17" s="1"/>
  <c r="F8" i="8"/>
  <c r="F8" i="17" s="1"/>
  <c r="H10" i="8"/>
  <c r="H10" i="17" s="1"/>
  <c r="G11" i="8"/>
  <c r="G11" i="17" s="1"/>
  <c r="F32" i="8"/>
  <c r="F32" i="17" s="1"/>
  <c r="G44" i="8"/>
  <c r="G44" i="17" s="1"/>
  <c r="E13" i="8"/>
  <c r="E13" i="17" s="1"/>
  <c r="H33" i="8"/>
  <c r="H33" i="17" s="1"/>
  <c r="F15" i="8"/>
  <c r="F15" i="17" s="1"/>
  <c r="F7" i="8"/>
  <c r="F7" i="17" s="1"/>
  <c r="H29" i="8"/>
  <c r="H29" i="17" s="1"/>
  <c r="E43" i="8"/>
  <c r="E43" i="17" s="1"/>
  <c r="F30" i="8"/>
  <c r="F30" i="17" s="1"/>
  <c r="G17" i="8"/>
  <c r="G17" i="17" s="1"/>
  <c r="I7" i="8"/>
  <c r="I7" i="17" s="1"/>
  <c r="I32" i="8"/>
  <c r="I32" i="17" s="1"/>
  <c r="I12" i="8"/>
  <c r="I12" i="17" s="1"/>
  <c r="F34" i="8"/>
  <c r="F34" i="17" s="1"/>
  <c r="G21" i="8"/>
  <c r="G21" i="17" s="1"/>
  <c r="G36" i="8"/>
  <c r="G36" i="17" s="1"/>
  <c r="E30" i="8"/>
  <c r="E30" i="17" s="1"/>
  <c r="H23" i="8"/>
  <c r="H23" i="17" s="1"/>
  <c r="F17" i="8"/>
  <c r="F17" i="17" s="1"/>
  <c r="I10" i="8"/>
  <c r="I10" i="17" s="1"/>
  <c r="N5" i="8"/>
  <c r="O4" i="8"/>
  <c r="N41" i="8"/>
  <c r="R17" i="8"/>
  <c r="O28" i="8"/>
  <c r="N33" i="8"/>
  <c r="O40" i="8"/>
  <c r="N13" i="8"/>
  <c r="R36" i="8"/>
  <c r="R20" i="8"/>
  <c r="Q9" i="8"/>
  <c r="R40" i="8"/>
  <c r="R24" i="8"/>
  <c r="R39" i="8"/>
  <c r="N27" i="8"/>
  <c r="O14" i="8"/>
  <c r="N7" i="8"/>
  <c r="R16" i="8"/>
  <c r="R35" i="8"/>
  <c r="N23" i="8"/>
  <c r="P44" i="8"/>
  <c r="N38" i="8"/>
  <c r="Q31" i="8"/>
  <c r="O25" i="8"/>
  <c r="R18" i="8"/>
  <c r="P12" i="8"/>
  <c r="N6" i="8"/>
  <c r="Z5" i="8"/>
  <c r="Z34" i="8"/>
  <c r="X36" i="8"/>
  <c r="W25" i="8"/>
  <c r="Z26" i="8"/>
  <c r="Y27" i="8"/>
  <c r="Y19" i="8"/>
  <c r="Y34" i="8"/>
  <c r="Z17" i="8"/>
  <c r="X11" i="8"/>
  <c r="Y42" i="8"/>
  <c r="X42" i="8"/>
  <c r="AA27" i="8"/>
  <c r="X14" i="8"/>
  <c r="Y38" i="8"/>
  <c r="Z40" i="8"/>
  <c r="W27" i="8"/>
  <c r="W15" i="8"/>
  <c r="AA36" i="8"/>
  <c r="W39" i="8"/>
  <c r="Z39" i="8"/>
  <c r="X33" i="8"/>
  <c r="AA26" i="8"/>
  <c r="Y20" i="8"/>
  <c r="W14" i="8"/>
  <c r="Z7" i="8"/>
  <c r="H4" i="9"/>
  <c r="Q4" i="17" s="1"/>
  <c r="H30" i="9"/>
  <c r="Q30" i="17" s="1"/>
  <c r="F44" i="9"/>
  <c r="O44" i="17" s="1"/>
  <c r="I13" i="9"/>
  <c r="R13" i="17" s="1"/>
  <c r="F8" i="9"/>
  <c r="O8" i="17" s="1"/>
  <c r="H38" i="9"/>
  <c r="Q38" i="17" s="1"/>
  <c r="E29" i="9"/>
  <c r="N29" i="17" s="1"/>
  <c r="H45" i="9"/>
  <c r="Q45" i="17" s="1"/>
  <c r="G26" i="9"/>
  <c r="P26" i="17" s="1"/>
  <c r="I12" i="9"/>
  <c r="R12" i="17" s="1"/>
  <c r="G6" i="9"/>
  <c r="P6" i="17" s="1"/>
  <c r="F27" i="9"/>
  <c r="O27" i="17" s="1"/>
  <c r="H40" i="9"/>
  <c r="Q40" i="17" s="1"/>
  <c r="E27" i="9"/>
  <c r="N27" i="17" s="1"/>
  <c r="F14" i="9"/>
  <c r="O14" i="17" s="1"/>
  <c r="F6" i="9"/>
  <c r="O6" i="17" s="1"/>
  <c r="E28" i="9"/>
  <c r="N28" i="17" s="1"/>
  <c r="G41" i="9"/>
  <c r="P41" i="17" s="1"/>
  <c r="G29" i="9"/>
  <c r="P29" i="17" s="1"/>
  <c r="H16" i="9"/>
  <c r="Q16" i="17" s="1"/>
  <c r="F41" i="9"/>
  <c r="O41" i="17" s="1"/>
  <c r="I34" i="9"/>
  <c r="R34" i="17" s="1"/>
  <c r="G28" i="9"/>
  <c r="P28" i="17" s="1"/>
  <c r="E22" i="9"/>
  <c r="N22" i="17" s="1"/>
  <c r="H15" i="9"/>
  <c r="Q15" i="17" s="1"/>
  <c r="F9" i="9"/>
  <c r="O9" i="17" s="1"/>
  <c r="R5" i="9"/>
  <c r="O32" i="9"/>
  <c r="R17" i="9"/>
  <c r="R21" i="9"/>
  <c r="R37" i="9"/>
  <c r="P23" i="9"/>
  <c r="O44" i="9"/>
  <c r="Q6" i="9"/>
  <c r="N28" i="9"/>
  <c r="Q13" i="9"/>
  <c r="O7" i="9"/>
  <c r="Q29" i="9"/>
  <c r="P41" i="9"/>
  <c r="Q28" i="9"/>
  <c r="Q16" i="9"/>
  <c r="P9" i="9"/>
  <c r="P38" i="9"/>
  <c r="O19" i="9"/>
  <c r="R35" i="9"/>
  <c r="N23" i="9"/>
  <c r="R42" i="9"/>
  <c r="P36" i="9"/>
  <c r="N30" i="9"/>
  <c r="Q23" i="9"/>
  <c r="O17" i="9"/>
  <c r="R10" i="9"/>
  <c r="W5" i="9"/>
  <c r="X4" i="9"/>
  <c r="W33" i="9"/>
  <c r="Y23" i="9"/>
  <c r="X12" i="9"/>
  <c r="Y31" i="9"/>
  <c r="W21" i="9"/>
  <c r="W13" i="9"/>
  <c r="Y34" i="9"/>
  <c r="W16" i="9"/>
  <c r="W8" i="9"/>
  <c r="AA32" i="9"/>
  <c r="Y45" i="9"/>
  <c r="Z32" i="9"/>
  <c r="AA19" i="9"/>
  <c r="X10" i="9"/>
  <c r="Z33" i="9"/>
  <c r="Z44" i="9"/>
  <c r="X30" i="9"/>
  <c r="Y13" i="9"/>
  <c r="Z39" i="9"/>
  <c r="Y32" i="9"/>
  <c r="X25" i="9"/>
  <c r="W18" i="9"/>
  <c r="W10" i="9"/>
  <c r="F45" i="10"/>
  <c r="X45" i="17" s="1"/>
  <c r="H13" i="10"/>
  <c r="Z13" i="17" s="1"/>
  <c r="E41" i="10"/>
  <c r="W41" i="17" s="1"/>
  <c r="I44" i="10"/>
  <c r="AA44" i="17" s="1"/>
  <c r="G31" i="10"/>
  <c r="Y31" i="17" s="1"/>
  <c r="H41" i="10"/>
  <c r="Z41" i="17" s="1"/>
  <c r="E16" i="10"/>
  <c r="W16" i="17" s="1"/>
  <c r="F30" i="10"/>
  <c r="X30" i="17" s="1"/>
  <c r="G9" i="10"/>
  <c r="Y9" i="17" s="1"/>
  <c r="H20" i="10"/>
  <c r="Z20" i="17" s="1"/>
  <c r="F37" i="10"/>
  <c r="X37" i="17" s="1"/>
  <c r="G24" i="10"/>
  <c r="Y24" i="17" s="1"/>
  <c r="H11" i="10"/>
  <c r="Z11" i="17" s="1"/>
  <c r="O5" i="10"/>
  <c r="Q26" i="10"/>
  <c r="N45" i="10"/>
  <c r="O16" i="10"/>
  <c r="N16" i="10"/>
  <c r="R32" i="10"/>
  <c r="Q32" i="10"/>
  <c r="Q8" i="10"/>
  <c r="Q44" i="10"/>
  <c r="O14" i="10"/>
  <c r="N34" i="10"/>
  <c r="Q19" i="10"/>
  <c r="W5" i="10"/>
  <c r="Z38" i="10"/>
  <c r="X44" i="10"/>
  <c r="X16" i="10"/>
  <c r="X7" i="10"/>
  <c r="X22" i="10"/>
  <c r="AA35" i="10"/>
  <c r="AA30" i="10"/>
  <c r="E4" i="15"/>
  <c r="H34" i="15"/>
  <c r="F39" i="15"/>
  <c r="I16" i="15"/>
  <c r="E36" i="15"/>
  <c r="F10" i="15"/>
  <c r="H19" i="15"/>
  <c r="P39" i="15"/>
  <c r="N37" i="15"/>
  <c r="P10" i="15"/>
  <c r="Q20" i="15"/>
  <c r="P29" i="15"/>
  <c r="O25" i="15"/>
  <c r="Y7" i="15"/>
  <c r="Z21" i="15"/>
  <c r="X14" i="15"/>
  <c r="E33" i="13"/>
  <c r="E12" i="13"/>
  <c r="H40" i="13"/>
  <c r="I10" i="13"/>
  <c r="P42" i="13"/>
  <c r="R7" i="13"/>
  <c r="Z11" i="13"/>
  <c r="R9" i="14"/>
  <c r="Z9" i="14"/>
  <c r="AA20" i="5"/>
  <c r="Y17" i="5"/>
  <c r="F4" i="6"/>
  <c r="G26" i="6"/>
  <c r="H20" i="6"/>
  <c r="G12" i="6"/>
  <c r="Q17" i="6"/>
  <c r="P19" i="6"/>
  <c r="R26" i="6"/>
  <c r="AA45" i="6"/>
  <c r="W35" i="6"/>
  <c r="X41" i="6"/>
  <c r="W26" i="6"/>
  <c r="W5" i="6"/>
  <c r="Z33" i="6"/>
  <c r="X27" i="6"/>
  <c r="AA18" i="6"/>
  <c r="P24" i="5"/>
  <c r="Y27" i="5"/>
  <c r="W31" i="5"/>
  <c r="AA38" i="5"/>
  <c r="H43" i="6"/>
  <c r="I40" i="6"/>
  <c r="F38" i="6"/>
  <c r="R4" i="6"/>
  <c r="O7" i="6"/>
  <c r="N20" i="6"/>
  <c r="P16" i="6"/>
  <c r="W41" i="6"/>
  <c r="Y13" i="6"/>
  <c r="AA30" i="6"/>
  <c r="G4" i="8"/>
  <c r="G4" i="17" s="1"/>
  <c r="F28" i="8"/>
  <c r="F28" i="17" s="1"/>
  <c r="E33" i="8"/>
  <c r="E33" i="17" s="1"/>
  <c r="F41" i="8"/>
  <c r="F41" i="17" s="1"/>
  <c r="G7" i="8"/>
  <c r="G7" i="17" s="1"/>
  <c r="H39" i="8"/>
  <c r="H39" i="17" s="1"/>
  <c r="F45" i="8"/>
  <c r="F45" i="17" s="1"/>
  <c r="E38" i="8"/>
  <c r="E38" i="17" s="1"/>
  <c r="I9" i="8"/>
  <c r="I9" i="17" s="1"/>
  <c r="F31" i="8"/>
  <c r="F31" i="17" s="1"/>
  <c r="G14" i="8"/>
  <c r="G14" i="17" s="1"/>
  <c r="G6" i="8"/>
  <c r="G6" i="17" s="1"/>
  <c r="F27" i="8"/>
  <c r="F27" i="17" s="1"/>
  <c r="G41" i="8"/>
  <c r="G41" i="17" s="1"/>
  <c r="H28" i="8"/>
  <c r="H28" i="17" s="1"/>
  <c r="I15" i="8"/>
  <c r="I15" i="17" s="1"/>
  <c r="E7" i="8"/>
  <c r="E7" i="17" s="1"/>
  <c r="G30" i="8"/>
  <c r="G30" i="17" s="1"/>
  <c r="G45" i="8"/>
  <c r="G45" i="17" s="1"/>
  <c r="H32" i="8"/>
  <c r="H32" i="17" s="1"/>
  <c r="I19" i="8"/>
  <c r="I19" i="17" s="1"/>
  <c r="H35" i="8"/>
  <c r="H35" i="17" s="1"/>
  <c r="F29" i="8"/>
  <c r="F29" i="17" s="1"/>
  <c r="I22" i="8"/>
  <c r="I22" i="17" s="1"/>
  <c r="G16" i="8"/>
  <c r="G16" i="17" s="1"/>
  <c r="E10" i="8"/>
  <c r="E10" i="17" s="1"/>
  <c r="R4" i="8"/>
  <c r="R37" i="8"/>
  <c r="O44" i="8"/>
  <c r="O8" i="8"/>
  <c r="P15" i="8"/>
  <c r="Q26" i="8"/>
  <c r="P35" i="8"/>
  <c r="R9" i="8"/>
  <c r="O35" i="8"/>
  <c r="P18" i="8"/>
  <c r="R8" i="8"/>
  <c r="O39" i="8"/>
  <c r="P22" i="8"/>
  <c r="O38" i="8"/>
  <c r="P25" i="8"/>
  <c r="P13" i="8"/>
  <c r="O6" i="8"/>
  <c r="Q13" i="8"/>
  <c r="O34" i="8"/>
  <c r="P21" i="8"/>
  <c r="Q43" i="8"/>
  <c r="O37" i="8"/>
  <c r="R30" i="8"/>
  <c r="P24" i="8"/>
  <c r="N18" i="8"/>
  <c r="Q11" i="8"/>
  <c r="W4" i="8"/>
  <c r="X5" i="8"/>
  <c r="AA21" i="8"/>
  <c r="AA29" i="8"/>
  <c r="Y15" i="8"/>
  <c r="X20" i="8"/>
  <c r="AA41" i="8"/>
  <c r="X16" i="8"/>
  <c r="X31" i="8"/>
  <c r="AA16" i="8"/>
  <c r="Y10" i="8"/>
  <c r="X39" i="8"/>
  <c r="AA39" i="8"/>
  <c r="X26" i="8"/>
  <c r="Z12" i="8"/>
  <c r="X35" i="8"/>
  <c r="X38" i="8"/>
  <c r="Y25" i="8"/>
  <c r="Y13" i="8"/>
  <c r="Z33" i="8"/>
  <c r="X45" i="8"/>
  <c r="AA38" i="8"/>
  <c r="Y32" i="8"/>
  <c r="W26" i="8"/>
  <c r="Z19" i="8"/>
  <c r="X13" i="8"/>
  <c r="AA6" i="8"/>
  <c r="G5" i="9"/>
  <c r="P5" i="17" s="1"/>
  <c r="I37" i="9"/>
  <c r="R37" i="17" s="1"/>
  <c r="G27" i="9"/>
  <c r="P27" i="17" s="1"/>
  <c r="H10" i="9"/>
  <c r="Q10" i="17" s="1"/>
  <c r="G35" i="9"/>
  <c r="P35" i="17" s="1"/>
  <c r="F28" i="9"/>
  <c r="O28" i="17" s="1"/>
  <c r="I25" i="9"/>
  <c r="R25" i="17" s="1"/>
  <c r="F43" i="9"/>
  <c r="O43" i="17" s="1"/>
  <c r="E24" i="9"/>
  <c r="N24" i="17" s="1"/>
  <c r="E12" i="9"/>
  <c r="N12" i="17" s="1"/>
  <c r="E44" i="9"/>
  <c r="N44" i="17" s="1"/>
  <c r="I24" i="9"/>
  <c r="R24" i="17" s="1"/>
  <c r="F38" i="9"/>
  <c r="O38" i="17" s="1"/>
  <c r="G25" i="9"/>
  <c r="P25" i="17" s="1"/>
  <c r="G13" i="9"/>
  <c r="P13" i="17" s="1"/>
  <c r="I44" i="9"/>
  <c r="R44" i="17" s="1"/>
  <c r="H25" i="9"/>
  <c r="Q25" i="17" s="1"/>
  <c r="I39" i="9"/>
  <c r="R39" i="17" s="1"/>
  <c r="I27" i="9"/>
  <c r="R27" i="17" s="1"/>
  <c r="E15" i="9"/>
  <c r="N15" i="17" s="1"/>
  <c r="G40" i="9"/>
  <c r="P40" i="17" s="1"/>
  <c r="E34" i="9"/>
  <c r="N34" i="17" s="1"/>
  <c r="H27" i="9"/>
  <c r="Q27" i="17" s="1"/>
  <c r="F21" i="9"/>
  <c r="O21" i="17" s="1"/>
  <c r="I14" i="9"/>
  <c r="R14" i="17" s="1"/>
  <c r="G8" i="9"/>
  <c r="P8" i="17" s="1"/>
  <c r="R4" i="9"/>
  <c r="Q22" i="9"/>
  <c r="Q14" i="9"/>
  <c r="N9" i="9"/>
  <c r="N25" i="9"/>
  <c r="O20" i="9"/>
  <c r="P31" i="9"/>
  <c r="R44" i="9"/>
  <c r="Q25" i="9"/>
  <c r="R12" i="9"/>
  <c r="P6" i="9"/>
  <c r="O27" i="9"/>
  <c r="R39" i="9"/>
  <c r="N27" i="9"/>
  <c r="R15" i="9"/>
  <c r="Q8" i="9"/>
  <c r="N36" i="9"/>
  <c r="N16" i="9"/>
  <c r="O34" i="9"/>
  <c r="Q20" i="9"/>
  <c r="N42" i="9"/>
  <c r="Q35" i="9"/>
  <c r="O29" i="9"/>
  <c r="R22" i="9"/>
  <c r="P16" i="9"/>
  <c r="N10" i="9"/>
  <c r="Y5" i="9"/>
  <c r="X28" i="9"/>
  <c r="Y43" i="9"/>
  <c r="X20" i="9"/>
  <c r="Y27" i="9"/>
  <c r="W29" i="9"/>
  <c r="X8" i="9"/>
  <c r="AA9" i="9"/>
  <c r="W32" i="9"/>
  <c r="Y14" i="9"/>
  <c r="X7" i="9"/>
  <c r="Y30" i="9"/>
  <c r="AA43" i="9"/>
  <c r="W31" i="9"/>
  <c r="X18" i="9"/>
  <c r="Z8" i="9"/>
  <c r="X31" i="9"/>
  <c r="W43" i="9"/>
  <c r="W27" i="9"/>
  <c r="Y9" i="9"/>
  <c r="AA38" i="9"/>
  <c r="Z31" i="9"/>
  <c r="Y24" i="9"/>
  <c r="X17" i="9"/>
  <c r="Y8" i="9"/>
  <c r="G39" i="10"/>
  <c r="Y39" i="17" s="1"/>
  <c r="F7" i="10"/>
  <c r="X7" i="17" s="1"/>
  <c r="I29" i="10"/>
  <c r="AA29" i="17" s="1"/>
  <c r="G43" i="10"/>
  <c r="Y43" i="17" s="1"/>
  <c r="I21" i="10"/>
  <c r="AA21" i="17" s="1"/>
  <c r="G38" i="10"/>
  <c r="Y38" i="17" s="1"/>
  <c r="I12" i="10"/>
  <c r="AA12" i="17" s="1"/>
  <c r="E27" i="10"/>
  <c r="W27" i="17" s="1"/>
  <c r="I43" i="10"/>
  <c r="AA43" i="17" s="1"/>
  <c r="G17" i="10"/>
  <c r="Y17" i="17" s="1"/>
  <c r="H35" i="10"/>
  <c r="Z35" i="17" s="1"/>
  <c r="I22" i="10"/>
  <c r="AA22" i="17" s="1"/>
  <c r="E10" i="10"/>
  <c r="W10" i="17" s="1"/>
  <c r="P31" i="10"/>
  <c r="N17" i="10"/>
  <c r="P35" i="10"/>
  <c r="R9" i="10"/>
  <c r="R12" i="10"/>
  <c r="N28" i="10"/>
  <c r="P29" i="10"/>
  <c r="O6" i="10"/>
  <c r="R39" i="10"/>
  <c r="N11" i="10"/>
  <c r="P32" i="10"/>
  <c r="O17" i="10"/>
  <c r="Z5" i="10"/>
  <c r="AA21" i="10"/>
  <c r="X8" i="10"/>
  <c r="AA9" i="10"/>
  <c r="Y38" i="10"/>
  <c r="Y17" i="10"/>
  <c r="W31" i="10"/>
  <c r="Y28" i="10"/>
  <c r="G4" i="15"/>
  <c r="H30" i="15"/>
  <c r="E32" i="15"/>
  <c r="E43" i="15"/>
  <c r="H29" i="15"/>
  <c r="I42" i="15"/>
  <c r="F17" i="15"/>
  <c r="O36" i="15"/>
  <c r="P43" i="15"/>
  <c r="N8" i="15"/>
  <c r="R15" i="15"/>
  <c r="N23" i="15"/>
  <c r="R22" i="15"/>
  <c r="Y35" i="15"/>
  <c r="W39" i="15"/>
  <c r="W42" i="15"/>
  <c r="I29" i="13"/>
  <c r="E44" i="13"/>
  <c r="G29" i="13"/>
  <c r="N4" i="13"/>
  <c r="N36" i="13"/>
  <c r="R22" i="13"/>
  <c r="E45" i="14"/>
  <c r="N38" i="14"/>
  <c r="AA32" i="14"/>
  <c r="H24" i="6"/>
  <c r="O32" i="6"/>
  <c r="P42" i="6"/>
  <c r="Q32" i="6"/>
  <c r="P8" i="6"/>
  <c r="Z45" i="6"/>
  <c r="W40" i="6"/>
  <c r="AA22" i="6"/>
  <c r="P28" i="5"/>
  <c r="X16" i="5"/>
  <c r="W39" i="5"/>
  <c r="AA42" i="5"/>
  <c r="H21" i="6"/>
  <c r="E29" i="6"/>
  <c r="G45" i="6"/>
  <c r="E6" i="6"/>
  <c r="O11" i="6"/>
  <c r="R32" i="6"/>
  <c r="P20" i="6"/>
  <c r="X12" i="6"/>
  <c r="Y21" i="6"/>
  <c r="AA34" i="6"/>
  <c r="Z19" i="6"/>
  <c r="X4" i="6"/>
  <c r="Y14" i="6"/>
  <c r="Y45" i="6"/>
  <c r="Y12" i="6"/>
  <c r="N18" i="5"/>
  <c r="AA9" i="5"/>
  <c r="W19" i="5"/>
  <c r="Y32" i="5"/>
  <c r="E33" i="6"/>
  <c r="E17" i="6"/>
  <c r="E27" i="6"/>
  <c r="P43" i="6"/>
  <c r="N9" i="6"/>
  <c r="N35" i="6"/>
  <c r="N10" i="6"/>
  <c r="AA9" i="6"/>
  <c r="AA44" i="6"/>
  <c r="Y24" i="6"/>
  <c r="I4" i="8"/>
  <c r="I4" i="17" s="1"/>
  <c r="G15" i="8"/>
  <c r="G15" i="17" s="1"/>
  <c r="E42" i="8"/>
  <c r="E42" i="17" s="1"/>
  <c r="I29" i="8"/>
  <c r="I29" i="17" s="1"/>
  <c r="G40" i="8"/>
  <c r="G40" i="17" s="1"/>
  <c r="F44" i="8"/>
  <c r="F44" i="17" s="1"/>
  <c r="I38" i="8"/>
  <c r="I38" i="17" s="1"/>
  <c r="I45" i="8"/>
  <c r="I45" i="17" s="1"/>
  <c r="H6" i="8"/>
  <c r="H6" i="17" s="1"/>
  <c r="I28" i="8"/>
  <c r="I28" i="17" s="1"/>
  <c r="E12" i="8"/>
  <c r="E12" i="17" s="1"/>
  <c r="E44" i="8"/>
  <c r="E44" i="17" s="1"/>
  <c r="I24" i="8"/>
  <c r="I24" i="17" s="1"/>
  <c r="I39" i="8"/>
  <c r="I39" i="17" s="1"/>
  <c r="E27" i="8"/>
  <c r="E27" i="17" s="1"/>
  <c r="F14" i="8"/>
  <c r="F14" i="17" s="1"/>
  <c r="F6" i="8"/>
  <c r="F6" i="17" s="1"/>
  <c r="E28" i="8"/>
  <c r="E28" i="17" s="1"/>
  <c r="I43" i="8"/>
  <c r="I43" i="17" s="1"/>
  <c r="E31" i="8"/>
  <c r="E31" i="17" s="1"/>
  <c r="F18" i="8"/>
  <c r="F18" i="17" s="1"/>
  <c r="I34" i="8"/>
  <c r="I34" i="17" s="1"/>
  <c r="G28" i="8"/>
  <c r="G28" i="17" s="1"/>
  <c r="E22" i="8"/>
  <c r="E22" i="17" s="1"/>
  <c r="H15" i="8"/>
  <c r="H15" i="17" s="1"/>
  <c r="F9" i="8"/>
  <c r="F9" i="17" s="1"/>
  <c r="Q4" i="8"/>
  <c r="P31" i="8"/>
  <c r="R41" i="8"/>
  <c r="O36" i="8"/>
  <c r="N37" i="8"/>
  <c r="O20" i="8"/>
  <c r="O32" i="8"/>
  <c r="Q6" i="8"/>
  <c r="P34" i="8"/>
  <c r="N16" i="8"/>
  <c r="N8" i="8"/>
  <c r="Q37" i="8"/>
  <c r="N20" i="8"/>
  <c r="Q36" i="8"/>
  <c r="R23" i="8"/>
  <c r="Q12" i="8"/>
  <c r="O31" i="8"/>
  <c r="Q44" i="8"/>
  <c r="Q32" i="8"/>
  <c r="R19" i="8"/>
  <c r="R42" i="8"/>
  <c r="P36" i="8"/>
  <c r="N30" i="8"/>
  <c r="Q23" i="8"/>
  <c r="O17" i="8"/>
  <c r="R10" i="8"/>
  <c r="W5" i="8"/>
  <c r="X4" i="8"/>
  <c r="W9" i="8"/>
  <c r="Y23" i="8"/>
  <c r="AA33" i="8"/>
  <c r="W45" i="8"/>
  <c r="Z38" i="8"/>
  <c r="W13" i="8"/>
  <c r="W28" i="8"/>
  <c r="W16" i="8"/>
  <c r="Z9" i="8"/>
  <c r="W36" i="8"/>
  <c r="Y37" i="8"/>
  <c r="Z24" i="8"/>
  <c r="W11" i="8"/>
  <c r="W32" i="8"/>
  <c r="Z36" i="8"/>
  <c r="AA23" i="8"/>
  <c r="AA11" i="8"/>
  <c r="Y30" i="8"/>
  <c r="Y44" i="8"/>
  <c r="W38" i="8"/>
  <c r="Z31" i="8"/>
  <c r="X25" i="8"/>
  <c r="AA18" i="8"/>
  <c r="Y12" i="8"/>
  <c r="W6" i="8"/>
  <c r="I5" i="9"/>
  <c r="R5" i="17" s="1"/>
  <c r="E21" i="9"/>
  <c r="N21" i="17" s="1"/>
  <c r="H14" i="9"/>
  <c r="Q14" i="17" s="1"/>
  <c r="G7" i="9"/>
  <c r="P7" i="17" s="1"/>
  <c r="G39" i="9"/>
  <c r="P39" i="17" s="1"/>
  <c r="G15" i="9"/>
  <c r="P15" i="17" s="1"/>
  <c r="H22" i="9"/>
  <c r="Q22" i="17" s="1"/>
  <c r="I40" i="9"/>
  <c r="R40" i="17" s="1"/>
  <c r="H21" i="9"/>
  <c r="Q21" i="17" s="1"/>
  <c r="F11" i="9"/>
  <c r="O11" i="17" s="1"/>
  <c r="H41" i="9"/>
  <c r="Q41" i="17" s="1"/>
  <c r="G22" i="9"/>
  <c r="P22" i="17" s="1"/>
  <c r="H36" i="9"/>
  <c r="Q36" i="17" s="1"/>
  <c r="I23" i="9"/>
  <c r="R23" i="17" s="1"/>
  <c r="I11" i="9"/>
  <c r="R11" i="17" s="1"/>
  <c r="G42" i="9"/>
  <c r="P42" i="17" s="1"/>
  <c r="F23" i="9"/>
  <c r="O23" i="17" s="1"/>
  <c r="E39" i="9"/>
  <c r="N39" i="17" s="1"/>
  <c r="F26" i="9"/>
  <c r="O26" i="17" s="1"/>
  <c r="H12" i="9"/>
  <c r="Q12" i="17" s="1"/>
  <c r="H39" i="9"/>
  <c r="Q39" i="17" s="1"/>
  <c r="F33" i="9"/>
  <c r="O33" i="17" s="1"/>
  <c r="I26" i="9"/>
  <c r="R26" i="17" s="1"/>
  <c r="G20" i="9"/>
  <c r="P20" i="17" s="1"/>
  <c r="E14" i="9"/>
  <c r="N14" i="17" s="1"/>
  <c r="H7" i="9"/>
  <c r="Q7" i="17" s="1"/>
  <c r="Q5" i="9"/>
  <c r="N41" i="9"/>
  <c r="P11" i="9"/>
  <c r="N37" i="9"/>
  <c r="O12" i="9"/>
  <c r="N17" i="9"/>
  <c r="Q18" i="9"/>
  <c r="P42" i="9"/>
  <c r="O23" i="9"/>
  <c r="N12" i="9"/>
  <c r="N44" i="9"/>
  <c r="R24" i="9"/>
  <c r="O38" i="9"/>
  <c r="P25" i="9"/>
  <c r="N15" i="9"/>
  <c r="R7" i="9"/>
  <c r="Q33" i="9"/>
  <c r="P45" i="9"/>
  <c r="Q32" i="9"/>
  <c r="N19" i="9"/>
  <c r="O41" i="9"/>
  <c r="R34" i="9"/>
  <c r="P28" i="9"/>
  <c r="N22" i="9"/>
  <c r="Q15" i="9"/>
  <c r="O9" i="9"/>
  <c r="AA5" i="9"/>
  <c r="W37" i="9"/>
  <c r="AA21" i="9"/>
  <c r="W17" i="9"/>
  <c r="Z38" i="9"/>
  <c r="AA25" i="9"/>
  <c r="AA29" i="9"/>
  <c r="Z6" i="9"/>
  <c r="Z29" i="9"/>
  <c r="AA12" i="9"/>
  <c r="Y6" i="9"/>
  <c r="W28" i="9"/>
  <c r="X42" i="9"/>
  <c r="Y29" i="9"/>
  <c r="Z16" i="9"/>
  <c r="AA7" i="9"/>
  <c r="AA28" i="9"/>
  <c r="AA39" i="9"/>
  <c r="Y25" i="9"/>
  <c r="X45" i="9"/>
  <c r="W38" i="9"/>
  <c r="AA30" i="9"/>
  <c r="Z23" i="9"/>
  <c r="Y16" i="9"/>
  <c r="Z7" i="9"/>
  <c r="I37" i="10"/>
  <c r="AA37" i="17" s="1"/>
  <c r="G44" i="10"/>
  <c r="Y44" i="17" s="1"/>
  <c r="E25" i="10"/>
  <c r="W25" i="17" s="1"/>
  <c r="F40" i="10"/>
  <c r="X40" i="17" s="1"/>
  <c r="H18" i="10"/>
  <c r="Z18" i="17" s="1"/>
  <c r="I36" i="10"/>
  <c r="AA36" i="17" s="1"/>
  <c r="F11" i="10"/>
  <c r="X11" i="17" s="1"/>
  <c r="F26" i="10"/>
  <c r="X26" i="17" s="1"/>
  <c r="F42" i="10"/>
  <c r="X42" i="17" s="1"/>
  <c r="I15" i="10"/>
  <c r="AA15" i="17" s="1"/>
  <c r="I34" i="10"/>
  <c r="AA34" i="17" s="1"/>
  <c r="E22" i="10"/>
  <c r="W22" i="17" s="1"/>
  <c r="F9" i="10"/>
  <c r="X9" i="17" s="1"/>
  <c r="Q18" i="10"/>
  <c r="R13" i="10"/>
  <c r="Q34" i="10"/>
  <c r="Q6" i="10"/>
  <c r="N12" i="10"/>
  <c r="Q25" i="10"/>
  <c r="R27" i="10"/>
  <c r="R44" i="10"/>
  <c r="O38" i="10"/>
  <c r="N7" i="10"/>
  <c r="Q31" i="10"/>
  <c r="P16" i="10"/>
  <c r="Y4" i="10"/>
  <c r="W9" i="10"/>
  <c r="Y23" i="10"/>
  <c r="X39" i="10"/>
  <c r="W36" i="10"/>
  <c r="AA11" i="10"/>
  <c r="Z24" i="10"/>
  <c r="X25" i="10"/>
  <c r="H4" i="15"/>
  <c r="E33" i="15"/>
  <c r="G22" i="15"/>
  <c r="H36" i="15"/>
  <c r="G18" i="15"/>
  <c r="H39" i="15"/>
  <c r="E14" i="15"/>
  <c r="R33" i="15"/>
  <c r="R25" i="15"/>
  <c r="Q41" i="15"/>
  <c r="O10" i="15"/>
  <c r="Q16" i="15"/>
  <c r="R18" i="15"/>
  <c r="X36" i="15"/>
  <c r="X26" i="15"/>
  <c r="Z35" i="15"/>
  <c r="H26" i="13"/>
  <c r="I24" i="13"/>
  <c r="G17" i="13"/>
  <c r="O5" i="13"/>
  <c r="R28" i="13"/>
  <c r="X4" i="13"/>
  <c r="H6" i="14"/>
  <c r="R41" i="14"/>
  <c r="W20" i="14"/>
  <c r="X6" i="9"/>
  <c r="Y26" i="9"/>
  <c r="Y41" i="9"/>
  <c r="Z28" i="9"/>
  <c r="AA15" i="9"/>
  <c r="X41" i="9"/>
  <c r="AA34" i="9"/>
  <c r="Y28" i="9"/>
  <c r="W22" i="9"/>
  <c r="Z15" i="9"/>
  <c r="X9" i="9"/>
  <c r="G4" i="10"/>
  <c r="Y4" i="17" s="1"/>
  <c r="E44" i="10"/>
  <c r="W44" i="17" s="1"/>
  <c r="G7" i="10"/>
  <c r="Y7" i="17" s="1"/>
  <c r="G10" i="10"/>
  <c r="Y10" i="17" s="1"/>
  <c r="I25" i="10"/>
  <c r="AA25" i="17" s="1"/>
  <c r="H34" i="10"/>
  <c r="Z34" i="17" s="1"/>
  <c r="H37" i="10"/>
  <c r="Z37" i="17" s="1"/>
  <c r="I45" i="10"/>
  <c r="AA45" i="17" s="1"/>
  <c r="E21" i="10"/>
  <c r="W21" i="17" s="1"/>
  <c r="H26" i="10"/>
  <c r="Z26" i="17" s="1"/>
  <c r="H29" i="10"/>
  <c r="Z29" i="17" s="1"/>
  <c r="E40" i="10"/>
  <c r="W40" i="17" s="1"/>
  <c r="F27" i="10"/>
  <c r="X27" i="17" s="1"/>
  <c r="G14" i="10"/>
  <c r="Y14" i="17" s="1"/>
  <c r="G41" i="10"/>
  <c r="Y41" i="17" s="1"/>
  <c r="H28" i="10"/>
  <c r="Z28" i="17" s="1"/>
  <c r="H16" i="10"/>
  <c r="Z16" i="17" s="1"/>
  <c r="G45" i="10"/>
  <c r="Y45" i="17" s="1"/>
  <c r="H32" i="10"/>
  <c r="Z32" i="17" s="1"/>
  <c r="E19" i="10"/>
  <c r="W19" i="17" s="1"/>
  <c r="I42" i="10"/>
  <c r="AA42" i="17" s="1"/>
  <c r="G36" i="10"/>
  <c r="Y36" i="17" s="1"/>
  <c r="E30" i="10"/>
  <c r="W30" i="17" s="1"/>
  <c r="H23" i="10"/>
  <c r="Z23" i="17" s="1"/>
  <c r="F17" i="10"/>
  <c r="X17" i="17" s="1"/>
  <c r="I10" i="10"/>
  <c r="AA10" i="17" s="1"/>
  <c r="N4" i="10"/>
  <c r="O4" i="10"/>
  <c r="R37" i="10"/>
  <c r="P23" i="10"/>
  <c r="N9" i="10"/>
  <c r="Q38" i="10"/>
  <c r="P43" i="10"/>
  <c r="N13" i="10"/>
  <c r="N32" i="10"/>
  <c r="P14" i="10"/>
  <c r="O7" i="10"/>
  <c r="P30" i="10"/>
  <c r="R43" i="10"/>
  <c r="N31" i="10"/>
  <c r="O18" i="10"/>
  <c r="R7" i="10"/>
  <c r="O31" i="10"/>
  <c r="P41" i="10"/>
  <c r="N27" i="10"/>
  <c r="Q12" i="10"/>
  <c r="P40" i="10"/>
  <c r="O33" i="10"/>
  <c r="N26" i="10"/>
  <c r="R18" i="10"/>
  <c r="R10" i="10"/>
  <c r="AA5" i="10"/>
  <c r="W25" i="10"/>
  <c r="X36" i="10"/>
  <c r="X20" i="10"/>
  <c r="W21" i="10"/>
  <c r="Z30" i="10"/>
  <c r="W13" i="10"/>
  <c r="Z17" i="10"/>
  <c r="Y6" i="10"/>
  <c r="Z13" i="10"/>
  <c r="Z20" i="10"/>
  <c r="Y34" i="10"/>
  <c r="X34" i="10"/>
  <c r="AA42" i="10"/>
  <c r="W30" i="10"/>
  <c r="X17" i="10"/>
  <c r="E5" i="15"/>
  <c r="F36" i="15"/>
  <c r="I21" i="15"/>
  <c r="F24" i="15"/>
  <c r="I36" i="15"/>
  <c r="E8" i="15"/>
  <c r="I12" i="15"/>
  <c r="H20" i="15"/>
  <c r="H33" i="15"/>
  <c r="F34" i="15"/>
  <c r="E7" i="15"/>
  <c r="H31" i="15"/>
  <c r="I18" i="15"/>
  <c r="E6" i="15"/>
  <c r="P27" i="15"/>
  <c r="R21" i="15"/>
  <c r="Q30" i="15"/>
  <c r="P38" i="15"/>
  <c r="Q9" i="15"/>
  <c r="P18" i="15"/>
  <c r="N19" i="15"/>
  <c r="P30" i="15"/>
  <c r="O26" i="15"/>
  <c r="R38" i="15"/>
  <c r="P24" i="15"/>
  <c r="R6" i="15"/>
  <c r="W45" i="15"/>
  <c r="X39" i="15"/>
  <c r="X19" i="15"/>
  <c r="W40" i="15"/>
  <c r="Z12" i="15"/>
  <c r="X21" i="15"/>
  <c r="H18" i="13"/>
  <c r="G35" i="13"/>
  <c r="G10" i="13"/>
  <c r="H24" i="13"/>
  <c r="E39" i="13"/>
  <c r="H35" i="13"/>
  <c r="E10" i="13"/>
  <c r="P27" i="13"/>
  <c r="Q41" i="13"/>
  <c r="N12" i="13"/>
  <c r="Q23" i="13"/>
  <c r="X6" i="13"/>
  <c r="E22" i="14"/>
  <c r="G45" i="14"/>
  <c r="O23" i="14"/>
  <c r="Q15" i="14"/>
  <c r="X6" i="14"/>
  <c r="AA6" i="9"/>
  <c r="G5" i="10"/>
  <c r="Y5" i="17" s="1"/>
  <c r="E33" i="10"/>
  <c r="W33" i="17" s="1"/>
  <c r="F31" i="10"/>
  <c r="X31" i="17" s="1"/>
  <c r="I41" i="10"/>
  <c r="AA41" i="17" s="1"/>
  <c r="F16" i="10"/>
  <c r="X16" i="17" s="1"/>
  <c r="F20" i="10"/>
  <c r="X20" i="17" s="1"/>
  <c r="F23" i="10"/>
  <c r="X23" i="17" s="1"/>
  <c r="E37" i="10"/>
  <c r="W37" i="17" s="1"/>
  <c r="G11" i="10"/>
  <c r="Y11" i="17" s="1"/>
  <c r="I13" i="10"/>
  <c r="AA13" i="17" s="1"/>
  <c r="F15" i="10"/>
  <c r="X15" i="17" s="1"/>
  <c r="F35" i="10"/>
  <c r="X35" i="17" s="1"/>
  <c r="G22" i="10"/>
  <c r="Y22" i="17" s="1"/>
  <c r="H9" i="10"/>
  <c r="Z9" i="17" s="1"/>
  <c r="G37" i="10"/>
  <c r="Y37" i="17" s="1"/>
  <c r="H24" i="10"/>
  <c r="Z24" i="17" s="1"/>
  <c r="H12" i="10"/>
  <c r="Z12" i="17" s="1"/>
  <c r="H40" i="10"/>
  <c r="Z40" i="17" s="1"/>
  <c r="I27" i="10"/>
  <c r="AA27" i="17" s="1"/>
  <c r="F14" i="10"/>
  <c r="X14" i="17" s="1"/>
  <c r="G40" i="10"/>
  <c r="Y40" i="17" s="1"/>
  <c r="E34" i="10"/>
  <c r="W34" i="17" s="1"/>
  <c r="H27" i="10"/>
  <c r="Z27" i="17" s="1"/>
  <c r="F21" i="10"/>
  <c r="X21" i="17" s="1"/>
  <c r="I14" i="10"/>
  <c r="AA14" i="17" s="1"/>
  <c r="G8" i="10"/>
  <c r="Y8" i="17" s="1"/>
  <c r="R5" i="10"/>
  <c r="R41" i="10"/>
  <c r="R33" i="10"/>
  <c r="Q10" i="10"/>
  <c r="O8" i="10"/>
  <c r="O28" i="10"/>
  <c r="N29" i="10"/>
  <c r="N44" i="10"/>
  <c r="R24" i="10"/>
  <c r="O11" i="10"/>
  <c r="O43" i="10"/>
  <c r="O23" i="10"/>
  <c r="N39" i="10"/>
  <c r="O26" i="10"/>
  <c r="P13" i="10"/>
  <c r="P42" i="10"/>
  <c r="Q21" i="10"/>
  <c r="Q36" i="10"/>
  <c r="O22" i="10"/>
  <c r="O45" i="10"/>
  <c r="N38" i="10"/>
  <c r="N30" i="10"/>
  <c r="R22" i="10"/>
  <c r="Q15" i="10"/>
  <c r="P8" i="10"/>
  <c r="AA4" i="10"/>
  <c r="Y27" i="10"/>
  <c r="AA33" i="10"/>
  <c r="Y7" i="10"/>
  <c r="W45" i="10"/>
  <c r="AA41" i="10"/>
  <c r="AA36" i="10"/>
  <c r="AA12" i="10"/>
  <c r="Z33" i="10"/>
  <c r="W35" i="10"/>
  <c r="X10" i="10"/>
  <c r="Y18" i="10"/>
  <c r="W23" i="10"/>
  <c r="X37" i="10"/>
  <c r="Y24" i="10"/>
  <c r="Z11" i="10"/>
  <c r="G5" i="15"/>
  <c r="G11" i="15"/>
  <c r="H26" i="15"/>
  <c r="H22" i="15"/>
  <c r="E20" i="15"/>
  <c r="F35" i="15"/>
  <c r="E35" i="15"/>
  <c r="G9" i="15"/>
  <c r="E16" i="15"/>
  <c r="E23" i="15"/>
  <c r="I38" i="15"/>
  <c r="E26" i="15"/>
  <c r="F13" i="15"/>
  <c r="P5" i="15"/>
  <c r="N21" i="15"/>
  <c r="P23" i="15"/>
  <c r="Q22" i="15"/>
  <c r="Q21" i="15"/>
  <c r="O39" i="15"/>
  <c r="N35" i="15"/>
  <c r="Q8" i="15"/>
  <c r="R43" i="15"/>
  <c r="P13" i="15"/>
  <c r="P32" i="15"/>
  <c r="N18" i="15"/>
  <c r="AA33" i="15"/>
  <c r="Z18" i="15"/>
  <c r="Y10" i="15"/>
  <c r="Z24" i="15"/>
  <c r="AA39" i="15"/>
  <c r="AA34" i="15"/>
  <c r="X9" i="15"/>
  <c r="F20" i="13"/>
  <c r="I9" i="13"/>
  <c r="F23" i="13"/>
  <c r="I40" i="13"/>
  <c r="I15" i="13"/>
  <c r="H23" i="13"/>
  <c r="O4" i="13"/>
  <c r="Q18" i="13"/>
  <c r="N28" i="13"/>
  <c r="Q40" i="13"/>
  <c r="W45" i="13"/>
  <c r="Z32" i="13"/>
  <c r="F44" i="14"/>
  <c r="H27" i="14"/>
  <c r="P35" i="14"/>
  <c r="AA41" i="14"/>
  <c r="Z17" i="14"/>
  <c r="W6" i="9"/>
  <c r="I4" i="10"/>
  <c r="AA4" i="17" s="1"/>
  <c r="F28" i="10"/>
  <c r="X28" i="17" s="1"/>
  <c r="G26" i="10"/>
  <c r="Y26" i="17" s="1"/>
  <c r="H38" i="10"/>
  <c r="Z38" i="17" s="1"/>
  <c r="E13" i="10"/>
  <c r="W13" i="17" s="1"/>
  <c r="G15" i="10"/>
  <c r="Y15" i="17" s="1"/>
  <c r="G18" i="10"/>
  <c r="Y18" i="17" s="1"/>
  <c r="I33" i="10"/>
  <c r="AA33" i="17" s="1"/>
  <c r="H6" i="10"/>
  <c r="Z6" i="17" s="1"/>
  <c r="E9" i="10"/>
  <c r="W9" i="17" s="1"/>
  <c r="H45" i="10"/>
  <c r="Z45" i="17" s="1"/>
  <c r="H33" i="10"/>
  <c r="Z33" i="17" s="1"/>
  <c r="I20" i="10"/>
  <c r="AA20" i="17" s="1"/>
  <c r="E8" i="10"/>
  <c r="W8" i="17" s="1"/>
  <c r="I35" i="10"/>
  <c r="AA35" i="17" s="1"/>
  <c r="E23" i="10"/>
  <c r="W23" i="17" s="1"/>
  <c r="I11" i="10"/>
  <c r="AA11" i="17" s="1"/>
  <c r="E39" i="10"/>
  <c r="W39" i="17" s="1"/>
  <c r="G25" i="10"/>
  <c r="Y25" i="17" s="1"/>
  <c r="H8" i="10"/>
  <c r="Z8" i="17" s="1"/>
  <c r="H39" i="10"/>
  <c r="Z39" i="17" s="1"/>
  <c r="F33" i="10"/>
  <c r="X33" i="17" s="1"/>
  <c r="I26" i="10"/>
  <c r="AA26" i="17" s="1"/>
  <c r="G20" i="10"/>
  <c r="Y20" i="17" s="1"/>
  <c r="E14" i="10"/>
  <c r="W14" i="17" s="1"/>
  <c r="H7" i="10"/>
  <c r="Z7" i="17" s="1"/>
  <c r="Q4" i="10"/>
  <c r="P39" i="10"/>
  <c r="N21" i="10"/>
  <c r="P7" i="10"/>
  <c r="N41" i="10"/>
  <c r="P15" i="10"/>
  <c r="R25" i="10"/>
  <c r="Q41" i="10"/>
  <c r="P22" i="10"/>
  <c r="P10" i="10"/>
  <c r="N40" i="10"/>
  <c r="R20" i="10"/>
  <c r="P37" i="10"/>
  <c r="Q24" i="10"/>
  <c r="R11" i="10"/>
  <c r="R40" i="10"/>
  <c r="O19" i="10"/>
  <c r="N35" i="10"/>
  <c r="Q20" i="10"/>
  <c r="P44" i="10"/>
  <c r="P36" i="10"/>
  <c r="O29" i="10"/>
  <c r="N22" i="10"/>
  <c r="R14" i="10"/>
  <c r="Q7" i="10"/>
  <c r="Z4" i="10"/>
  <c r="AA17" i="10"/>
  <c r="Z14" i="10"/>
  <c r="Y44" i="10"/>
  <c r="Y43" i="10"/>
  <c r="W41" i="10"/>
  <c r="X35" i="10"/>
  <c r="Z9" i="10"/>
  <c r="X31" i="10"/>
  <c r="Y33" i="10"/>
  <c r="Y9" i="10"/>
  <c r="X15" i="10"/>
  <c r="Y21" i="10"/>
  <c r="Y36" i="10"/>
  <c r="Z23" i="10"/>
  <c r="AA10" i="10"/>
  <c r="F4" i="15"/>
  <c r="G39" i="15"/>
  <c r="E17" i="15"/>
  <c r="G19" i="15"/>
  <c r="H17" i="15"/>
  <c r="I32" i="15"/>
  <c r="G33" i="15"/>
  <c r="H8" i="15"/>
  <c r="H13" i="15"/>
  <c r="G21" i="15"/>
  <c r="E38" i="15"/>
  <c r="F25" i="15"/>
  <c r="G12" i="15"/>
  <c r="R4" i="15"/>
  <c r="O8" i="15"/>
  <c r="N17" i="15"/>
  <c r="P19" i="15"/>
  <c r="O19" i="15"/>
  <c r="N36" i="15"/>
  <c r="P33" i="15"/>
  <c r="R7" i="15"/>
  <c r="O42" i="15"/>
  <c r="P9" i="15"/>
  <c r="Q31" i="15"/>
  <c r="O17" i="15"/>
  <c r="X24" i="15"/>
  <c r="X40" i="15"/>
  <c r="Z9" i="15"/>
  <c r="W23" i="15"/>
  <c r="X38" i="15"/>
  <c r="W34" i="15"/>
  <c r="Y8" i="15"/>
  <c r="E17" i="13"/>
  <c r="H6" i="13"/>
  <c r="I20" i="13"/>
  <c r="G38" i="13"/>
  <c r="E15" i="13"/>
  <c r="I22" i="13"/>
  <c r="N45" i="13"/>
  <c r="R17" i="13"/>
  <c r="O27" i="13"/>
  <c r="O26" i="13"/>
  <c r="AA32" i="13"/>
  <c r="W38" i="13"/>
  <c r="G22" i="14"/>
  <c r="Q4" i="14"/>
  <c r="R27" i="14"/>
  <c r="AA37" i="14"/>
  <c r="W30" i="14"/>
  <c r="Z11" i="9"/>
  <c r="E4" i="10"/>
  <c r="W4" i="17" s="1"/>
  <c r="F5" i="10"/>
  <c r="X5" i="17" s="1"/>
  <c r="G23" i="10"/>
  <c r="Y23" i="17" s="1"/>
  <c r="H21" i="10"/>
  <c r="Z21" i="17" s="1"/>
  <c r="G35" i="10"/>
  <c r="Y35" i="17" s="1"/>
  <c r="I9" i="10"/>
  <c r="AA9" i="17" s="1"/>
  <c r="H10" i="10"/>
  <c r="Z10" i="17" s="1"/>
  <c r="E12" i="10"/>
  <c r="W12" i="17" s="1"/>
  <c r="H30" i="10"/>
  <c r="Z30" i="17" s="1"/>
  <c r="H42" i="10"/>
  <c r="Z42" i="17" s="1"/>
  <c r="H43" i="10"/>
  <c r="Z43" i="17" s="1"/>
  <c r="F44" i="10"/>
  <c r="X44" i="17" s="1"/>
  <c r="E32" i="10"/>
  <c r="W32" i="17" s="1"/>
  <c r="F19" i="10"/>
  <c r="X19" i="17" s="1"/>
  <c r="G6" i="10"/>
  <c r="Y6" i="17" s="1"/>
  <c r="F34" i="10"/>
  <c r="X34" i="17" s="1"/>
  <c r="G21" i="10"/>
  <c r="Y21" i="17" s="1"/>
  <c r="E11" i="10"/>
  <c r="W11" i="17" s="1"/>
  <c r="H36" i="10"/>
  <c r="Z36" i="17" s="1"/>
  <c r="I23" i="10"/>
  <c r="AA23" i="17" s="1"/>
  <c r="I7" i="10"/>
  <c r="AA7" i="17" s="1"/>
  <c r="I38" i="10"/>
  <c r="AA38" i="17" s="1"/>
  <c r="G32" i="10"/>
  <c r="Y32" i="17" s="1"/>
  <c r="E26" i="10"/>
  <c r="W26" i="17" s="1"/>
  <c r="H19" i="10"/>
  <c r="Z19" i="17" s="1"/>
  <c r="F13" i="10"/>
  <c r="X13" i="17" s="1"/>
  <c r="I6" i="10"/>
  <c r="AA6" i="17" s="1"/>
  <c r="P5" i="10"/>
  <c r="P27" i="10"/>
  <c r="P11" i="10"/>
  <c r="O40" i="10"/>
  <c r="R29" i="10"/>
  <c r="N37" i="10"/>
  <c r="Q22" i="10"/>
  <c r="O39" i="10"/>
  <c r="N20" i="10"/>
  <c r="Q9" i="10"/>
  <c r="Q37" i="10"/>
  <c r="P18" i="10"/>
  <c r="R35" i="10"/>
  <c r="N23" i="10"/>
  <c r="O10" i="10"/>
  <c r="P38" i="10"/>
  <c r="R16" i="10"/>
  <c r="P33" i="10"/>
  <c r="N19" i="10"/>
  <c r="R42" i="10"/>
  <c r="Q35" i="10"/>
  <c r="P28" i="10"/>
  <c r="O21" i="10"/>
  <c r="N14" i="10"/>
  <c r="R6" i="10"/>
  <c r="Y5" i="10"/>
  <c r="W33" i="10"/>
  <c r="Z43" i="10"/>
  <c r="X28" i="10"/>
  <c r="W37" i="10"/>
  <c r="Z22" i="10"/>
  <c r="AA32" i="10"/>
  <c r="AA8" i="10"/>
  <c r="AA28" i="10"/>
  <c r="X30" i="10"/>
  <c r="AA7" i="10"/>
  <c r="AA43" i="10"/>
  <c r="X18" i="10"/>
  <c r="AA34" i="10"/>
  <c r="W22" i="10"/>
  <c r="X9" i="10"/>
  <c r="E25" i="15"/>
  <c r="G23" i="15"/>
  <c r="H38" i="15"/>
  <c r="E13" i="15"/>
  <c r="G14" i="15"/>
  <c r="E28" i="15"/>
  <c r="F30" i="15"/>
  <c r="F6" i="15"/>
  <c r="I43" i="15"/>
  <c r="F18" i="15"/>
  <c r="G36" i="15"/>
  <c r="H23" i="15"/>
  <c r="I10" i="15"/>
  <c r="O4" i="15"/>
  <c r="Q26" i="15"/>
  <c r="Q38" i="15"/>
  <c r="N13" i="15"/>
  <c r="N16" i="15"/>
  <c r="N32" i="15"/>
  <c r="O30" i="15"/>
  <c r="O6" i="15"/>
  <c r="P37" i="15"/>
  <c r="P44" i="15"/>
  <c r="N30" i="15"/>
  <c r="R14" i="15"/>
  <c r="X44" i="15"/>
  <c r="W29" i="15"/>
  <c r="X43" i="15"/>
  <c r="Y13" i="15"/>
  <c r="Z28" i="15"/>
  <c r="X29" i="15"/>
  <c r="I5" i="13"/>
  <c r="G15" i="13"/>
  <c r="I32" i="13"/>
  <c r="G41" i="13"/>
  <c r="E24" i="13"/>
  <c r="H43" i="13"/>
  <c r="E18" i="13"/>
  <c r="O28" i="13"/>
  <c r="N9" i="13"/>
  <c r="Q21" i="13"/>
  <c r="P25" i="13"/>
  <c r="Y30" i="13"/>
  <c r="X37" i="13"/>
  <c r="I20" i="14"/>
  <c r="P5" i="14"/>
  <c r="P25" i="14"/>
  <c r="X36" i="14"/>
  <c r="X29" i="14"/>
  <c r="R39" i="13"/>
  <c r="Q24" i="13"/>
  <c r="N7" i="13"/>
  <c r="N22" i="13"/>
  <c r="Z26" i="13"/>
  <c r="W28" i="13"/>
  <c r="W43" i="13"/>
  <c r="W37" i="13"/>
  <c r="AA31" i="13"/>
  <c r="Y36" i="13"/>
  <c r="AA10" i="13"/>
  <c r="G43" i="14"/>
  <c r="H42" i="14"/>
  <c r="E20" i="14"/>
  <c r="G41" i="14"/>
  <c r="F42" i="14"/>
  <c r="E26" i="14"/>
  <c r="R4" i="14"/>
  <c r="N36" i="14"/>
  <c r="O27" i="14"/>
  <c r="R24" i="14"/>
  <c r="R23" i="14"/>
  <c r="O18" i="14"/>
  <c r="N14" i="14"/>
  <c r="Y35" i="14"/>
  <c r="X28" i="14"/>
  <c r="X7" i="14"/>
  <c r="Y30" i="14"/>
  <c r="X15" i="14"/>
  <c r="Y28" i="14"/>
  <c r="Z44" i="10"/>
  <c r="AA31" i="10"/>
  <c r="W19" i="10"/>
  <c r="Z8" i="10"/>
  <c r="W32" i="10"/>
  <c r="Y45" i="10"/>
  <c r="Z32" i="10"/>
  <c r="AA19" i="10"/>
  <c r="W42" i="10"/>
  <c r="Z35" i="10"/>
  <c r="X29" i="10"/>
  <c r="AA22" i="10"/>
  <c r="Y16" i="10"/>
  <c r="W10" i="10"/>
  <c r="I5" i="15"/>
  <c r="H42" i="15"/>
  <c r="I37" i="15"/>
  <c r="I29" i="15"/>
  <c r="E9" i="15"/>
  <c r="G43" i="15"/>
  <c r="E45" i="15"/>
  <c r="F16" i="15"/>
  <c r="G34" i="15"/>
  <c r="F15" i="15"/>
  <c r="F7" i="15"/>
  <c r="G30" i="15"/>
  <c r="H44" i="15"/>
  <c r="I31" i="15"/>
  <c r="E19" i="15"/>
  <c r="I7" i="15"/>
  <c r="F31" i="15"/>
  <c r="G45" i="15"/>
  <c r="H32" i="15"/>
  <c r="I19" i="15"/>
  <c r="H43" i="15"/>
  <c r="F37" i="15"/>
  <c r="I30" i="15"/>
  <c r="G24" i="15"/>
  <c r="E18" i="15"/>
  <c r="H11" i="15"/>
  <c r="N4" i="15"/>
  <c r="O5" i="15"/>
  <c r="Q14" i="15"/>
  <c r="N33" i="15"/>
  <c r="N9" i="15"/>
  <c r="N45" i="15"/>
  <c r="R17" i="15"/>
  <c r="O16" i="15"/>
  <c r="R36" i="15"/>
  <c r="R16" i="15"/>
  <c r="R8" i="15"/>
  <c r="Q33" i="15"/>
  <c r="P14" i="15"/>
  <c r="R31" i="15"/>
  <c r="P17" i="15"/>
  <c r="N7" i="15"/>
  <c r="N28" i="15"/>
  <c r="N39" i="15"/>
  <c r="Q24" i="15"/>
  <c r="O45" i="15"/>
  <c r="N38" i="15"/>
  <c r="R30" i="15"/>
  <c r="Q23" i="15"/>
  <c r="P16" i="15"/>
  <c r="N6" i="15"/>
  <c r="Y11" i="15"/>
  <c r="W25" i="15"/>
  <c r="AA37" i="15"/>
  <c r="AA36" i="15"/>
  <c r="AA8" i="15"/>
  <c r="AA16" i="15"/>
  <c r="Y21" i="15"/>
  <c r="Z37" i="15"/>
  <c r="Z36" i="15"/>
  <c r="Z8" i="15"/>
  <c r="X33" i="15"/>
  <c r="Y20" i="15"/>
  <c r="Z7" i="15"/>
  <c r="F45" i="13"/>
  <c r="I13" i="13"/>
  <c r="E25" i="13"/>
  <c r="H45" i="13"/>
  <c r="H9" i="13"/>
  <c r="G18" i="13"/>
  <c r="E23" i="13"/>
  <c r="E36" i="13"/>
  <c r="G37" i="13"/>
  <c r="G13" i="13"/>
  <c r="I34" i="13"/>
  <c r="E22" i="13"/>
  <c r="F9" i="13"/>
  <c r="P35" i="13"/>
  <c r="Q42" i="13"/>
  <c r="Q14" i="13"/>
  <c r="R40" i="13"/>
  <c r="P26" i="13"/>
  <c r="O11" i="13"/>
  <c r="N39" i="13"/>
  <c r="R23" i="13"/>
  <c r="O6" i="13"/>
  <c r="O21" i="13"/>
  <c r="X36" i="13"/>
  <c r="Z25" i="13"/>
  <c r="Y41" i="13"/>
  <c r="W33" i="13"/>
  <c r="X30" i="13"/>
  <c r="Z35" i="13"/>
  <c r="W10" i="13"/>
  <c r="I41" i="14"/>
  <c r="E41" i="14"/>
  <c r="G18" i="14"/>
  <c r="I39" i="14"/>
  <c r="H40" i="14"/>
  <c r="F25" i="14"/>
  <c r="O5" i="14"/>
  <c r="P23" i="14"/>
  <c r="Q18" i="14"/>
  <c r="O39" i="14"/>
  <c r="O22" i="14"/>
  <c r="Q16" i="14"/>
  <c r="O13" i="14"/>
  <c r="X12" i="14"/>
  <c r="AA21" i="14"/>
  <c r="AA43" i="14"/>
  <c r="W28" i="14"/>
  <c r="AA12" i="14"/>
  <c r="Z27" i="14"/>
  <c r="O34" i="13"/>
  <c r="N19" i="13"/>
  <c r="P36" i="13"/>
  <c r="R10" i="13"/>
  <c r="Y19" i="13"/>
  <c r="W17" i="13"/>
  <c r="Z20" i="13"/>
  <c r="W24" i="13"/>
  <c r="Z22" i="13"/>
  <c r="X25" i="13"/>
  <c r="I4" i="14"/>
  <c r="E21" i="14"/>
  <c r="F20" i="14"/>
  <c r="F7" i="14"/>
  <c r="F18" i="14"/>
  <c r="H20" i="14"/>
  <c r="E14" i="14"/>
  <c r="N42" i="14"/>
  <c r="Q41" i="14"/>
  <c r="P30" i="14"/>
  <c r="O15" i="14"/>
  <c r="P45" i="14"/>
  <c r="P28" i="14"/>
  <c r="Z5" i="14"/>
  <c r="Z18" i="14"/>
  <c r="X39" i="14"/>
  <c r="AA19" i="14"/>
  <c r="X38" i="14"/>
  <c r="AA42" i="14"/>
  <c r="X17" i="14"/>
  <c r="Z34" i="10"/>
  <c r="Z6" i="10"/>
  <c r="W28" i="10"/>
  <c r="W12" i="10"/>
  <c r="Z45" i="10"/>
  <c r="Y26" i="10"/>
  <c r="Y41" i="10"/>
  <c r="Z28" i="10"/>
  <c r="AA15" i="10"/>
  <c r="X6" i="10"/>
  <c r="X27" i="10"/>
  <c r="X42" i="10"/>
  <c r="Y29" i="10"/>
  <c r="Z16" i="10"/>
  <c r="Y40" i="10"/>
  <c r="W34" i="10"/>
  <c r="Z27" i="10"/>
  <c r="X21" i="10"/>
  <c r="AA14" i="10"/>
  <c r="Y8" i="10"/>
  <c r="F5" i="15"/>
  <c r="F12" i="15"/>
  <c r="G15" i="15"/>
  <c r="F20" i="15"/>
  <c r="I17" i="15"/>
  <c r="G44" i="15"/>
  <c r="G35" i="15"/>
  <c r="I9" i="15"/>
  <c r="I28" i="15"/>
  <c r="E12" i="15"/>
  <c r="I44" i="15"/>
  <c r="H25" i="15"/>
  <c r="G41" i="15"/>
  <c r="H28" i="15"/>
  <c r="I15" i="15"/>
  <c r="H45" i="15"/>
  <c r="F27" i="15"/>
  <c r="F42" i="15"/>
  <c r="G29" i="15"/>
  <c r="H16" i="15"/>
  <c r="E42" i="15"/>
  <c r="H35" i="15"/>
  <c r="F29" i="15"/>
  <c r="I22" i="15"/>
  <c r="G16" i="15"/>
  <c r="E10" i="15"/>
  <c r="R5" i="15"/>
  <c r="Q34" i="15"/>
  <c r="O44" i="15"/>
  <c r="O20" i="15"/>
  <c r="O24" i="15"/>
  <c r="P35" i="15"/>
  <c r="Q42" i="15"/>
  <c r="R9" i="15"/>
  <c r="O31" i="15"/>
  <c r="Q13" i="15"/>
  <c r="O7" i="15"/>
  <c r="Q29" i="15"/>
  <c r="N43" i="15"/>
  <c r="Q28" i="15"/>
  <c r="O14" i="15"/>
  <c r="P42" i="15"/>
  <c r="R20" i="15"/>
  <c r="R35" i="15"/>
  <c r="P21" i="15"/>
  <c r="Q43" i="15"/>
  <c r="P36" i="15"/>
  <c r="O29" i="15"/>
  <c r="O21" i="15"/>
  <c r="N14" i="15"/>
  <c r="AA4" i="15"/>
  <c r="W21" i="15"/>
  <c r="AA45" i="15"/>
  <c r="AA25" i="15"/>
  <c r="X23" i="15"/>
  <c r="AA40" i="15"/>
  <c r="Y37" i="15"/>
  <c r="AA11" i="15"/>
  <c r="Y22" i="15"/>
  <c r="W27" i="15"/>
  <c r="X41" i="15"/>
  <c r="Y28" i="15"/>
  <c r="Z15" i="15"/>
  <c r="H5" i="13"/>
  <c r="I41" i="13"/>
  <c r="G43" i="13"/>
  <c r="F44" i="13"/>
  <c r="G30" i="13"/>
  <c r="H41" i="13"/>
  <c r="I39" i="13"/>
  <c r="H12" i="13"/>
  <c r="H21" i="13"/>
  <c r="I27" i="13"/>
  <c r="I42" i="13"/>
  <c r="E30" i="13"/>
  <c r="F17" i="13"/>
  <c r="N5" i="13"/>
  <c r="O24" i="13"/>
  <c r="N41" i="13"/>
  <c r="O8" i="13"/>
  <c r="O35" i="13"/>
  <c r="R20" i="13"/>
  <c r="P33" i="13"/>
  <c r="Q32" i="13"/>
  <c r="O18" i="13"/>
  <c r="Q35" i="13"/>
  <c r="N10" i="13"/>
  <c r="AA28" i="13"/>
  <c r="X12" i="13"/>
  <c r="W19" i="13"/>
  <c r="Z21" i="13"/>
  <c r="AA17" i="13"/>
  <c r="Y24" i="13"/>
  <c r="F5" i="14"/>
  <c r="G19" i="14"/>
  <c r="I13" i="14"/>
  <c r="G6" i="14"/>
  <c r="H16" i="14"/>
  <c r="E19" i="14"/>
  <c r="F13" i="14"/>
  <c r="P39" i="14"/>
  <c r="O40" i="14"/>
  <c r="O28" i="14"/>
  <c r="N13" i="14"/>
  <c r="R43" i="14"/>
  <c r="Q27" i="14"/>
  <c r="Y4" i="14"/>
  <c r="W33" i="14"/>
  <c r="Z37" i="14"/>
  <c r="W19" i="14"/>
  <c r="AA35" i="14"/>
  <c r="W42" i="14"/>
  <c r="Y16" i="14"/>
  <c r="Z18" i="10"/>
  <c r="W29" i="10"/>
  <c r="AA44" i="10"/>
  <c r="Z25" i="10"/>
  <c r="X11" i="10"/>
  <c r="X43" i="10"/>
  <c r="W24" i="10"/>
  <c r="AA39" i="10"/>
  <c r="W27" i="10"/>
  <c r="X14" i="10"/>
  <c r="W44" i="10"/>
  <c r="AA24" i="10"/>
  <c r="Z40" i="10"/>
  <c r="AA27" i="10"/>
  <c r="W15" i="10"/>
  <c r="Z39" i="10"/>
  <c r="X33" i="10"/>
  <c r="AA26" i="10"/>
  <c r="Y20" i="10"/>
  <c r="W14" i="10"/>
  <c r="Z7" i="10"/>
  <c r="I4" i="15"/>
  <c r="I45" i="15"/>
  <c r="E37" i="15"/>
  <c r="I13" i="15"/>
  <c r="F8" i="15"/>
  <c r="G31" i="15"/>
  <c r="F32" i="15"/>
  <c r="H6" i="15"/>
  <c r="G26" i="15"/>
  <c r="F11" i="15"/>
  <c r="G42" i="15"/>
  <c r="F23" i="15"/>
  <c r="I39" i="15"/>
  <c r="E27" i="15"/>
  <c r="F14" i="15"/>
  <c r="F43" i="15"/>
  <c r="I24" i="15"/>
  <c r="H40" i="15"/>
  <c r="I27" i="15"/>
  <c r="E15" i="15"/>
  <c r="F41" i="15"/>
  <c r="I34" i="15"/>
  <c r="G28" i="15"/>
  <c r="E22" i="15"/>
  <c r="H15" i="15"/>
  <c r="F9" i="15"/>
  <c r="Q4" i="15"/>
  <c r="P31" i="15"/>
  <c r="Q18" i="15"/>
  <c r="R13" i="15"/>
  <c r="P11" i="15"/>
  <c r="O40" i="15"/>
  <c r="O32" i="15"/>
  <c r="Q6" i="15"/>
  <c r="R28" i="15"/>
  <c r="R12" i="15"/>
  <c r="P6" i="15"/>
  <c r="O27" i="15"/>
  <c r="P41" i="15"/>
  <c r="N27" i="15"/>
  <c r="R11" i="15"/>
  <c r="N40" i="15"/>
  <c r="Q17" i="15"/>
  <c r="O34" i="15"/>
  <c r="R19" i="15"/>
  <c r="R42" i="15"/>
  <c r="Q35" i="15"/>
  <c r="Q27" i="15"/>
  <c r="P20" i="15"/>
  <c r="O13" i="15"/>
  <c r="Z5" i="15"/>
  <c r="X8" i="15"/>
  <c r="Y39" i="15"/>
  <c r="Z22" i="15"/>
  <c r="AA20" i="15"/>
  <c r="Y38" i="15"/>
  <c r="AA35" i="15"/>
  <c r="W11" i="15"/>
  <c r="W20" i="15"/>
  <c r="Y25" i="15"/>
  <c r="Y40" i="15"/>
  <c r="Z27" i="15"/>
  <c r="AA14" i="15"/>
  <c r="G4" i="13"/>
  <c r="I21" i="13"/>
  <c r="E41" i="13"/>
  <c r="I37" i="13"/>
  <c r="E28" i="13"/>
  <c r="F39" i="13"/>
  <c r="F38" i="13"/>
  <c r="E11" i="13"/>
  <c r="F19" i="13"/>
  <c r="F26" i="13"/>
  <c r="E42" i="13"/>
  <c r="F29" i="13"/>
  <c r="G16" i="13"/>
  <c r="Q5" i="13"/>
  <c r="O40" i="13"/>
  <c r="P43" i="13"/>
  <c r="P7" i="13"/>
  <c r="P34" i="13"/>
  <c r="N20" i="13"/>
  <c r="O20" i="13"/>
  <c r="R31" i="13"/>
  <c r="P17" i="13"/>
  <c r="R34" i="13"/>
  <c r="O9" i="13"/>
  <c r="Y6" i="13"/>
  <c r="X43" i="13"/>
  <c r="X18" i="13"/>
  <c r="X19" i="13"/>
  <c r="Y11" i="13"/>
  <c r="Z23" i="13"/>
  <c r="F4" i="14"/>
  <c r="H18" i="14"/>
  <c r="E44" i="14"/>
  <c r="F43" i="14"/>
  <c r="I15" i="14"/>
  <c r="G17" i="14"/>
  <c r="G12" i="14"/>
  <c r="N25" i="14"/>
  <c r="R38" i="14"/>
  <c r="N24" i="14"/>
  <c r="O11" i="14"/>
  <c r="O42" i="14"/>
  <c r="R26" i="14"/>
  <c r="AA4" i="14"/>
  <c r="Z26" i="14"/>
  <c r="W36" i="14"/>
  <c r="X18" i="14"/>
  <c r="Y33" i="14"/>
  <c r="X41" i="14"/>
  <c r="Z15" i="14"/>
  <c r="R28" i="10"/>
  <c r="N43" i="10"/>
  <c r="O30" i="10"/>
  <c r="P17" i="10"/>
  <c r="Q43" i="10"/>
  <c r="O37" i="10"/>
  <c r="R30" i="10"/>
  <c r="P24" i="10"/>
  <c r="N18" i="10"/>
  <c r="Q11" i="10"/>
  <c r="W4" i="10"/>
  <c r="X5" i="10"/>
  <c r="X45" i="10"/>
  <c r="AA37" i="10"/>
  <c r="Z10" i="10"/>
  <c r="Y35" i="10"/>
  <c r="AA45" i="10"/>
  <c r="AA25" i="10"/>
  <c r="Y42" i="10"/>
  <c r="Y22" i="10"/>
  <c r="Y10" i="10"/>
  <c r="AA40" i="10"/>
  <c r="Z21" i="10"/>
  <c r="X38" i="10"/>
  <c r="Y25" i="10"/>
  <c r="Y13" i="10"/>
  <c r="Z41" i="10"/>
  <c r="X23" i="10"/>
  <c r="W39" i="10"/>
  <c r="X26" i="10"/>
  <c r="Z12" i="10"/>
  <c r="AA38" i="10"/>
  <c r="Y32" i="10"/>
  <c r="W26" i="10"/>
  <c r="Z19" i="10"/>
  <c r="X13" i="10"/>
  <c r="AA6" i="10"/>
  <c r="H5" i="15"/>
  <c r="G27" i="15"/>
  <c r="I33" i="15"/>
  <c r="H10" i="15"/>
  <c r="F45" i="15"/>
  <c r="H18" i="15"/>
  <c r="E29" i="15"/>
  <c r="E44" i="15"/>
  <c r="E24" i="15"/>
  <c r="G10" i="15"/>
  <c r="E40" i="15"/>
  <c r="I20" i="15"/>
  <c r="F38" i="15"/>
  <c r="G25" i="15"/>
  <c r="H12" i="15"/>
  <c r="I40" i="15"/>
  <c r="H21" i="15"/>
  <c r="E39" i="15"/>
  <c r="F26" i="15"/>
  <c r="G13" i="15"/>
  <c r="G40" i="15"/>
  <c r="E34" i="15"/>
  <c r="H27" i="15"/>
  <c r="F21" i="15"/>
  <c r="I14" i="15"/>
  <c r="G8" i="15"/>
  <c r="P4" i="15"/>
  <c r="N25" i="15"/>
  <c r="R41" i="15"/>
  <c r="Q10" i="15"/>
  <c r="N41" i="15"/>
  <c r="O28" i="15"/>
  <c r="N29" i="15"/>
  <c r="Q45" i="15"/>
  <c r="P26" i="15"/>
  <c r="N12" i="15"/>
  <c r="N44" i="15"/>
  <c r="R24" i="15"/>
  <c r="R39" i="15"/>
  <c r="R23" i="15"/>
  <c r="N11" i="15"/>
  <c r="Q37" i="15"/>
  <c r="O15" i="15"/>
  <c r="Q32" i="15"/>
  <c r="O18" i="15"/>
  <c r="N42" i="15"/>
  <c r="N34" i="15"/>
  <c r="R26" i="15"/>
  <c r="Q19" i="15"/>
  <c r="P12" i="15"/>
  <c r="Y4" i="15"/>
  <c r="W33" i="15"/>
  <c r="Y23" i="15"/>
  <c r="Y19" i="15"/>
  <c r="Y18" i="15"/>
  <c r="W36" i="15"/>
  <c r="X34" i="15"/>
  <c r="X10" i="15"/>
  <c r="Z17" i="15"/>
  <c r="AA23" i="15"/>
  <c r="Z39" i="15"/>
  <c r="AA26" i="15"/>
  <c r="W14" i="15"/>
  <c r="I4" i="13"/>
  <c r="E9" i="13"/>
  <c r="H14" i="13"/>
  <c r="G31" i="13"/>
  <c r="H25" i="13"/>
  <c r="I36" i="13"/>
  <c r="H36" i="13"/>
  <c r="G9" i="13"/>
  <c r="I16" i="13"/>
  <c r="G25" i="13"/>
  <c r="F41" i="13"/>
  <c r="G28" i="13"/>
  <c r="H15" i="13"/>
  <c r="P5" i="13"/>
  <c r="R33" i="13"/>
  <c r="N37" i="13"/>
  <c r="Q6" i="13"/>
  <c r="Q33" i="13"/>
  <c r="P18" i="13"/>
  <c r="O16" i="13"/>
  <c r="N31" i="13"/>
  <c r="Q16" i="13"/>
  <c r="N34" i="13"/>
  <c r="P8" i="13"/>
  <c r="AA45" i="13"/>
  <c r="W40" i="13"/>
  <c r="Y17" i="13"/>
  <c r="AA16" i="13"/>
  <c r="W44" i="13"/>
  <c r="AA22" i="13"/>
  <c r="H45" i="14"/>
  <c r="I17" i="14"/>
  <c r="G42" i="14"/>
  <c r="E40" i="14"/>
  <c r="F14" i="14"/>
  <c r="E15" i="14"/>
  <c r="H11" i="14"/>
  <c r="P14" i="14"/>
  <c r="R32" i="14"/>
  <c r="R21" i="14"/>
  <c r="N9" i="14"/>
  <c r="Q40" i="14"/>
  <c r="N26" i="14"/>
  <c r="Z4" i="14"/>
  <c r="X20" i="14"/>
  <c r="AA29" i="14"/>
  <c r="Z16" i="14"/>
  <c r="AA31" i="14"/>
  <c r="Y40" i="14"/>
  <c r="AA14" i="14"/>
  <c r="Q11" i="15"/>
  <c r="W4" i="15"/>
  <c r="X5" i="15"/>
  <c r="AA29" i="15"/>
  <c r="Z26" i="15"/>
  <c r="X12" i="15"/>
  <c r="Y43" i="15"/>
  <c r="AA17" i="15"/>
  <c r="X16" i="15"/>
  <c r="Y34" i="15"/>
  <c r="W16" i="15"/>
  <c r="W8" i="15"/>
  <c r="Z33" i="15"/>
  <c r="Z13" i="15"/>
  <c r="Z32" i="15"/>
  <c r="AA19" i="15"/>
  <c r="Y9" i="15"/>
  <c r="X35" i="15"/>
  <c r="X15" i="15"/>
  <c r="W35" i="15"/>
  <c r="X22" i="15"/>
  <c r="X45" i="15"/>
  <c r="AA38" i="15"/>
  <c r="Y32" i="15"/>
  <c r="W26" i="15"/>
  <c r="Z19" i="15"/>
  <c r="X13" i="15"/>
  <c r="AA6" i="15"/>
  <c r="H4" i="13"/>
  <c r="G27" i="13"/>
  <c r="H30" i="13"/>
  <c r="H10" i="13"/>
  <c r="H38" i="13"/>
  <c r="F12" i="13"/>
  <c r="I25" i="13"/>
  <c r="F43" i="13"/>
  <c r="G22" i="13"/>
  <c r="I8" i="13"/>
  <c r="G34" i="13"/>
  <c r="F15" i="13"/>
  <c r="E35" i="13"/>
  <c r="G21" i="13"/>
  <c r="H8" i="13"/>
  <c r="H33" i="13"/>
  <c r="G14" i="13"/>
  <c r="I35" i="13"/>
  <c r="I23" i="13"/>
  <c r="I11" i="13"/>
  <c r="G40" i="13"/>
  <c r="E34" i="13"/>
  <c r="H27" i="13"/>
  <c r="F21" i="13"/>
  <c r="I14" i="13"/>
  <c r="G8" i="13"/>
  <c r="R4" i="13"/>
  <c r="Q34" i="13"/>
  <c r="P23" i="13"/>
  <c r="O36" i="13"/>
  <c r="Q30" i="13"/>
  <c r="N13" i="13"/>
  <c r="P19" i="13"/>
  <c r="N40" i="13"/>
  <c r="R32" i="13"/>
  <c r="R24" i="13"/>
  <c r="Q17" i="13"/>
  <c r="P10" i="13"/>
  <c r="P45" i="13"/>
  <c r="O38" i="13"/>
  <c r="O30" i="13"/>
  <c r="N23" i="13"/>
  <c r="N15" i="13"/>
  <c r="R42" i="13"/>
  <c r="N30" i="13"/>
  <c r="O17" i="13"/>
  <c r="W5" i="13"/>
  <c r="W9" i="13"/>
  <c r="W25" i="13"/>
  <c r="W8" i="13"/>
  <c r="AA24" i="13"/>
  <c r="Y33" i="13"/>
  <c r="Z12" i="13"/>
  <c r="AA13" i="13"/>
  <c r="X7" i="13"/>
  <c r="X22" i="13"/>
  <c r="Y44" i="13"/>
  <c r="Z31" i="13"/>
  <c r="AA18" i="13"/>
  <c r="W6" i="13"/>
  <c r="I38" i="14"/>
  <c r="H34" i="14"/>
  <c r="E13" i="14"/>
  <c r="F32" i="14"/>
  <c r="E32" i="14"/>
  <c r="G14" i="14"/>
  <c r="E28" i="14"/>
  <c r="E31" i="14"/>
  <c r="G9" i="14"/>
  <c r="G33" i="14"/>
  <c r="E42" i="14"/>
  <c r="G20" i="14"/>
  <c r="H7" i="14"/>
  <c r="R12" i="14"/>
  <c r="O12" i="14"/>
  <c r="R20" i="14"/>
  <c r="R17" i="14"/>
  <c r="P36" i="14"/>
  <c r="Q39" i="14"/>
  <c r="Q38" i="14"/>
  <c r="P41" i="14"/>
  <c r="P13" i="14"/>
  <c r="P33" i="14"/>
  <c r="R34" i="14"/>
  <c r="N22" i="14"/>
  <c r="O9" i="14"/>
  <c r="Y38" i="14"/>
  <c r="W37" i="14"/>
  <c r="X24" i="14"/>
  <c r="AA25" i="14"/>
  <c r="X31" i="14"/>
  <c r="W31" i="14"/>
  <c r="Z12" i="14"/>
  <c r="AA16" i="14"/>
  <c r="X22" i="14"/>
  <c r="AA39" i="14"/>
  <c r="Y36" i="14"/>
  <c r="Z23" i="14"/>
  <c r="AA10" i="14"/>
  <c r="R10" i="15"/>
  <c r="W5" i="15"/>
  <c r="X4" i="15"/>
  <c r="Z42" i="15"/>
  <c r="X20" i="15"/>
  <c r="Z30" i="15"/>
  <c r="W37" i="15"/>
  <c r="AA41" i="15"/>
  <c r="W13" i="15"/>
  <c r="AA32" i="15"/>
  <c r="Y14" i="15"/>
  <c r="X7" i="15"/>
  <c r="X31" i="15"/>
  <c r="Z44" i="15"/>
  <c r="W31" i="15"/>
  <c r="X18" i="15"/>
  <c r="AA7" i="15"/>
  <c r="W32" i="15"/>
  <c r="Y45" i="15"/>
  <c r="Y33" i="15"/>
  <c r="Z20" i="15"/>
  <c r="Y44" i="15"/>
  <c r="W38" i="15"/>
  <c r="Z31" i="15"/>
  <c r="X25" i="15"/>
  <c r="AA18" i="15"/>
  <c r="Y12" i="15"/>
  <c r="W6" i="15"/>
  <c r="G5" i="13"/>
  <c r="F24" i="13"/>
  <c r="E21" i="13"/>
  <c r="G7" i="13"/>
  <c r="F36" i="13"/>
  <c r="E37" i="13"/>
  <c r="H22" i="13"/>
  <c r="E40" i="13"/>
  <c r="E20" i="13"/>
  <c r="E8" i="13"/>
  <c r="E32" i="13"/>
  <c r="I12" i="13"/>
  <c r="G33" i="13"/>
  <c r="I19" i="13"/>
  <c r="I7" i="13"/>
  <c r="F31" i="13"/>
  <c r="F11" i="13"/>
  <c r="F34" i="13"/>
  <c r="F22" i="13"/>
  <c r="F10" i="13"/>
  <c r="H39" i="13"/>
  <c r="F33" i="13"/>
  <c r="I26" i="13"/>
  <c r="G20" i="13"/>
  <c r="E14" i="13"/>
  <c r="H7" i="13"/>
  <c r="Q4" i="13"/>
  <c r="Q38" i="13"/>
  <c r="Q22" i="13"/>
  <c r="R29" i="13"/>
  <c r="R45" i="13"/>
  <c r="O12" i="13"/>
  <c r="R13" i="13"/>
  <c r="O39" i="13"/>
  <c r="O31" i="13"/>
  <c r="N24" i="13"/>
  <c r="R16" i="13"/>
  <c r="Q9" i="13"/>
  <c r="Q44" i="13"/>
  <c r="P37" i="13"/>
  <c r="P29" i="13"/>
  <c r="P21" i="13"/>
  <c r="O14" i="13"/>
  <c r="N42" i="13"/>
  <c r="O29" i="13"/>
  <c r="P16" i="13"/>
  <c r="AA5" i="13"/>
  <c r="X8" i="13"/>
  <c r="W21" i="13"/>
  <c r="Y43" i="13"/>
  <c r="Y22" i="13"/>
  <c r="W31" i="13"/>
  <c r="AA11" i="13"/>
  <c r="AA44" i="13"/>
  <c r="Y45" i="13"/>
  <c r="AA19" i="13"/>
  <c r="Z43" i="13"/>
  <c r="AA30" i="13"/>
  <c r="W18" i="13"/>
  <c r="E4" i="14"/>
  <c r="F37" i="14"/>
  <c r="E33" i="14"/>
  <c r="F12" i="14"/>
  <c r="H30" i="14"/>
  <c r="F31" i="14"/>
  <c r="I12" i="14"/>
  <c r="G26" i="14"/>
  <c r="G29" i="14"/>
  <c r="H8" i="14"/>
  <c r="I31" i="14"/>
  <c r="G40" i="14"/>
  <c r="H19" i="14"/>
  <c r="I6" i="14"/>
  <c r="R8" i="14"/>
  <c r="N8" i="14"/>
  <c r="O44" i="14"/>
  <c r="Q13" i="14"/>
  <c r="R28" i="14"/>
  <c r="Q25" i="14"/>
  <c r="O37" i="14"/>
  <c r="R39" i="14"/>
  <c r="Q12" i="14"/>
  <c r="R31" i="14"/>
  <c r="N34" i="14"/>
  <c r="O21" i="14"/>
  <c r="P8" i="14"/>
  <c r="W29" i="14"/>
  <c r="W21" i="14"/>
  <c r="AA17" i="14"/>
  <c r="Y19" i="14"/>
  <c r="AA28" i="14"/>
  <c r="Z28" i="14"/>
  <c r="AA11" i="14"/>
  <c r="Z13" i="14"/>
  <c r="Y17" i="14"/>
  <c r="Y37" i="14"/>
  <c r="Z35" i="14"/>
  <c r="AA22" i="14"/>
  <c r="W10" i="14"/>
  <c r="N10" i="15"/>
  <c r="AA5" i="15"/>
  <c r="Z38" i="15"/>
  <c r="AA21" i="15"/>
  <c r="W17" i="15"/>
  <c r="Y27" i="15"/>
  <c r="X32" i="15"/>
  <c r="W41" i="15"/>
  <c r="AA9" i="15"/>
  <c r="Y30" i="15"/>
  <c r="AA12" i="15"/>
  <c r="Y6" i="15"/>
  <c r="AA28" i="15"/>
  <c r="W43" i="15"/>
  <c r="Y29" i="15"/>
  <c r="Z16" i="15"/>
  <c r="W7" i="15"/>
  <c r="Z29" i="15"/>
  <c r="AA43" i="15"/>
  <c r="AA31" i="15"/>
  <c r="W19" i="15"/>
  <c r="Z43" i="15"/>
  <c r="X37" i="15"/>
  <c r="AA30" i="15"/>
  <c r="Y24" i="15"/>
  <c r="W18" i="15"/>
  <c r="Z11" i="15"/>
  <c r="E4" i="13"/>
  <c r="F5" i="13"/>
  <c r="G11" i="13"/>
  <c r="F8" i="13"/>
  <c r="F28" i="13"/>
  <c r="G23" i="13"/>
  <c r="H34" i="13"/>
  <c r="G19" i="13"/>
  <c r="H37" i="13"/>
  <c r="H17" i="13"/>
  <c r="F7" i="13"/>
  <c r="H29" i="13"/>
  <c r="H44" i="13"/>
  <c r="I31" i="13"/>
  <c r="F18" i="13"/>
  <c r="F6" i="13"/>
  <c r="I28" i="13"/>
  <c r="G45" i="13"/>
  <c r="H32" i="13"/>
  <c r="H20" i="13"/>
  <c r="E7" i="13"/>
  <c r="I38" i="13"/>
  <c r="G32" i="13"/>
  <c r="E26" i="13"/>
  <c r="H19" i="13"/>
  <c r="F13" i="13"/>
  <c r="I6" i="13"/>
  <c r="P4" i="13"/>
  <c r="R25" i="13"/>
  <c r="R41" i="13"/>
  <c r="Q26" i="13"/>
  <c r="P39" i="13"/>
  <c r="P11" i="13"/>
  <c r="Q45" i="13"/>
  <c r="Q37" i="13"/>
  <c r="P30" i="13"/>
  <c r="O23" i="13"/>
  <c r="N16" i="13"/>
  <c r="R8" i="13"/>
  <c r="R43" i="13"/>
  <c r="Q36" i="13"/>
  <c r="R27" i="13"/>
  <c r="Q20" i="13"/>
  <c r="P13" i="13"/>
  <c r="O41" i="13"/>
  <c r="P28" i="13"/>
  <c r="Q15" i="13"/>
  <c r="Z5" i="13"/>
  <c r="Y7" i="13"/>
  <c r="X16" i="13"/>
  <c r="X40" i="13"/>
  <c r="W20" i="13"/>
  <c r="Y29" i="13"/>
  <c r="W11" i="13"/>
  <c r="Z41" i="13"/>
  <c r="AA43" i="13"/>
  <c r="X14" i="13"/>
  <c r="AA42" i="13"/>
  <c r="W30" i="13"/>
  <c r="X17" i="13"/>
  <c r="E5" i="14"/>
  <c r="H35" i="14"/>
  <c r="G31" i="14"/>
  <c r="G11" i="14"/>
  <c r="E29" i="14"/>
  <c r="H29" i="14"/>
  <c r="E12" i="14"/>
  <c r="E24" i="14"/>
  <c r="I27" i="14"/>
  <c r="I7" i="14"/>
  <c r="F30" i="14"/>
  <c r="E38" i="14"/>
  <c r="I18" i="14"/>
  <c r="E6" i="14"/>
  <c r="N21" i="14"/>
  <c r="N41" i="14"/>
  <c r="R36" i="14"/>
  <c r="Q9" i="14"/>
  <c r="N45" i="14"/>
  <c r="P44" i="14"/>
  <c r="P34" i="14"/>
  <c r="O38" i="14"/>
  <c r="N11" i="14"/>
  <c r="O30" i="14"/>
  <c r="O33" i="14"/>
  <c r="P20" i="14"/>
  <c r="Q7" i="14"/>
  <c r="Z22" i="14"/>
  <c r="Z14" i="14"/>
  <c r="Y11" i="14"/>
  <c r="W13" i="14"/>
  <c r="Y26" i="14"/>
  <c r="W27" i="14"/>
  <c r="W11" i="14"/>
  <c r="X11" i="14"/>
  <c r="X35" i="14"/>
  <c r="W35" i="14"/>
  <c r="AA34" i="14"/>
  <c r="W22" i="14"/>
  <c r="X9" i="14"/>
  <c r="O38" i="15"/>
  <c r="P25" i="15"/>
  <c r="Q12" i="15"/>
  <c r="R44" i="15"/>
  <c r="Q25" i="15"/>
  <c r="Q40" i="15"/>
  <c r="R27" i="15"/>
  <c r="N15" i="15"/>
  <c r="O41" i="15"/>
  <c r="R34" i="15"/>
  <c r="P28" i="15"/>
  <c r="N22" i="15"/>
  <c r="Q15" i="15"/>
  <c r="O9" i="15"/>
  <c r="Z4" i="15"/>
  <c r="X28" i="15"/>
  <c r="W9" i="15"/>
  <c r="AA13" i="15"/>
  <c r="Z14" i="15"/>
  <c r="Y31" i="15"/>
  <c r="Z34" i="15"/>
  <c r="Z6" i="15"/>
  <c r="W28" i="15"/>
  <c r="W12" i="15"/>
  <c r="Z45" i="15"/>
  <c r="Y26" i="15"/>
  <c r="Y41" i="15"/>
  <c r="AA27" i="15"/>
  <c r="W15" i="15"/>
  <c r="X6" i="15"/>
  <c r="X27" i="15"/>
  <c r="X42" i="15"/>
  <c r="X30" i="15"/>
  <c r="Y17" i="15"/>
  <c r="AA42" i="15"/>
  <c r="Y36" i="15"/>
  <c r="W30" i="15"/>
  <c r="Z23" i="15"/>
  <c r="X17" i="15"/>
  <c r="AA10" i="15"/>
  <c r="E5" i="13"/>
  <c r="F4" i="13"/>
  <c r="F32" i="13"/>
  <c r="H42" i="13"/>
  <c r="G39" i="13"/>
  <c r="F40" i="13"/>
  <c r="I17" i="13"/>
  <c r="F16" i="13"/>
  <c r="F35" i="13"/>
  <c r="E16" i="13"/>
  <c r="G6" i="13"/>
  <c r="F27" i="13"/>
  <c r="E43" i="13"/>
  <c r="F30" i="13"/>
  <c r="H16" i="13"/>
  <c r="I44" i="13"/>
  <c r="G26" i="13"/>
  <c r="I43" i="13"/>
  <c r="E31" i="13"/>
  <c r="E19" i="13"/>
  <c r="G44" i="13"/>
  <c r="E38" i="13"/>
  <c r="H31" i="13"/>
  <c r="F25" i="13"/>
  <c r="I18" i="13"/>
  <c r="G12" i="13"/>
  <c r="E6" i="13"/>
  <c r="R5" i="13"/>
  <c r="O44" i="13"/>
  <c r="N29" i="13"/>
  <c r="R21" i="13"/>
  <c r="N33" i="13"/>
  <c r="Q10" i="13"/>
  <c r="N44" i="13"/>
  <c r="R36" i="13"/>
  <c r="Q29" i="13"/>
  <c r="P22" i="13"/>
  <c r="O15" i="13"/>
  <c r="N8" i="13"/>
  <c r="N43" i="13"/>
  <c r="N35" i="13"/>
  <c r="N27" i="13"/>
  <c r="R19" i="13"/>
  <c r="Q12" i="13"/>
  <c r="P40" i="13"/>
  <c r="Q27" i="13"/>
  <c r="R14" i="13"/>
  <c r="Y4" i="13"/>
  <c r="Z6" i="13"/>
  <c r="W13" i="13"/>
  <c r="Y35" i="13"/>
  <c r="Z17" i="13"/>
  <c r="AA27" i="13"/>
  <c r="X10" i="13"/>
  <c r="Y38" i="13"/>
  <c r="X42" i="13"/>
  <c r="X44" i="13"/>
  <c r="W42" i="13"/>
  <c r="X29" i="13"/>
  <c r="Y16" i="13"/>
  <c r="H5" i="14"/>
  <c r="F33" i="14"/>
  <c r="I29" i="14"/>
  <c r="H10" i="14"/>
  <c r="G27" i="14"/>
  <c r="I28" i="14"/>
  <c r="F11" i="14"/>
  <c r="H21" i="14"/>
  <c r="F26" i="14"/>
  <c r="E7" i="14"/>
  <c r="H28" i="14"/>
  <c r="G36" i="14"/>
  <c r="E18" i="14"/>
  <c r="N4" i="14"/>
  <c r="R16" i="14"/>
  <c r="Q35" i="14"/>
  <c r="O31" i="14"/>
  <c r="P7" i="14"/>
  <c r="Q42" i="14"/>
  <c r="P38" i="14"/>
  <c r="O32" i="14"/>
  <c r="Q36" i="14"/>
  <c r="O10" i="14"/>
  <c r="Q28" i="14"/>
  <c r="P32" i="14"/>
  <c r="Q19" i="14"/>
  <c r="R6" i="14"/>
  <c r="X40" i="14"/>
  <c r="X43" i="14"/>
  <c r="AA45" i="14"/>
  <c r="Z6" i="14"/>
  <c r="X23" i="14"/>
  <c r="X26" i="14"/>
  <c r="X10" i="14"/>
  <c r="AA8" i="14"/>
  <c r="W32" i="14"/>
  <c r="Z32" i="14"/>
  <c r="W34" i="14"/>
  <c r="X21" i="14"/>
  <c r="Y8" i="14"/>
  <c r="R11" i="13"/>
  <c r="N17" i="13"/>
  <c r="Q39" i="13"/>
  <c r="O33" i="13"/>
  <c r="R26" i="13"/>
  <c r="P20" i="13"/>
  <c r="N14" i="13"/>
  <c r="Q7" i="13"/>
  <c r="Z4" i="13"/>
  <c r="Y23" i="13"/>
  <c r="Z38" i="13"/>
  <c r="Z42" i="13"/>
  <c r="Z45" i="13"/>
  <c r="X23" i="13"/>
  <c r="X32" i="13"/>
  <c r="AA36" i="13"/>
  <c r="W16" i="13"/>
  <c r="AA39" i="13"/>
  <c r="X26" i="13"/>
  <c r="Z16" i="13"/>
  <c r="Y9" i="13"/>
  <c r="W29" i="13"/>
  <c r="X35" i="13"/>
  <c r="X15" i="13"/>
  <c r="Z40" i="13"/>
  <c r="Z28" i="13"/>
  <c r="Y39" i="13"/>
  <c r="AA40" i="13"/>
  <c r="X41" i="13"/>
  <c r="AA34" i="13"/>
  <c r="Y28" i="13"/>
  <c r="W22" i="13"/>
  <c r="Z15" i="13"/>
  <c r="X9" i="13"/>
  <c r="G4" i="14"/>
  <c r="G44" i="14"/>
  <c r="G32" i="14"/>
  <c r="F40" i="14"/>
  <c r="F28" i="14"/>
  <c r="E17" i="14"/>
  <c r="I9" i="14"/>
  <c r="G39" i="14"/>
  <c r="I25" i="14"/>
  <c r="F39" i="14"/>
  <c r="F27" i="14"/>
  <c r="H17" i="14"/>
  <c r="G10" i="14"/>
  <c r="H37" i="14"/>
  <c r="F19" i="14"/>
  <c r="G37" i="14"/>
  <c r="H24" i="14"/>
  <c r="G13" i="14"/>
  <c r="F6" i="14"/>
  <c r="E39" i="14"/>
  <c r="E27" i="14"/>
  <c r="E11" i="14"/>
  <c r="I34" i="14"/>
  <c r="G24" i="14"/>
  <c r="F17" i="14"/>
  <c r="I10" i="14"/>
  <c r="N5" i="14"/>
  <c r="O4" i="14"/>
  <c r="Q14" i="14"/>
  <c r="O8" i="14"/>
  <c r="P22" i="14"/>
  <c r="R33" i="14"/>
  <c r="R42" i="14"/>
  <c r="Q30" i="14"/>
  <c r="P43" i="14"/>
  <c r="Q45" i="14"/>
  <c r="O41" i="14"/>
  <c r="Q17" i="14"/>
  <c r="Q29" i="14"/>
  <c r="O35" i="14"/>
  <c r="N28" i="14"/>
  <c r="Q6" i="14"/>
  <c r="N35" i="14"/>
  <c r="P21" i="14"/>
  <c r="P9" i="14"/>
  <c r="N39" i="14"/>
  <c r="N27" i="14"/>
  <c r="N15" i="14"/>
  <c r="Q31" i="14"/>
  <c r="O25" i="14"/>
  <c r="R18" i="14"/>
  <c r="P12" i="14"/>
  <c r="N6" i="14"/>
  <c r="Y5" i="14"/>
  <c r="X16" i="14"/>
  <c r="Z41" i="14"/>
  <c r="AA36" i="14"/>
  <c r="AA13" i="14"/>
  <c r="X44" i="14"/>
  <c r="Y15" i="14"/>
  <c r="Z45" i="14"/>
  <c r="Y23" i="14"/>
  <c r="AA20" i="14"/>
  <c r="Y41" i="14"/>
  <c r="Z24" i="14"/>
  <c r="AA15" i="14"/>
  <c r="Y9" i="14"/>
  <c r="Z25" i="14"/>
  <c r="W8" i="14"/>
  <c r="Y29" i="14"/>
  <c r="Z29" i="14"/>
  <c r="Y10" i="14"/>
  <c r="X30" i="14"/>
  <c r="Z39" i="14"/>
  <c r="X33" i="14"/>
  <c r="AA26" i="14"/>
  <c r="Y20" i="14"/>
  <c r="W14" i="14"/>
  <c r="Z7" i="14"/>
  <c r="N11" i="13"/>
  <c r="O45" i="13"/>
  <c r="R38" i="13"/>
  <c r="P32" i="13"/>
  <c r="N26" i="13"/>
  <c r="Q19" i="13"/>
  <c r="O13" i="13"/>
  <c r="R6" i="13"/>
  <c r="Y5" i="13"/>
  <c r="Z14" i="13"/>
  <c r="Z18" i="13"/>
  <c r="AA37" i="13"/>
  <c r="Y42" i="13"/>
  <c r="AA20" i="13"/>
  <c r="X28" i="13"/>
  <c r="Z33" i="13"/>
  <c r="Z13" i="13"/>
  <c r="X38" i="13"/>
  <c r="Z24" i="13"/>
  <c r="AA15" i="13"/>
  <c r="Z8" i="13"/>
  <c r="X24" i="13"/>
  <c r="W32" i="13"/>
  <c r="AA12" i="13"/>
  <c r="W39" i="13"/>
  <c r="W27" i="13"/>
  <c r="Z34" i="13"/>
  <c r="Z37" i="13"/>
  <c r="Y40" i="13"/>
  <c r="W34" i="13"/>
  <c r="Z27" i="13"/>
  <c r="X21" i="13"/>
  <c r="AA14" i="13"/>
  <c r="Y8" i="13"/>
  <c r="I5" i="14"/>
  <c r="I42" i="14"/>
  <c r="E30" i="14"/>
  <c r="H38" i="14"/>
  <c r="H26" i="14"/>
  <c r="F16" i="14"/>
  <c r="E9" i="14"/>
  <c r="I37" i="14"/>
  <c r="F24" i="14"/>
  <c r="I36" i="14"/>
  <c r="H25" i="14"/>
  <c r="I16" i="14"/>
  <c r="H9" i="14"/>
  <c r="G34" i="14"/>
  <c r="H13" i="14"/>
  <c r="I35" i="14"/>
  <c r="E23" i="14"/>
  <c r="H12" i="14"/>
  <c r="I44" i="14"/>
  <c r="F38" i="14"/>
  <c r="G25" i="14"/>
  <c r="I45" i="14"/>
  <c r="E34" i="14"/>
  <c r="H23" i="14"/>
  <c r="G16" i="14"/>
  <c r="E10" i="14"/>
  <c r="Q5" i="14"/>
  <c r="R44" i="14"/>
  <c r="Q10" i="14"/>
  <c r="Q22" i="14"/>
  <c r="O20" i="14"/>
  <c r="P27" i="14"/>
  <c r="R37" i="14"/>
  <c r="P26" i="14"/>
  <c r="R29" i="14"/>
  <c r="P40" i="14"/>
  <c r="Q37" i="14"/>
  <c r="P15" i="14"/>
  <c r="R40" i="14"/>
  <c r="Q26" i="14"/>
  <c r="R25" i="14"/>
  <c r="P6" i="14"/>
  <c r="Q32" i="14"/>
  <c r="N19" i="14"/>
  <c r="Q8" i="14"/>
  <c r="P37" i="14"/>
  <c r="O26" i="14"/>
  <c r="O14" i="14"/>
  <c r="R30" i="14"/>
  <c r="P24" i="14"/>
  <c r="N18" i="14"/>
  <c r="Q11" i="14"/>
  <c r="W4" i="14"/>
  <c r="X5" i="14"/>
  <c r="AA9" i="14"/>
  <c r="AA33" i="14"/>
  <c r="X8" i="14"/>
  <c r="Y7" i="14"/>
  <c r="Z42" i="14"/>
  <c r="W9" i="14"/>
  <c r="W44" i="14"/>
  <c r="W17" i="14"/>
  <c r="Y18" i="14"/>
  <c r="W39" i="14"/>
  <c r="W23" i="14"/>
  <c r="W15" i="14"/>
  <c r="Z8" i="14"/>
  <c r="W24" i="14"/>
  <c r="Y45" i="14"/>
  <c r="AA27" i="14"/>
  <c r="X27" i="14"/>
  <c r="Y6" i="14"/>
  <c r="X45" i="14"/>
  <c r="AA38" i="14"/>
  <c r="Y32" i="14"/>
  <c r="W26" i="14"/>
  <c r="Z19" i="14"/>
  <c r="X13" i="14"/>
  <c r="AA6" i="14"/>
  <c r="O10" i="13"/>
  <c r="P44" i="13"/>
  <c r="N38" i="13"/>
  <c r="Q31" i="13"/>
  <c r="O25" i="13"/>
  <c r="R18" i="13"/>
  <c r="P12" i="13"/>
  <c r="N6" i="13"/>
  <c r="AA4" i="13"/>
  <c r="Z10" i="13"/>
  <c r="W41" i="13"/>
  <c r="AA33" i="13"/>
  <c r="X39" i="13"/>
  <c r="Y18" i="13"/>
  <c r="AA25" i="13"/>
  <c r="X31" i="13"/>
  <c r="W12" i="13"/>
  <c r="Z36" i="13"/>
  <c r="W23" i="13"/>
  <c r="W15" i="13"/>
  <c r="AA7" i="13"/>
  <c r="X20" i="13"/>
  <c r="Z29" i="13"/>
  <c r="X11" i="13"/>
  <c r="Y37" i="13"/>
  <c r="Y25" i="13"/>
  <c r="Y31" i="13"/>
  <c r="Y34" i="13"/>
  <c r="Z39" i="13"/>
  <c r="X33" i="13"/>
  <c r="AA26" i="13"/>
  <c r="Y20" i="13"/>
  <c r="W14" i="13"/>
  <c r="Z7" i="13"/>
  <c r="H4" i="14"/>
  <c r="F41" i="14"/>
  <c r="G28" i="14"/>
  <c r="E37" i="14"/>
  <c r="E25" i="14"/>
  <c r="G15" i="14"/>
  <c r="F8" i="14"/>
  <c r="F36" i="14"/>
  <c r="H22" i="14"/>
  <c r="F35" i="14"/>
  <c r="I24" i="14"/>
  <c r="E16" i="14"/>
  <c r="I8" i="14"/>
  <c r="I32" i="14"/>
  <c r="H41" i="14"/>
  <c r="F34" i="14"/>
  <c r="G21" i="14"/>
  <c r="I11" i="14"/>
  <c r="I40" i="14"/>
  <c r="H36" i="14"/>
  <c r="I23" i="14"/>
  <c r="F45" i="14"/>
  <c r="H31" i="14"/>
  <c r="I22" i="14"/>
  <c r="H15" i="14"/>
  <c r="F9" i="14"/>
  <c r="P4" i="14"/>
  <c r="N32" i="14"/>
  <c r="P42" i="14"/>
  <c r="P18" i="14"/>
  <c r="N16" i="14"/>
  <c r="O43" i="14"/>
  <c r="N33" i="14"/>
  <c r="O24" i="14"/>
  <c r="R45" i="14"/>
  <c r="N29" i="14"/>
  <c r="O36" i="14"/>
  <c r="P11" i="14"/>
  <c r="P31" i="14"/>
  <c r="Q43" i="14"/>
  <c r="Q21" i="14"/>
  <c r="Q44" i="14"/>
  <c r="N31" i="14"/>
  <c r="P17" i="14"/>
  <c r="N7" i="14"/>
  <c r="R35" i="14"/>
  <c r="Q24" i="14"/>
  <c r="R11" i="14"/>
  <c r="N30" i="14"/>
  <c r="Q23" i="14"/>
  <c r="O17" i="14"/>
  <c r="R10" i="14"/>
  <c r="W5" i="14"/>
  <c r="X4" i="14"/>
  <c r="W40" i="14"/>
  <c r="Y27" i="14"/>
  <c r="W45" i="14"/>
  <c r="Z34" i="14"/>
  <c r="W41" i="14"/>
  <c r="Y34" i="14"/>
  <c r="Y42" i="14"/>
  <c r="Z10" i="14"/>
  <c r="W16" i="14"/>
  <c r="Z36" i="14"/>
  <c r="Y21" i="14"/>
  <c r="X14" i="14"/>
  <c r="AA7" i="14"/>
  <c r="Z21" i="14"/>
  <c r="W43" i="14"/>
  <c r="Y25" i="14"/>
  <c r="AA24" i="14"/>
  <c r="Z44" i="14"/>
  <c r="Y44" i="14"/>
  <c r="W38" i="14"/>
  <c r="Z31" i="14"/>
  <c r="X25" i="14"/>
  <c r="AA18" i="14"/>
  <c r="Y12" i="14"/>
  <c r="W6" i="14"/>
  <c r="P31" i="13"/>
  <c r="N21" i="13"/>
  <c r="R9" i="13"/>
  <c r="R44" i="13"/>
  <c r="P38" i="13"/>
  <c r="N32" i="13"/>
  <c r="Q25" i="13"/>
  <c r="O19" i="13"/>
  <c r="R12" i="13"/>
  <c r="P6" i="13"/>
  <c r="O42" i="13"/>
  <c r="R35" i="13"/>
  <c r="Q28" i="13"/>
  <c r="O22" i="13"/>
  <c r="R15" i="13"/>
  <c r="P9" i="13"/>
  <c r="Q43" i="13"/>
  <c r="O37" i="13"/>
  <c r="R30" i="13"/>
  <c r="P24" i="13"/>
  <c r="N18" i="13"/>
  <c r="Q11" i="13"/>
  <c r="W4" i="13"/>
  <c r="X5" i="13"/>
  <c r="AA9" i="13"/>
  <c r="Z30" i="13"/>
  <c r="AA29" i="13"/>
  <c r="W36" i="13"/>
  <c r="Y14" i="13"/>
  <c r="AA21" i="13"/>
  <c r="X27" i="13"/>
  <c r="Y10" i="13"/>
  <c r="W35" i="13"/>
  <c r="Y21" i="13"/>
  <c r="Y13" i="13"/>
  <c r="W7" i="13"/>
  <c r="Y15" i="13"/>
  <c r="Y26" i="13"/>
  <c r="Z9" i="13"/>
  <c r="AA35" i="13"/>
  <c r="AA23" i="13"/>
  <c r="Y27" i="13"/>
  <c r="X45" i="13"/>
  <c r="AA38" i="13"/>
  <c r="Y32" i="13"/>
  <c r="W26" i="13"/>
  <c r="Z19" i="13"/>
  <c r="X13" i="13"/>
  <c r="AA6" i="13"/>
  <c r="G5" i="14"/>
  <c r="H39" i="14"/>
  <c r="I26" i="14"/>
  <c r="G35" i="14"/>
  <c r="G23" i="14"/>
  <c r="H14" i="14"/>
  <c r="G7" i="14"/>
  <c r="I33" i="14"/>
  <c r="I21" i="14"/>
  <c r="H33" i="14"/>
  <c r="F23" i="14"/>
  <c r="F15" i="14"/>
  <c r="E8" i="14"/>
  <c r="G30" i="14"/>
  <c r="E36" i="14"/>
  <c r="H32" i="14"/>
  <c r="I19" i="14"/>
  <c r="F10" i="14"/>
  <c r="G38" i="14"/>
  <c r="E35" i="14"/>
  <c r="F22" i="14"/>
  <c r="H43" i="14"/>
  <c r="I30" i="14"/>
  <c r="F21" i="14"/>
  <c r="I14" i="14"/>
  <c r="G8" i="14"/>
  <c r="R5" i="14"/>
  <c r="N17" i="14"/>
  <c r="O19" i="14"/>
  <c r="O16" i="14"/>
  <c r="R13" i="14"/>
  <c r="Q33" i="14"/>
  <c r="N44" i="14"/>
  <c r="N20" i="14"/>
  <c r="N37" i="14"/>
  <c r="O45" i="14"/>
  <c r="Q34" i="14"/>
  <c r="O7" i="14"/>
  <c r="P10" i="14"/>
  <c r="N40" i="14"/>
  <c r="P19" i="14"/>
  <c r="N43" i="14"/>
  <c r="P29" i="14"/>
  <c r="R15" i="14"/>
  <c r="O6" i="14"/>
  <c r="O34" i="14"/>
  <c r="N23" i="14"/>
  <c r="R7" i="14"/>
  <c r="O29" i="14"/>
  <c r="R22" i="14"/>
  <c r="P16" i="14"/>
  <c r="N10" i="14"/>
  <c r="AA5" i="14"/>
  <c r="AA44" i="14"/>
  <c r="Y31" i="14"/>
  <c r="Y43" i="14"/>
  <c r="Z38" i="14"/>
  <c r="Z30" i="14"/>
  <c r="Y39" i="14"/>
  <c r="X32" i="14"/>
  <c r="AA40" i="14"/>
  <c r="Z33" i="14"/>
  <c r="Y14" i="14"/>
  <c r="X34" i="14"/>
  <c r="Z20" i="14"/>
  <c r="Y13" i="14"/>
  <c r="W7" i="14"/>
  <c r="X19" i="14"/>
  <c r="Z40" i="14"/>
  <c r="AA23" i="14"/>
  <c r="Y22" i="14"/>
  <c r="X42" i="14"/>
  <c r="Z43" i="14"/>
  <c r="X37" i="14"/>
  <c r="AA30" i="14"/>
  <c r="Y24" i="14"/>
  <c r="W18" i="14"/>
  <c r="Z11" i="14"/>
  <c r="N4" i="17" l="1"/>
  <c r="E4" i="17"/>
  <c r="H51" i="13"/>
  <c r="AI4" i="13"/>
  <c r="E84" i="10"/>
  <c r="W84" i="17" s="1"/>
  <c r="AF37" i="10"/>
  <c r="H81" i="8"/>
  <c r="H81" i="17" s="1"/>
  <c r="AI34" i="8"/>
  <c r="I78" i="8"/>
  <c r="I78" i="17" s="1"/>
  <c r="AJ31" i="8"/>
  <c r="G51" i="6"/>
  <c r="AH4" i="6"/>
  <c r="AG25" i="6"/>
  <c r="F72" i="6"/>
  <c r="E58" i="15"/>
  <c r="AF11" i="15"/>
  <c r="E67" i="10"/>
  <c r="W67" i="17" s="1"/>
  <c r="AF20" i="10"/>
  <c r="I68" i="9"/>
  <c r="R68" i="17" s="1"/>
  <c r="AJ21" i="9"/>
  <c r="AG12" i="5"/>
  <c r="F59" i="5"/>
  <c r="F57" i="6"/>
  <c r="AG10" i="6"/>
  <c r="F89" i="6"/>
  <c r="AG42" i="6"/>
  <c r="H74" i="5"/>
  <c r="AI27" i="5"/>
  <c r="I87" i="8"/>
  <c r="I87" i="17" s="1"/>
  <c r="AJ40" i="8"/>
  <c r="G56" i="6"/>
  <c r="AH9" i="6"/>
  <c r="F69" i="15"/>
  <c r="AG22" i="15"/>
  <c r="G81" i="10"/>
  <c r="Y81" i="17" s="1"/>
  <c r="AH34" i="10"/>
  <c r="I82" i="9"/>
  <c r="R82" i="17" s="1"/>
  <c r="AJ35" i="9"/>
  <c r="G52" i="8"/>
  <c r="G52" i="17" s="1"/>
  <c r="AH5" i="8"/>
  <c r="AH42" i="6"/>
  <c r="G89" i="6"/>
  <c r="G86" i="5"/>
  <c r="AH39" i="5"/>
  <c r="E84" i="5"/>
  <c r="AF37" i="5"/>
  <c r="I53" i="9"/>
  <c r="R53" i="17" s="1"/>
  <c r="AJ6" i="9"/>
  <c r="AI45" i="8"/>
  <c r="H92" i="8"/>
  <c r="H92" i="17" s="1"/>
  <c r="H63" i="6"/>
  <c r="AI16" i="6"/>
  <c r="H77" i="6"/>
  <c r="AI30" i="6"/>
  <c r="I56" i="5"/>
  <c r="AJ9" i="5"/>
  <c r="F75" i="6"/>
  <c r="AG28" i="6"/>
  <c r="G78" i="5"/>
  <c r="AH31" i="5"/>
  <c r="G71" i="9"/>
  <c r="P71" i="17" s="1"/>
  <c r="AH24" i="9"/>
  <c r="I58" i="6"/>
  <c r="AJ11" i="6"/>
  <c r="I70" i="5"/>
  <c r="AJ23" i="5"/>
  <c r="I76" i="4"/>
  <c r="AJ29" i="4"/>
  <c r="AG25" i="9"/>
  <c r="F72" i="9"/>
  <c r="O72" i="17" s="1"/>
  <c r="E70" i="6"/>
  <c r="AF23" i="6"/>
  <c r="AG18" i="4"/>
  <c r="F65" i="4"/>
  <c r="H60" i="5"/>
  <c r="AI13" i="5"/>
  <c r="H55" i="4"/>
  <c r="AI8" i="4"/>
  <c r="I83" i="8"/>
  <c r="I83" i="17" s="1"/>
  <c r="AJ36" i="8"/>
  <c r="G69" i="13"/>
  <c r="AH22" i="13"/>
  <c r="H71" i="10"/>
  <c r="Z71" i="17" s="1"/>
  <c r="AI24" i="10"/>
  <c r="G55" i="6"/>
  <c r="AH8" i="6"/>
  <c r="H79" i="9"/>
  <c r="Q79" i="17" s="1"/>
  <c r="AI32" i="9"/>
  <c r="F92" i="6"/>
  <c r="AG45" i="6"/>
  <c r="E76" i="5"/>
  <c r="AF29" i="5"/>
  <c r="H85" i="5"/>
  <c r="AI38" i="5"/>
  <c r="I55" i="9"/>
  <c r="R55" i="17" s="1"/>
  <c r="AJ8" i="9"/>
  <c r="AG13" i="8"/>
  <c r="F60" i="8"/>
  <c r="F60" i="17" s="1"/>
  <c r="H74" i="6"/>
  <c r="AI27" i="6"/>
  <c r="E86" i="6"/>
  <c r="AF39" i="6"/>
  <c r="I72" i="5"/>
  <c r="AJ25" i="5"/>
  <c r="AF33" i="9"/>
  <c r="E80" i="9"/>
  <c r="N80" i="17" s="1"/>
  <c r="AH42" i="8"/>
  <c r="G89" i="8"/>
  <c r="G89" i="17" s="1"/>
  <c r="G60" i="6"/>
  <c r="AH13" i="6"/>
  <c r="F51" i="5"/>
  <c r="AG4" i="5"/>
  <c r="E66" i="6"/>
  <c r="AF19" i="6"/>
  <c r="F66" i="6"/>
  <c r="AG19" i="6"/>
  <c r="H63" i="5"/>
  <c r="AI16" i="5"/>
  <c r="E53" i="10"/>
  <c r="W53" i="17" s="1"/>
  <c r="AF6" i="10"/>
  <c r="G57" i="9"/>
  <c r="P57" i="17" s="1"/>
  <c r="AH10" i="9"/>
  <c r="AJ14" i="8"/>
  <c r="I61" i="8"/>
  <c r="I61" i="17" s="1"/>
  <c r="I62" i="6"/>
  <c r="AJ15" i="6"/>
  <c r="H72" i="6"/>
  <c r="AI25" i="6"/>
  <c r="AJ37" i="5"/>
  <c r="I84" i="5"/>
  <c r="AG41" i="10"/>
  <c r="F88" i="10"/>
  <c r="X88" i="17" s="1"/>
  <c r="F81" i="4"/>
  <c r="AG34" i="4"/>
  <c r="G86" i="8"/>
  <c r="G86" i="17" s="1"/>
  <c r="AH39" i="8"/>
  <c r="H88" i="5"/>
  <c r="AI41" i="5"/>
  <c r="E79" i="4"/>
  <c r="AF32" i="4"/>
  <c r="E88" i="8"/>
  <c r="E88" i="17" s="1"/>
  <c r="AF41" i="8"/>
  <c r="E57" i="5"/>
  <c r="AF10" i="5"/>
  <c r="F63" i="5"/>
  <c r="AG16" i="5"/>
  <c r="G66" i="9"/>
  <c r="P66" i="17" s="1"/>
  <c r="AH19" i="9"/>
  <c r="AG30" i="9"/>
  <c r="F77" i="9"/>
  <c r="O77" i="17" s="1"/>
  <c r="F52" i="6"/>
  <c r="AG5" i="6"/>
  <c r="H57" i="4"/>
  <c r="AI10" i="4"/>
  <c r="AH30" i="4"/>
  <c r="G77" i="4"/>
  <c r="F75" i="4"/>
  <c r="AG28" i="4"/>
  <c r="AH14" i="4"/>
  <c r="G61" i="4"/>
  <c r="AG16" i="4"/>
  <c r="F63" i="4"/>
  <c r="AF29" i="10"/>
  <c r="E76" i="10"/>
  <c r="W76" i="17" s="1"/>
  <c r="F51" i="9"/>
  <c r="O51" i="17" s="1"/>
  <c r="AG4" i="9"/>
  <c r="I58" i="8"/>
  <c r="I58" i="17" s="1"/>
  <c r="AJ11" i="8"/>
  <c r="AJ33" i="13"/>
  <c r="I80" i="13"/>
  <c r="E52" i="8"/>
  <c r="E52" i="17" s="1"/>
  <c r="AF5" i="8"/>
  <c r="AH21" i="4"/>
  <c r="G68" i="4"/>
  <c r="AF15" i="4"/>
  <c r="E62" i="4"/>
  <c r="F66" i="5"/>
  <c r="AG19" i="5"/>
  <c r="G70" i="5"/>
  <c r="AH23" i="5"/>
  <c r="F85" i="5"/>
  <c r="AG38" i="5"/>
  <c r="I57" i="5"/>
  <c r="AJ10" i="5"/>
  <c r="H59" i="8"/>
  <c r="H59" i="17" s="1"/>
  <c r="AI12" i="8"/>
  <c r="H89" i="4"/>
  <c r="AI42" i="4"/>
  <c r="G66" i="5"/>
  <c r="AH19" i="5"/>
  <c r="I67" i="4"/>
  <c r="AJ20" i="4"/>
  <c r="AJ6" i="4"/>
  <c r="I53" i="4"/>
  <c r="AJ8" i="4"/>
  <c r="I55" i="4"/>
  <c r="F68" i="8"/>
  <c r="F68" i="17" s="1"/>
  <c r="AG21" i="8"/>
  <c r="AJ30" i="4"/>
  <c r="I77" i="4"/>
  <c r="G81" i="8"/>
  <c r="G81" i="17" s="1"/>
  <c r="AH34" i="8"/>
  <c r="AF30" i="4"/>
  <c r="E77" i="4"/>
  <c r="I60" i="6"/>
  <c r="AJ13" i="6"/>
  <c r="AG21" i="14"/>
  <c r="F68" i="14"/>
  <c r="AG36" i="14"/>
  <c r="F83" i="14"/>
  <c r="AF23" i="14"/>
  <c r="E70" i="14"/>
  <c r="I91" i="13"/>
  <c r="AJ44" i="13"/>
  <c r="F55" i="13"/>
  <c r="AG8" i="13"/>
  <c r="H54" i="13"/>
  <c r="AI7" i="13"/>
  <c r="AI7" i="14"/>
  <c r="H54" i="14"/>
  <c r="AH14" i="13"/>
  <c r="G61" i="13"/>
  <c r="I60" i="15"/>
  <c r="AJ13" i="15"/>
  <c r="H63" i="14"/>
  <c r="AI16" i="14"/>
  <c r="E59" i="15"/>
  <c r="AF12" i="15"/>
  <c r="AH23" i="15"/>
  <c r="G70" i="15"/>
  <c r="I56" i="10"/>
  <c r="AA56" i="17" s="1"/>
  <c r="AJ9" i="10"/>
  <c r="H92" i="10"/>
  <c r="Z92" i="17" s="1"/>
  <c r="AI45" i="10"/>
  <c r="F81" i="15"/>
  <c r="AG34" i="15"/>
  <c r="I89" i="10"/>
  <c r="AA89" i="17" s="1"/>
  <c r="AJ42" i="10"/>
  <c r="AJ11" i="9"/>
  <c r="I58" i="9"/>
  <c r="R58" i="17" s="1"/>
  <c r="AF34" i="9"/>
  <c r="E81" i="9"/>
  <c r="N81" i="17" s="1"/>
  <c r="AG27" i="8"/>
  <c r="F74" i="8"/>
  <c r="F74" i="17" s="1"/>
  <c r="AF36" i="15"/>
  <c r="E83" i="15"/>
  <c r="H88" i="10"/>
  <c r="Z88" i="17" s="1"/>
  <c r="AI41" i="10"/>
  <c r="G76" i="9"/>
  <c r="P76" i="17" s="1"/>
  <c r="AH29" i="9"/>
  <c r="H53" i="9"/>
  <c r="Q53" i="17" s="1"/>
  <c r="AI6" i="9"/>
  <c r="AH35" i="8"/>
  <c r="G82" i="8"/>
  <c r="G82" i="17" s="1"/>
  <c r="E73" i="6"/>
  <c r="AF26" i="6"/>
  <c r="I79" i="14"/>
  <c r="AJ32" i="14"/>
  <c r="E54" i="14"/>
  <c r="AF7" i="14"/>
  <c r="G92" i="13"/>
  <c r="AH45" i="13"/>
  <c r="F78" i="13"/>
  <c r="AG31" i="13"/>
  <c r="E60" i="14"/>
  <c r="AF13" i="14"/>
  <c r="H74" i="13"/>
  <c r="AI27" i="13"/>
  <c r="H55" i="13"/>
  <c r="AI8" i="13"/>
  <c r="I72" i="13"/>
  <c r="AJ25" i="13"/>
  <c r="H58" i="14"/>
  <c r="AI11" i="14"/>
  <c r="H62" i="13"/>
  <c r="AI15" i="13"/>
  <c r="H72" i="13"/>
  <c r="AI25" i="13"/>
  <c r="G60" i="15"/>
  <c r="AH13" i="15"/>
  <c r="I67" i="15"/>
  <c r="AJ20" i="15"/>
  <c r="H57" i="15"/>
  <c r="AI10" i="15"/>
  <c r="I62" i="14"/>
  <c r="AJ15" i="14"/>
  <c r="AF42" i="13"/>
  <c r="E89" i="13"/>
  <c r="E88" i="13"/>
  <c r="AF41" i="13"/>
  <c r="F56" i="15"/>
  <c r="AG9" i="15"/>
  <c r="AI40" i="15"/>
  <c r="H87" i="15"/>
  <c r="F58" i="15"/>
  <c r="AG11" i="15"/>
  <c r="I92" i="15"/>
  <c r="AJ45" i="15"/>
  <c r="I60" i="14"/>
  <c r="AJ13" i="14"/>
  <c r="AI21" i="13"/>
  <c r="H68" i="13"/>
  <c r="H52" i="13"/>
  <c r="AI5" i="13"/>
  <c r="I69" i="15"/>
  <c r="AJ22" i="15"/>
  <c r="H92" i="15"/>
  <c r="AI45" i="15"/>
  <c r="AJ9" i="15"/>
  <c r="I56" i="15"/>
  <c r="AI40" i="14"/>
  <c r="H87" i="14"/>
  <c r="I81" i="13"/>
  <c r="AJ34" i="13"/>
  <c r="E72" i="13"/>
  <c r="AF25" i="13"/>
  <c r="AI32" i="15"/>
  <c r="H79" i="15"/>
  <c r="AG7" i="15"/>
  <c r="F54" i="15"/>
  <c r="AJ37" i="15"/>
  <c r="I84" i="15"/>
  <c r="AH41" i="14"/>
  <c r="G88" i="14"/>
  <c r="I52" i="13"/>
  <c r="AJ5" i="13"/>
  <c r="F53" i="15"/>
  <c r="AG6" i="15"/>
  <c r="I70" i="10"/>
  <c r="AA70" i="17" s="1"/>
  <c r="AJ23" i="10"/>
  <c r="AG44" i="10"/>
  <c r="F91" i="10"/>
  <c r="X91" i="17" s="1"/>
  <c r="H68" i="10"/>
  <c r="Z68" i="17" s="1"/>
  <c r="AI21" i="10"/>
  <c r="I69" i="13"/>
  <c r="AJ22" i="13"/>
  <c r="I79" i="15"/>
  <c r="AJ32" i="15"/>
  <c r="AF14" i="10"/>
  <c r="E61" i="10"/>
  <c r="W61" i="17" s="1"/>
  <c r="I58" i="10"/>
  <c r="AA58" i="17" s="1"/>
  <c r="AJ11" i="10"/>
  <c r="H53" i="10"/>
  <c r="Z53" i="17" s="1"/>
  <c r="AI6" i="10"/>
  <c r="I51" i="10"/>
  <c r="AA51" i="17" s="1"/>
  <c r="AJ4" i="10"/>
  <c r="AG23" i="13"/>
  <c r="F70" i="13"/>
  <c r="I85" i="15"/>
  <c r="AJ38" i="15"/>
  <c r="H73" i="15"/>
  <c r="AI26" i="15"/>
  <c r="E81" i="10"/>
  <c r="W81" i="17" s="1"/>
  <c r="AF34" i="10"/>
  <c r="H56" i="10"/>
  <c r="Z56" i="17" s="1"/>
  <c r="AI9" i="10"/>
  <c r="F67" i="10"/>
  <c r="X67" i="17" s="1"/>
  <c r="AG20" i="10"/>
  <c r="H67" i="15"/>
  <c r="AI20" i="15"/>
  <c r="AI32" i="10"/>
  <c r="H79" i="10"/>
  <c r="Z79" i="17" s="1"/>
  <c r="AI29" i="10"/>
  <c r="H76" i="10"/>
  <c r="Z76" i="17" s="1"/>
  <c r="G54" i="10"/>
  <c r="Y54" i="17" s="1"/>
  <c r="AH7" i="10"/>
  <c r="H53" i="14"/>
  <c r="AI6" i="14"/>
  <c r="E61" i="15"/>
  <c r="AF14" i="15"/>
  <c r="F73" i="10"/>
  <c r="X73" i="17" s="1"/>
  <c r="AG26" i="10"/>
  <c r="H86" i="9"/>
  <c r="Q86" i="17" s="1"/>
  <c r="AI39" i="9"/>
  <c r="H83" i="9"/>
  <c r="Q83" i="17" s="1"/>
  <c r="AI36" i="9"/>
  <c r="G86" i="9"/>
  <c r="P86" i="17" s="1"/>
  <c r="AH39" i="9"/>
  <c r="AF31" i="8"/>
  <c r="E78" i="8"/>
  <c r="E78" i="17" s="1"/>
  <c r="E91" i="8"/>
  <c r="E91" i="17" s="1"/>
  <c r="AF44" i="8"/>
  <c r="AJ29" i="8"/>
  <c r="I76" i="8"/>
  <c r="I76" i="17" s="1"/>
  <c r="H68" i="6"/>
  <c r="AI21" i="6"/>
  <c r="I89" i="15"/>
  <c r="AJ42" i="15"/>
  <c r="I59" i="10"/>
  <c r="AA59" i="17" s="1"/>
  <c r="AJ12" i="10"/>
  <c r="E62" i="9"/>
  <c r="N62" i="17" s="1"/>
  <c r="AF15" i="9"/>
  <c r="I71" i="9"/>
  <c r="R71" i="17" s="1"/>
  <c r="AJ24" i="9"/>
  <c r="AI10" i="9"/>
  <c r="H57" i="9"/>
  <c r="Q57" i="17" s="1"/>
  <c r="AH45" i="8"/>
  <c r="G92" i="8"/>
  <c r="G92" i="17" s="1"/>
  <c r="G61" i="8"/>
  <c r="G61" i="17" s="1"/>
  <c r="AH14" i="8"/>
  <c r="AF33" i="8"/>
  <c r="E80" i="8"/>
  <c r="E80" i="17" s="1"/>
  <c r="H87" i="13"/>
  <c r="AI40" i="13"/>
  <c r="F86" i="15"/>
  <c r="AG39" i="15"/>
  <c r="G71" i="10"/>
  <c r="Y71" i="17" s="1"/>
  <c r="AH24" i="10"/>
  <c r="I91" i="10"/>
  <c r="AA91" i="17" s="1"/>
  <c r="AJ44" i="10"/>
  <c r="H62" i="9"/>
  <c r="Q62" i="17" s="1"/>
  <c r="AI15" i="9"/>
  <c r="AF28" i="9"/>
  <c r="E75" i="9"/>
  <c r="N75" i="17" s="1"/>
  <c r="G73" i="9"/>
  <c r="P73" i="17" s="1"/>
  <c r="AH26" i="9"/>
  <c r="H51" i="9"/>
  <c r="Q51" i="17" s="1"/>
  <c r="AI4" i="9"/>
  <c r="AI23" i="8"/>
  <c r="H70" i="8"/>
  <c r="H70" i="17" s="1"/>
  <c r="G64" i="8"/>
  <c r="G64" i="17" s="1"/>
  <c r="AH17" i="8"/>
  <c r="G91" i="8"/>
  <c r="G91" i="17" s="1"/>
  <c r="AH44" i="8"/>
  <c r="I84" i="6"/>
  <c r="AJ37" i="6"/>
  <c r="F57" i="10"/>
  <c r="X57" i="17" s="1"/>
  <c r="AG10" i="10"/>
  <c r="AG4" i="10"/>
  <c r="F51" i="10"/>
  <c r="X51" i="17" s="1"/>
  <c r="AI35" i="9"/>
  <c r="H82" i="9"/>
  <c r="Q82" i="17" s="1"/>
  <c r="H75" i="9"/>
  <c r="Q75" i="17" s="1"/>
  <c r="AI28" i="9"/>
  <c r="F79" i="9"/>
  <c r="O79" i="17" s="1"/>
  <c r="AG32" i="9"/>
  <c r="AF23" i="8"/>
  <c r="E70" i="8"/>
  <c r="E70" i="17" s="1"/>
  <c r="E79" i="8"/>
  <c r="E79" i="17" s="1"/>
  <c r="AF32" i="8"/>
  <c r="I60" i="8"/>
  <c r="I60" i="17" s="1"/>
  <c r="AJ13" i="8"/>
  <c r="H69" i="6"/>
  <c r="AI22" i="6"/>
  <c r="E83" i="10"/>
  <c r="W83" i="17" s="1"/>
  <c r="AF36" i="10"/>
  <c r="AH17" i="9"/>
  <c r="G64" i="9"/>
  <c r="P64" i="17" s="1"/>
  <c r="H60" i="8"/>
  <c r="H60" i="17" s="1"/>
  <c r="AI13" i="8"/>
  <c r="AG23" i="6"/>
  <c r="F70" i="6"/>
  <c r="I53" i="5"/>
  <c r="AJ6" i="5"/>
  <c r="AF23" i="4"/>
  <c r="E70" i="4"/>
  <c r="F84" i="4"/>
  <c r="AG37" i="4"/>
  <c r="AF31" i="10"/>
  <c r="E78" i="10"/>
  <c r="W78" i="17" s="1"/>
  <c r="AJ30" i="9"/>
  <c r="I77" i="9"/>
  <c r="R77" i="17" s="1"/>
  <c r="AJ45" i="9"/>
  <c r="I92" i="9"/>
  <c r="R92" i="17" s="1"/>
  <c r="G60" i="8"/>
  <c r="G60" i="17" s="1"/>
  <c r="AH13" i="8"/>
  <c r="E92" i="8"/>
  <c r="E92" i="17" s="1"/>
  <c r="AF45" i="8"/>
  <c r="I80" i="6"/>
  <c r="AJ33" i="6"/>
  <c r="H67" i="5"/>
  <c r="AI20" i="5"/>
  <c r="G67" i="5"/>
  <c r="AH20" i="5"/>
  <c r="F76" i="5"/>
  <c r="AG29" i="5"/>
  <c r="AJ22" i="4"/>
  <c r="I69" i="4"/>
  <c r="F59" i="10"/>
  <c r="X59" i="17" s="1"/>
  <c r="AG12" i="10"/>
  <c r="H67" i="9"/>
  <c r="Q67" i="17" s="1"/>
  <c r="AI20" i="9"/>
  <c r="F66" i="8"/>
  <c r="F66" i="17" s="1"/>
  <c r="AG19" i="8"/>
  <c r="G62" i="6"/>
  <c r="AH15" i="6"/>
  <c r="H66" i="5"/>
  <c r="AI19" i="5"/>
  <c r="AF35" i="10"/>
  <c r="E82" i="10"/>
  <c r="W82" i="17" s="1"/>
  <c r="AH32" i="9"/>
  <c r="G79" i="9"/>
  <c r="P79" i="17" s="1"/>
  <c r="AJ33" i="9"/>
  <c r="I80" i="9"/>
  <c r="R80" i="17" s="1"/>
  <c r="AI16" i="8"/>
  <c r="H63" i="8"/>
  <c r="H63" i="17" s="1"/>
  <c r="AH31" i="8"/>
  <c r="G78" i="8"/>
  <c r="G78" i="17" s="1"/>
  <c r="H84" i="6"/>
  <c r="AI37" i="6"/>
  <c r="AG6" i="5"/>
  <c r="F53" i="5"/>
  <c r="AG33" i="5"/>
  <c r="F80" i="5"/>
  <c r="E89" i="5"/>
  <c r="AF42" i="5"/>
  <c r="AF42" i="4"/>
  <c r="E89" i="4"/>
  <c r="G88" i="5"/>
  <c r="AH41" i="5"/>
  <c r="AI24" i="15"/>
  <c r="H71" i="15"/>
  <c r="E71" i="10"/>
  <c r="W71" i="17" s="1"/>
  <c r="AF24" i="10"/>
  <c r="E89" i="10"/>
  <c r="W89" i="17" s="1"/>
  <c r="AF42" i="10"/>
  <c r="I56" i="9"/>
  <c r="R56" i="17" s="1"/>
  <c r="AJ9" i="9"/>
  <c r="H78" i="8"/>
  <c r="H78" i="17" s="1"/>
  <c r="AI31" i="8"/>
  <c r="G70" i="6"/>
  <c r="AH23" i="6"/>
  <c r="F72" i="5"/>
  <c r="AG25" i="5"/>
  <c r="G52" i="6"/>
  <c r="AH5" i="6"/>
  <c r="AF36" i="4"/>
  <c r="E83" i="4"/>
  <c r="AJ25" i="4"/>
  <c r="I72" i="4"/>
  <c r="AF19" i="5"/>
  <c r="E66" i="5"/>
  <c r="AH27" i="4"/>
  <c r="G74" i="4"/>
  <c r="AJ32" i="4"/>
  <c r="I79" i="4"/>
  <c r="AI15" i="5"/>
  <c r="H62" i="5"/>
  <c r="F81" i="6"/>
  <c r="AG34" i="6"/>
  <c r="H80" i="6"/>
  <c r="AI33" i="6"/>
  <c r="AH9" i="9"/>
  <c r="G56" i="9"/>
  <c r="P56" i="17" s="1"/>
  <c r="F83" i="4"/>
  <c r="AG36" i="4"/>
  <c r="F63" i="6"/>
  <c r="AG16" i="6"/>
  <c r="G75" i="6"/>
  <c r="AH28" i="6"/>
  <c r="G78" i="4"/>
  <c r="AH31" i="4"/>
  <c r="AH43" i="4"/>
  <c r="G90" i="4"/>
  <c r="AJ42" i="5"/>
  <c r="I89" i="5"/>
  <c r="AG10" i="9"/>
  <c r="F57" i="9"/>
  <c r="O57" i="17" s="1"/>
  <c r="G60" i="14"/>
  <c r="AH13" i="14"/>
  <c r="AG16" i="13"/>
  <c r="F63" i="13"/>
  <c r="AF24" i="14"/>
  <c r="E71" i="14"/>
  <c r="AJ12" i="14"/>
  <c r="I59" i="14"/>
  <c r="F81" i="13"/>
  <c r="AG34" i="13"/>
  <c r="G72" i="15"/>
  <c r="AH25" i="15"/>
  <c r="G63" i="13"/>
  <c r="AH16" i="13"/>
  <c r="F59" i="15"/>
  <c r="AG12" i="15"/>
  <c r="AF21" i="14"/>
  <c r="E68" i="14"/>
  <c r="AI44" i="15"/>
  <c r="H91" i="15"/>
  <c r="AF26" i="14"/>
  <c r="E73" i="14"/>
  <c r="G73" i="10"/>
  <c r="Y73" i="17" s="1"/>
  <c r="AH26" i="10"/>
  <c r="F60" i="15"/>
  <c r="AG13" i="15"/>
  <c r="AH35" i="13"/>
  <c r="G82" i="13"/>
  <c r="AG36" i="15"/>
  <c r="F83" i="15"/>
  <c r="AJ25" i="10"/>
  <c r="I72" i="10"/>
  <c r="AA72" i="17" s="1"/>
  <c r="I62" i="10"/>
  <c r="AA62" i="17" s="1"/>
  <c r="AJ15" i="10"/>
  <c r="I86" i="8"/>
  <c r="I86" i="17" s="1"/>
  <c r="AJ39" i="8"/>
  <c r="G92" i="6"/>
  <c r="AH45" i="6"/>
  <c r="AH25" i="9"/>
  <c r="G72" i="9"/>
  <c r="P72" i="17" s="1"/>
  <c r="AJ19" i="8"/>
  <c r="I66" i="8"/>
  <c r="I66" i="17" s="1"/>
  <c r="AJ32" i="8"/>
  <c r="I79" i="8"/>
  <c r="I79" i="17" s="1"/>
  <c r="H60" i="13"/>
  <c r="AI13" i="13"/>
  <c r="E54" i="9"/>
  <c r="N54" i="17" s="1"/>
  <c r="AF7" i="9"/>
  <c r="I77" i="8"/>
  <c r="I77" i="17" s="1"/>
  <c r="AJ30" i="8"/>
  <c r="H84" i="8"/>
  <c r="H84" i="17" s="1"/>
  <c r="AI37" i="8"/>
  <c r="H90" i="14"/>
  <c r="AI43" i="14"/>
  <c r="H61" i="14"/>
  <c r="AI14" i="14"/>
  <c r="AH15" i="14"/>
  <c r="G62" i="14"/>
  <c r="E56" i="14"/>
  <c r="AF9" i="14"/>
  <c r="AJ34" i="14"/>
  <c r="I81" i="14"/>
  <c r="H66" i="13"/>
  <c r="AI19" i="13"/>
  <c r="F59" i="14"/>
  <c r="AG12" i="14"/>
  <c r="AH33" i="14"/>
  <c r="G80" i="14"/>
  <c r="G68" i="13"/>
  <c r="AH21" i="13"/>
  <c r="E62" i="14"/>
  <c r="AF15" i="14"/>
  <c r="G75" i="13"/>
  <c r="AH28" i="13"/>
  <c r="AG26" i="15"/>
  <c r="F73" i="15"/>
  <c r="E87" i="15"/>
  <c r="AF40" i="15"/>
  <c r="AJ33" i="15"/>
  <c r="I80" i="15"/>
  <c r="AG43" i="14"/>
  <c r="F90" i="14"/>
  <c r="F73" i="13"/>
  <c r="AG26" i="13"/>
  <c r="H62" i="15"/>
  <c r="AI15" i="15"/>
  <c r="AJ24" i="15"/>
  <c r="I71" i="15"/>
  <c r="G73" i="15"/>
  <c r="AH26" i="15"/>
  <c r="AJ4" i="15"/>
  <c r="I51" i="15"/>
  <c r="G66" i="14"/>
  <c r="AH19" i="14"/>
  <c r="AI12" i="13"/>
  <c r="H59" i="13"/>
  <c r="AG29" i="15"/>
  <c r="F76" i="15"/>
  <c r="AJ15" i="15"/>
  <c r="I62" i="15"/>
  <c r="G82" i="15"/>
  <c r="AH35" i="15"/>
  <c r="E61" i="14"/>
  <c r="AF14" i="14"/>
  <c r="AJ39" i="14"/>
  <c r="I86" i="14"/>
  <c r="AH13" i="13"/>
  <c r="G60" i="13"/>
  <c r="AJ13" i="13"/>
  <c r="I60" i="13"/>
  <c r="H58" i="15"/>
  <c r="AI11" i="15"/>
  <c r="G92" i="15"/>
  <c r="AH45" i="15"/>
  <c r="AG15" i="15"/>
  <c r="F62" i="15"/>
  <c r="H89" i="15"/>
  <c r="AI42" i="15"/>
  <c r="E67" i="14"/>
  <c r="AF20" i="14"/>
  <c r="F77" i="15"/>
  <c r="AG30" i="15"/>
  <c r="I53" i="10"/>
  <c r="AA53" i="17" s="1"/>
  <c r="AJ6" i="10"/>
  <c r="AI36" i="10"/>
  <c r="H83" i="10"/>
  <c r="Z83" i="17" s="1"/>
  <c r="AI43" i="10"/>
  <c r="H90" i="10"/>
  <c r="Z90" i="17" s="1"/>
  <c r="AH23" i="10"/>
  <c r="G70" i="10"/>
  <c r="Y70" i="17" s="1"/>
  <c r="G69" i="14"/>
  <c r="AH22" i="14"/>
  <c r="E62" i="13"/>
  <c r="AF15" i="13"/>
  <c r="AH12" i="15"/>
  <c r="G59" i="15"/>
  <c r="AI17" i="15"/>
  <c r="H64" i="15"/>
  <c r="AH20" i="10"/>
  <c r="G67" i="10"/>
  <c r="Y67" i="17" s="1"/>
  <c r="E70" i="10"/>
  <c r="W70" i="17" s="1"/>
  <c r="AF23" i="10"/>
  <c r="I80" i="10"/>
  <c r="AA80" i="17" s="1"/>
  <c r="AJ33" i="10"/>
  <c r="I56" i="13"/>
  <c r="AJ9" i="13"/>
  <c r="AF23" i="15"/>
  <c r="E70" i="15"/>
  <c r="G58" i="15"/>
  <c r="AH11" i="15"/>
  <c r="G87" i="10"/>
  <c r="Y87" i="17" s="1"/>
  <c r="AH40" i="10"/>
  <c r="G69" i="10"/>
  <c r="Y69" i="17" s="1"/>
  <c r="AH22" i="10"/>
  <c r="AG16" i="10"/>
  <c r="F63" i="10"/>
  <c r="X63" i="17" s="1"/>
  <c r="E57" i="13"/>
  <c r="AF10" i="13"/>
  <c r="I59" i="15"/>
  <c r="AJ12" i="15"/>
  <c r="I57" i="10"/>
  <c r="AA57" i="17" s="1"/>
  <c r="AJ10" i="10"/>
  <c r="G92" i="10"/>
  <c r="Y92" i="17" s="1"/>
  <c r="AH45" i="10"/>
  <c r="H73" i="10"/>
  <c r="Z73" i="17" s="1"/>
  <c r="AI26" i="10"/>
  <c r="E91" i="10"/>
  <c r="W91" i="17" s="1"/>
  <c r="AF44" i="10"/>
  <c r="H86" i="15"/>
  <c r="AI39" i="15"/>
  <c r="F58" i="10"/>
  <c r="X58" i="17" s="1"/>
  <c r="AG11" i="10"/>
  <c r="H59" i="9"/>
  <c r="Q59" i="17" s="1"/>
  <c r="AI12" i="9"/>
  <c r="AH22" i="9"/>
  <c r="G69" i="9"/>
  <c r="P69" i="17" s="1"/>
  <c r="G54" i="9"/>
  <c r="P54" i="17" s="1"/>
  <c r="AH7" i="9"/>
  <c r="AJ43" i="8"/>
  <c r="I90" i="8"/>
  <c r="I90" i="17" s="1"/>
  <c r="E59" i="8"/>
  <c r="E59" i="17" s="1"/>
  <c r="AF12" i="8"/>
  <c r="AF42" i="8"/>
  <c r="E89" i="8"/>
  <c r="E89" i="17" s="1"/>
  <c r="H76" i="15"/>
  <c r="AI29" i="15"/>
  <c r="G85" i="10"/>
  <c r="Y85" i="17" s="1"/>
  <c r="AH38" i="10"/>
  <c r="I74" i="9"/>
  <c r="R74" i="17" s="1"/>
  <c r="AJ27" i="9"/>
  <c r="E91" i="9"/>
  <c r="N91" i="17" s="1"/>
  <c r="AF44" i="9"/>
  <c r="G74" i="9"/>
  <c r="P74" i="17" s="1"/>
  <c r="AH27" i="9"/>
  <c r="AF10" i="8"/>
  <c r="E57" i="8"/>
  <c r="E57" i="17" s="1"/>
  <c r="AH30" i="8"/>
  <c r="G77" i="8"/>
  <c r="G77" i="17" s="1"/>
  <c r="F78" i="8"/>
  <c r="F78" i="17" s="1"/>
  <c r="AG31" i="8"/>
  <c r="F75" i="8"/>
  <c r="F75" i="17" s="1"/>
  <c r="AG28" i="8"/>
  <c r="E59" i="13"/>
  <c r="AF12" i="13"/>
  <c r="H81" i="15"/>
  <c r="AI34" i="15"/>
  <c r="F84" i="10"/>
  <c r="X84" i="17" s="1"/>
  <c r="AG37" i="10"/>
  <c r="E88" i="10"/>
  <c r="W88" i="17" s="1"/>
  <c r="AF41" i="10"/>
  <c r="E69" i="9"/>
  <c r="N69" i="17" s="1"/>
  <c r="AF22" i="9"/>
  <c r="F53" i="9"/>
  <c r="O53" i="17" s="1"/>
  <c r="AG6" i="9"/>
  <c r="H92" i="9"/>
  <c r="Q92" i="17" s="1"/>
  <c r="AI45" i="9"/>
  <c r="AF30" i="8"/>
  <c r="E77" i="8"/>
  <c r="E77" i="17" s="1"/>
  <c r="AG30" i="8"/>
  <c r="F77" i="8"/>
  <c r="F77" i="17" s="1"/>
  <c r="F79" i="8"/>
  <c r="F79" i="17" s="1"/>
  <c r="AG32" i="8"/>
  <c r="F87" i="6"/>
  <c r="AG40" i="6"/>
  <c r="AJ18" i="6"/>
  <c r="I65" i="6"/>
  <c r="G67" i="15"/>
  <c r="AH20" i="15"/>
  <c r="I78" i="10"/>
  <c r="AA78" i="17" s="1"/>
  <c r="AJ31" i="10"/>
  <c r="E89" i="9"/>
  <c r="N89" i="17" s="1"/>
  <c r="AF42" i="9"/>
  <c r="F89" i="9"/>
  <c r="O89" i="17" s="1"/>
  <c r="AG42" i="9"/>
  <c r="F71" i="9"/>
  <c r="O71" i="17" s="1"/>
  <c r="AG24" i="9"/>
  <c r="I82" i="8"/>
  <c r="I82" i="17" s="1"/>
  <c r="AJ35" i="8"/>
  <c r="AF8" i="8"/>
  <c r="E55" i="8"/>
  <c r="E55" i="17" s="1"/>
  <c r="E68" i="8"/>
  <c r="E68" i="17" s="1"/>
  <c r="AF21" i="8"/>
  <c r="I90" i="9"/>
  <c r="R90" i="17" s="1"/>
  <c r="AJ43" i="9"/>
  <c r="I55" i="8"/>
  <c r="I55" i="17" s="1"/>
  <c r="AJ8" i="8"/>
  <c r="AF14" i="6"/>
  <c r="E61" i="6"/>
  <c r="G68" i="5"/>
  <c r="AH21" i="5"/>
  <c r="I74" i="4"/>
  <c r="AJ27" i="4"/>
  <c r="E77" i="15"/>
  <c r="AF30" i="15"/>
  <c r="AJ39" i="10"/>
  <c r="I86" i="10"/>
  <c r="AA86" i="17" s="1"/>
  <c r="H90" i="9"/>
  <c r="Q90" i="17" s="1"/>
  <c r="AI43" i="9"/>
  <c r="H65" i="9"/>
  <c r="Q65" i="17" s="1"/>
  <c r="AI18" i="9"/>
  <c r="E86" i="8"/>
  <c r="E86" i="17" s="1"/>
  <c r="AF39" i="8"/>
  <c r="E56" i="8"/>
  <c r="E56" i="17" s="1"/>
  <c r="AF9" i="8"/>
  <c r="I69" i="6"/>
  <c r="AJ22" i="6"/>
  <c r="I87" i="5"/>
  <c r="AJ40" i="5"/>
  <c r="G57" i="5"/>
  <c r="AH10" i="5"/>
  <c r="AF28" i="5"/>
  <c r="E75" i="5"/>
  <c r="E90" i="4"/>
  <c r="AF43" i="4"/>
  <c r="I63" i="9"/>
  <c r="R63" i="17" s="1"/>
  <c r="AJ16" i="9"/>
  <c r="AH10" i="8"/>
  <c r="G57" i="8"/>
  <c r="G57" i="17" s="1"/>
  <c r="I73" i="6"/>
  <c r="AJ26" i="6"/>
  <c r="AG7" i="5"/>
  <c r="F54" i="5"/>
  <c r="F80" i="15"/>
  <c r="AG33" i="15"/>
  <c r="H91" i="10"/>
  <c r="Z91" i="17" s="1"/>
  <c r="AI44" i="10"/>
  <c r="H55" i="9"/>
  <c r="Q55" i="17" s="1"/>
  <c r="AI8" i="9"/>
  <c r="AH31" i="9"/>
  <c r="G78" i="9"/>
  <c r="P78" i="17" s="1"/>
  <c r="F89" i="8"/>
  <c r="F89" i="17" s="1"/>
  <c r="AG42" i="8"/>
  <c r="AF37" i="8"/>
  <c r="E84" i="8"/>
  <c r="E84" i="17" s="1"/>
  <c r="AG30" i="6"/>
  <c r="F77" i="6"/>
  <c r="G58" i="5"/>
  <c r="AH11" i="5"/>
  <c r="F82" i="5"/>
  <c r="AG35" i="5"/>
  <c r="H56" i="5"/>
  <c r="AI9" i="5"/>
  <c r="G81" i="6"/>
  <c r="AH34" i="6"/>
  <c r="E70" i="5"/>
  <c r="AF23" i="5"/>
  <c r="G71" i="13"/>
  <c r="AH24" i="13"/>
  <c r="H84" i="15"/>
  <c r="AI37" i="15"/>
  <c r="H61" i="10"/>
  <c r="Z61" i="17" s="1"/>
  <c r="AI14" i="10"/>
  <c r="AJ43" i="14"/>
  <c r="I90" i="14"/>
  <c r="AF15" i="10"/>
  <c r="E62" i="10"/>
  <c r="W62" i="17" s="1"/>
  <c r="F65" i="10"/>
  <c r="X65" i="17" s="1"/>
  <c r="AG18" i="10"/>
  <c r="F67" i="9"/>
  <c r="O67" i="17" s="1"/>
  <c r="AG20" i="9"/>
  <c r="G65" i="8"/>
  <c r="G65" i="17" s="1"/>
  <c r="AH18" i="8"/>
  <c r="F83" i="5"/>
  <c r="AG36" i="5"/>
  <c r="G76" i="6"/>
  <c r="AH29" i="6"/>
  <c r="F78" i="5"/>
  <c r="AG31" i="5"/>
  <c r="AF34" i="5"/>
  <c r="E81" i="5"/>
  <c r="AF12" i="4"/>
  <c r="E59" i="4"/>
  <c r="H69" i="4"/>
  <c r="AI22" i="4"/>
  <c r="G60" i="5"/>
  <c r="AH13" i="5"/>
  <c r="AH45" i="5"/>
  <c r="G92" i="5"/>
  <c r="G73" i="5"/>
  <c r="AH26" i="5"/>
  <c r="F64" i="4"/>
  <c r="AG17" i="4"/>
  <c r="H56" i="4"/>
  <c r="AI9" i="4"/>
  <c r="AH34" i="9"/>
  <c r="G81" i="9"/>
  <c r="P81" i="17" s="1"/>
  <c r="I53" i="8"/>
  <c r="I53" i="17" s="1"/>
  <c r="AJ6" i="8"/>
  <c r="G72" i="6"/>
  <c r="AH25" i="6"/>
  <c r="AI45" i="5"/>
  <c r="H92" i="5"/>
  <c r="F52" i="4"/>
  <c r="AG5" i="4"/>
  <c r="F89" i="4"/>
  <c r="AG42" i="4"/>
  <c r="AG14" i="4"/>
  <c r="F61" i="4"/>
  <c r="I76" i="5"/>
  <c r="AJ29" i="5"/>
  <c r="I83" i="4"/>
  <c r="AJ36" i="4"/>
  <c r="E82" i="5"/>
  <c r="AF35" i="5"/>
  <c r="I54" i="5"/>
  <c r="AJ7" i="5"/>
  <c r="I83" i="9"/>
  <c r="R83" i="17" s="1"/>
  <c r="AJ36" i="9"/>
  <c r="AI7" i="8"/>
  <c r="H54" i="8"/>
  <c r="H54" i="17" s="1"/>
  <c r="H83" i="6"/>
  <c r="AI36" i="6"/>
  <c r="AF16" i="5"/>
  <c r="E63" i="5"/>
  <c r="G89" i="5"/>
  <c r="AH42" i="5"/>
  <c r="AH44" i="14"/>
  <c r="G91" i="14"/>
  <c r="H57" i="14"/>
  <c r="AI10" i="14"/>
  <c r="H67" i="13"/>
  <c r="AI20" i="13"/>
  <c r="E55" i="13"/>
  <c r="AF8" i="13"/>
  <c r="E79" i="14"/>
  <c r="AF32" i="14"/>
  <c r="AI18" i="15"/>
  <c r="H65" i="15"/>
  <c r="E62" i="15"/>
  <c r="AF15" i="15"/>
  <c r="AJ42" i="13"/>
  <c r="I89" i="13"/>
  <c r="AG42" i="15"/>
  <c r="F89" i="15"/>
  <c r="AG9" i="13"/>
  <c r="F56" i="13"/>
  <c r="AF9" i="15"/>
  <c r="E56" i="15"/>
  <c r="AJ38" i="10"/>
  <c r="I85" i="10"/>
  <c r="AA85" i="17" s="1"/>
  <c r="I62" i="13"/>
  <c r="AJ15" i="13"/>
  <c r="AG21" i="10"/>
  <c r="F68" i="10"/>
  <c r="X68" i="17" s="1"/>
  <c r="F74" i="10"/>
  <c r="X74" i="17" s="1"/>
  <c r="AG27" i="10"/>
  <c r="H73" i="13"/>
  <c r="AI26" i="13"/>
  <c r="AI22" i="9"/>
  <c r="H69" i="9"/>
  <c r="Q69" i="17" s="1"/>
  <c r="I81" i="8"/>
  <c r="I81" i="17" s="1"/>
  <c r="AJ34" i="8"/>
  <c r="G86" i="10"/>
  <c r="Y86" i="17" s="1"/>
  <c r="AH39" i="10"/>
  <c r="G54" i="8"/>
  <c r="G54" i="17" s="1"/>
  <c r="AH7" i="8"/>
  <c r="G73" i="6"/>
  <c r="AH26" i="6"/>
  <c r="AG44" i="9"/>
  <c r="F91" i="9"/>
  <c r="O91" i="17" s="1"/>
  <c r="I57" i="8"/>
  <c r="I57" i="17" s="1"/>
  <c r="AJ10" i="8"/>
  <c r="AH7" i="15"/>
  <c r="G54" i="15"/>
  <c r="F55" i="10"/>
  <c r="X55" i="17" s="1"/>
  <c r="AG8" i="10"/>
  <c r="I69" i="9"/>
  <c r="R69" i="17" s="1"/>
  <c r="AJ22" i="9"/>
  <c r="I54" i="9"/>
  <c r="R54" i="17" s="1"/>
  <c r="AJ7" i="9"/>
  <c r="AH30" i="14"/>
  <c r="G77" i="14"/>
  <c r="F92" i="14"/>
  <c r="AG45" i="14"/>
  <c r="H60" i="14"/>
  <c r="AI13" i="14"/>
  <c r="G71" i="14"/>
  <c r="AH24" i="14"/>
  <c r="AH37" i="14"/>
  <c r="G84" i="14"/>
  <c r="G86" i="14"/>
  <c r="AH39" i="14"/>
  <c r="F80" i="14"/>
  <c r="AG33" i="14"/>
  <c r="AF38" i="13"/>
  <c r="E85" i="13"/>
  <c r="F77" i="13"/>
  <c r="AG30" i="13"/>
  <c r="AG40" i="13"/>
  <c r="F87" i="13"/>
  <c r="E53" i="14"/>
  <c r="AF6" i="14"/>
  <c r="AI29" i="14"/>
  <c r="H76" i="14"/>
  <c r="AG13" i="13"/>
  <c r="F60" i="13"/>
  <c r="H64" i="13"/>
  <c r="AI17" i="13"/>
  <c r="F52" i="13"/>
  <c r="AG5" i="13"/>
  <c r="H66" i="14"/>
  <c r="AI19" i="14"/>
  <c r="H77" i="14"/>
  <c r="AI30" i="14"/>
  <c r="G67" i="13"/>
  <c r="AH20" i="13"/>
  <c r="AF40" i="13"/>
  <c r="E87" i="13"/>
  <c r="E89" i="14"/>
  <c r="AF42" i="14"/>
  <c r="F69" i="14"/>
  <c r="AG22" i="14"/>
  <c r="E55" i="14"/>
  <c r="AF8" i="14"/>
  <c r="G70" i="14"/>
  <c r="AH23" i="14"/>
  <c r="AJ23" i="14"/>
  <c r="I70" i="14"/>
  <c r="AJ8" i="14"/>
  <c r="I55" i="14"/>
  <c r="E72" i="14"/>
  <c r="AF25" i="14"/>
  <c r="I92" i="14"/>
  <c r="AJ45" i="14"/>
  <c r="G81" i="14"/>
  <c r="AH34" i="14"/>
  <c r="AG16" i="14"/>
  <c r="F63" i="14"/>
  <c r="F66" i="14"/>
  <c r="AG19" i="14"/>
  <c r="I56" i="14"/>
  <c r="AJ9" i="14"/>
  <c r="F73" i="14"/>
  <c r="AG26" i="14"/>
  <c r="H52" i="14"/>
  <c r="AI5" i="14"/>
  <c r="AH44" i="13"/>
  <c r="G91" i="13"/>
  <c r="E90" i="13"/>
  <c r="AF43" i="13"/>
  <c r="G86" i="13"/>
  <c r="AH39" i="13"/>
  <c r="I65" i="14"/>
  <c r="AJ18" i="14"/>
  <c r="AF29" i="14"/>
  <c r="E76" i="14"/>
  <c r="I75" i="13"/>
  <c r="AJ28" i="13"/>
  <c r="H84" i="13"/>
  <c r="AI37" i="13"/>
  <c r="E51" i="13"/>
  <c r="AF4" i="13"/>
  <c r="AH40" i="14"/>
  <c r="G87" i="14"/>
  <c r="AJ26" i="13"/>
  <c r="I73" i="13"/>
  <c r="I54" i="13"/>
  <c r="AJ7" i="13"/>
  <c r="H69" i="13"/>
  <c r="AI22" i="13"/>
  <c r="H81" i="14"/>
  <c r="AI34" i="14"/>
  <c r="AF34" i="13"/>
  <c r="E81" i="13"/>
  <c r="F59" i="13"/>
  <c r="AG12" i="13"/>
  <c r="G78" i="13"/>
  <c r="AH31" i="13"/>
  <c r="AJ21" i="13"/>
  <c r="I68" i="13"/>
  <c r="E82" i="14"/>
  <c r="AF35" i="14"/>
  <c r="F62" i="14"/>
  <c r="AG15" i="14"/>
  <c r="AH35" i="14"/>
  <c r="G82" i="14"/>
  <c r="H83" i="14"/>
  <c r="AI36" i="14"/>
  <c r="AF16" i="14"/>
  <c r="E63" i="14"/>
  <c r="AF37" i="14"/>
  <c r="E84" i="14"/>
  <c r="AH25" i="14"/>
  <c r="G72" i="14"/>
  <c r="H56" i="14"/>
  <c r="AI9" i="14"/>
  <c r="H73" i="14"/>
  <c r="AI26" i="14"/>
  <c r="AF11" i="14"/>
  <c r="E58" i="14"/>
  <c r="H84" i="14"/>
  <c r="AI37" i="14"/>
  <c r="AF17" i="14"/>
  <c r="E64" i="14"/>
  <c r="AI21" i="14"/>
  <c r="H68" i="14"/>
  <c r="E66" i="13"/>
  <c r="AF19" i="13"/>
  <c r="F74" i="13"/>
  <c r="AG27" i="13"/>
  <c r="H89" i="13"/>
  <c r="AI42" i="13"/>
  <c r="AF38" i="14"/>
  <c r="E85" i="14"/>
  <c r="G58" i="14"/>
  <c r="AH11" i="14"/>
  <c r="E73" i="13"/>
  <c r="AF26" i="13"/>
  <c r="AG6" i="13"/>
  <c r="F53" i="13"/>
  <c r="AH19" i="13"/>
  <c r="G66" i="13"/>
  <c r="AJ31" i="14"/>
  <c r="I78" i="14"/>
  <c r="E80" i="14"/>
  <c r="AF33" i="14"/>
  <c r="AG33" i="13"/>
  <c r="F80" i="13"/>
  <c r="AF37" i="13"/>
  <c r="E84" i="13"/>
  <c r="AH9" i="14"/>
  <c r="G56" i="14"/>
  <c r="I85" i="14"/>
  <c r="AJ38" i="14"/>
  <c r="AH40" i="13"/>
  <c r="G87" i="13"/>
  <c r="AF35" i="13"/>
  <c r="E82" i="13"/>
  <c r="AI38" i="13"/>
  <c r="H85" i="13"/>
  <c r="F61" i="14"/>
  <c r="AG14" i="14"/>
  <c r="F88" i="13"/>
  <c r="AG41" i="13"/>
  <c r="AI14" i="13"/>
  <c r="H61" i="13"/>
  <c r="G55" i="15"/>
  <c r="AH8" i="15"/>
  <c r="AF39" i="15"/>
  <c r="E86" i="15"/>
  <c r="G57" i="15"/>
  <c r="AH10" i="15"/>
  <c r="G74" i="15"/>
  <c r="AH27" i="15"/>
  <c r="E91" i="14"/>
  <c r="AF44" i="14"/>
  <c r="G51" i="13"/>
  <c r="AH4" i="13"/>
  <c r="E69" i="15"/>
  <c r="AF22" i="15"/>
  <c r="F90" i="15"/>
  <c r="AG43" i="15"/>
  <c r="AI6" i="15"/>
  <c r="H53" i="15"/>
  <c r="AG5" i="14"/>
  <c r="F52" i="14"/>
  <c r="AJ39" i="13"/>
  <c r="I86" i="13"/>
  <c r="H82" i="15"/>
  <c r="AI35" i="15"/>
  <c r="H75" i="15"/>
  <c r="AI28" i="15"/>
  <c r="AH44" i="15"/>
  <c r="G91" i="15"/>
  <c r="AI20" i="14"/>
  <c r="H67" i="14"/>
  <c r="G65" i="14"/>
  <c r="AH18" i="14"/>
  <c r="AH37" i="13"/>
  <c r="G84" i="13"/>
  <c r="F92" i="13"/>
  <c r="AG45" i="13"/>
  <c r="E65" i="15"/>
  <c r="AF18" i="15"/>
  <c r="F78" i="15"/>
  <c r="AG31" i="15"/>
  <c r="G81" i="15"/>
  <c r="AH34" i="15"/>
  <c r="I52" i="15"/>
  <c r="AJ5" i="15"/>
  <c r="H89" i="14"/>
  <c r="AI42" i="14"/>
  <c r="E65" i="13"/>
  <c r="AF18" i="13"/>
  <c r="AF28" i="15"/>
  <c r="E75" i="15"/>
  <c r="F60" i="10"/>
  <c r="X60" i="17" s="1"/>
  <c r="AG13" i="10"/>
  <c r="E58" i="10"/>
  <c r="W58" i="17" s="1"/>
  <c r="AF11" i="10"/>
  <c r="H89" i="10"/>
  <c r="Z89" i="17" s="1"/>
  <c r="AI42" i="10"/>
  <c r="F52" i="10"/>
  <c r="X52" i="17" s="1"/>
  <c r="AG5" i="10"/>
  <c r="AH38" i="13"/>
  <c r="G85" i="13"/>
  <c r="AG25" i="15"/>
  <c r="F72" i="15"/>
  <c r="G66" i="15"/>
  <c r="AH19" i="15"/>
  <c r="I73" i="10"/>
  <c r="AA73" i="17" s="1"/>
  <c r="AJ26" i="10"/>
  <c r="I82" i="10"/>
  <c r="AA82" i="17" s="1"/>
  <c r="AJ35" i="10"/>
  <c r="G65" i="10"/>
  <c r="Y65" i="17" s="1"/>
  <c r="AH18" i="10"/>
  <c r="F67" i="13"/>
  <c r="AG20" i="13"/>
  <c r="E63" i="15"/>
  <c r="AF16" i="15"/>
  <c r="G52" i="15"/>
  <c r="AH5" i="15"/>
  <c r="F61" i="10"/>
  <c r="X61" i="17" s="1"/>
  <c r="AG14" i="10"/>
  <c r="AG35" i="10"/>
  <c r="F82" i="10"/>
  <c r="X82" i="17" s="1"/>
  <c r="I88" i="10"/>
  <c r="AA88" i="17" s="1"/>
  <c r="AJ41" i="10"/>
  <c r="G92" i="14"/>
  <c r="AH45" i="14"/>
  <c r="H82" i="13"/>
  <c r="AI35" i="13"/>
  <c r="AF6" i="15"/>
  <c r="E53" i="15"/>
  <c r="E55" i="15"/>
  <c r="AF8" i="15"/>
  <c r="F64" i="10"/>
  <c r="X64" i="17" s="1"/>
  <c r="AG17" i="10"/>
  <c r="H63" i="10"/>
  <c r="Z63" i="17" s="1"/>
  <c r="AI16" i="10"/>
  <c r="E68" i="10"/>
  <c r="W68" i="17" s="1"/>
  <c r="AF21" i="10"/>
  <c r="G51" i="10"/>
  <c r="Y51" i="17" s="1"/>
  <c r="AH4" i="10"/>
  <c r="G65" i="15"/>
  <c r="AH18" i="15"/>
  <c r="AJ36" i="10"/>
  <c r="I83" i="10"/>
  <c r="AA83" i="17" s="1"/>
  <c r="F73" i="9"/>
  <c r="O73" i="17" s="1"/>
  <c r="AG26" i="9"/>
  <c r="H88" i="9"/>
  <c r="Q88" i="17" s="1"/>
  <c r="AI41" i="9"/>
  <c r="H61" i="9"/>
  <c r="Q61" i="17" s="1"/>
  <c r="AI14" i="9"/>
  <c r="AG9" i="8"/>
  <c r="F56" i="8"/>
  <c r="F56" i="17" s="1"/>
  <c r="AF28" i="8"/>
  <c r="E75" i="8"/>
  <c r="E75" i="17" s="1"/>
  <c r="I75" i="8"/>
  <c r="I75" i="17" s="1"/>
  <c r="AJ28" i="8"/>
  <c r="G62" i="8"/>
  <c r="G62" i="17" s="1"/>
  <c r="AH15" i="8"/>
  <c r="E90" i="15"/>
  <c r="AF43" i="15"/>
  <c r="E57" i="10"/>
  <c r="W57" i="17" s="1"/>
  <c r="AF10" i="10"/>
  <c r="AJ21" i="10"/>
  <c r="I68" i="10"/>
  <c r="AA68" i="17" s="1"/>
  <c r="AH8" i="9"/>
  <c r="G55" i="9"/>
  <c r="P55" i="17" s="1"/>
  <c r="AJ39" i="9"/>
  <c r="I86" i="9"/>
  <c r="R86" i="17" s="1"/>
  <c r="E59" i="9"/>
  <c r="N59" i="17" s="1"/>
  <c r="AF12" i="9"/>
  <c r="AJ37" i="9"/>
  <c r="I84" i="9"/>
  <c r="R84" i="17" s="1"/>
  <c r="AH16" i="8"/>
  <c r="G63" i="8"/>
  <c r="G63" i="17" s="1"/>
  <c r="E54" i="8"/>
  <c r="E54" i="17" s="1"/>
  <c r="AF7" i="8"/>
  <c r="AJ9" i="8"/>
  <c r="I56" i="8"/>
  <c r="I56" i="17" s="1"/>
  <c r="G51" i="8"/>
  <c r="G51" i="17" s="1"/>
  <c r="AH4" i="8"/>
  <c r="F85" i="6"/>
  <c r="AG38" i="6"/>
  <c r="E80" i="13"/>
  <c r="AF33" i="13"/>
  <c r="E51" i="15"/>
  <c r="AF4" i="15"/>
  <c r="AI20" i="10"/>
  <c r="H67" i="10"/>
  <c r="Z67" i="17" s="1"/>
  <c r="H60" i="10"/>
  <c r="Z60" i="17" s="1"/>
  <c r="AI13" i="10"/>
  <c r="G75" i="9"/>
  <c r="P75" i="17" s="1"/>
  <c r="AH28" i="9"/>
  <c r="AG14" i="9"/>
  <c r="F61" i="9"/>
  <c r="O61" i="17" s="1"/>
  <c r="E76" i="9"/>
  <c r="N76" i="17" s="1"/>
  <c r="AF29" i="9"/>
  <c r="G83" i="8"/>
  <c r="G83" i="17" s="1"/>
  <c r="AH36" i="8"/>
  <c r="E90" i="8"/>
  <c r="E90" i="17" s="1"/>
  <c r="AF43" i="8"/>
  <c r="G58" i="8"/>
  <c r="G58" i="17" s="1"/>
  <c r="AH11" i="8"/>
  <c r="I58" i="15"/>
  <c r="AJ11" i="15"/>
  <c r="AI17" i="10"/>
  <c r="H64" i="10"/>
  <c r="Z64" i="17" s="1"/>
  <c r="AG18" i="9"/>
  <c r="F65" i="9"/>
  <c r="O65" i="17" s="1"/>
  <c r="H76" i="9"/>
  <c r="Q76" i="17" s="1"/>
  <c r="AI29" i="9"/>
  <c r="E64" i="9"/>
  <c r="N64" i="17" s="1"/>
  <c r="AF17" i="9"/>
  <c r="AF16" i="8"/>
  <c r="E63" i="8"/>
  <c r="E63" i="17" s="1"/>
  <c r="H64" i="8"/>
  <c r="H64" i="17" s="1"/>
  <c r="AI17" i="8"/>
  <c r="I89" i="8"/>
  <c r="I89" i="17" s="1"/>
  <c r="AJ42" i="8"/>
  <c r="AI32" i="14"/>
  <c r="H79" i="14"/>
  <c r="AJ33" i="14"/>
  <c r="I80" i="14"/>
  <c r="I69" i="14"/>
  <c r="AJ22" i="14"/>
  <c r="AG34" i="14"/>
  <c r="F81" i="14"/>
  <c r="G63" i="14"/>
  <c r="AH16" i="14"/>
  <c r="F71" i="14"/>
  <c r="AG24" i="14"/>
  <c r="I52" i="14"/>
  <c r="AJ5" i="14"/>
  <c r="I57" i="14"/>
  <c r="AJ10" i="14"/>
  <c r="F86" i="14"/>
  <c r="AG39" i="14"/>
  <c r="G83" i="14"/>
  <c r="AH36" i="14"/>
  <c r="AG25" i="13"/>
  <c r="F72" i="13"/>
  <c r="H76" i="13"/>
  <c r="AI29" i="13"/>
  <c r="F71" i="13"/>
  <c r="AG24" i="13"/>
  <c r="AJ14" i="13"/>
  <c r="I61" i="13"/>
  <c r="AI45" i="14"/>
  <c r="H92" i="14"/>
  <c r="H83" i="13"/>
  <c r="AI36" i="13"/>
  <c r="E81" i="15"/>
  <c r="AF34" i="15"/>
  <c r="AH12" i="14"/>
  <c r="G59" i="14"/>
  <c r="E75" i="13"/>
  <c r="AF28" i="13"/>
  <c r="F70" i="15"/>
  <c r="AG23" i="15"/>
  <c r="AH43" i="13"/>
  <c r="G90" i="13"/>
  <c r="E57" i="15"/>
  <c r="AF10" i="15"/>
  <c r="H56" i="13"/>
  <c r="AI9" i="13"/>
  <c r="AI43" i="15"/>
  <c r="H90" i="15"/>
  <c r="I79" i="13"/>
  <c r="AJ32" i="13"/>
  <c r="AG18" i="15"/>
  <c r="F65" i="15"/>
  <c r="F66" i="10"/>
  <c r="X66" i="17" s="1"/>
  <c r="AG19" i="10"/>
  <c r="H55" i="15"/>
  <c r="AI8" i="15"/>
  <c r="AH25" i="10"/>
  <c r="G72" i="10"/>
  <c r="Y72" i="17" s="1"/>
  <c r="AG44" i="14"/>
  <c r="F91" i="14"/>
  <c r="E67" i="15"/>
  <c r="AF20" i="15"/>
  <c r="AI4" i="15"/>
  <c r="H51" i="15"/>
  <c r="G91" i="10"/>
  <c r="Y91" i="17" s="1"/>
  <c r="AH44" i="10"/>
  <c r="I73" i="9"/>
  <c r="R73" i="17" s="1"/>
  <c r="AJ26" i="9"/>
  <c r="F91" i="8"/>
  <c r="F91" i="17" s="1"/>
  <c r="AG44" i="8"/>
  <c r="AJ43" i="10"/>
  <c r="I90" i="10"/>
  <c r="AA90" i="17" s="1"/>
  <c r="AG28" i="9"/>
  <c r="F75" i="9"/>
  <c r="O75" i="17" s="1"/>
  <c r="G53" i="9"/>
  <c r="P53" i="17" s="1"/>
  <c r="AH6" i="9"/>
  <c r="AI33" i="8"/>
  <c r="H80" i="8"/>
  <c r="H80" i="17" s="1"/>
  <c r="E85" i="10"/>
  <c r="W85" i="17" s="1"/>
  <c r="AF38" i="10"/>
  <c r="F51" i="8"/>
  <c r="F51" i="17" s="1"/>
  <c r="AG4" i="8"/>
  <c r="AF34" i="14"/>
  <c r="E81" i="14"/>
  <c r="AJ19" i="13"/>
  <c r="I66" i="13"/>
  <c r="E82" i="6"/>
  <c r="AF35" i="6"/>
  <c r="AF8" i="9"/>
  <c r="E55" i="9"/>
  <c r="N55" i="17" s="1"/>
  <c r="E53" i="9"/>
  <c r="N53" i="17" s="1"/>
  <c r="AF6" i="9"/>
  <c r="F66" i="13"/>
  <c r="AG19" i="13"/>
  <c r="G54" i="5"/>
  <c r="AH7" i="5"/>
  <c r="E88" i="4"/>
  <c r="AF41" i="4"/>
  <c r="AG38" i="4"/>
  <c r="F85" i="4"/>
  <c r="E84" i="6"/>
  <c r="AF37" i="6"/>
  <c r="F88" i="5"/>
  <c r="AG41" i="5"/>
  <c r="AF20" i="4"/>
  <c r="E67" i="4"/>
  <c r="G57" i="6"/>
  <c r="AH10" i="6"/>
  <c r="E91" i="5"/>
  <c r="AF44" i="5"/>
  <c r="E68" i="6"/>
  <c r="AF21" i="6"/>
  <c r="AJ30" i="14"/>
  <c r="I77" i="14"/>
  <c r="E83" i="14"/>
  <c r="AF36" i="14"/>
  <c r="AH7" i="14"/>
  <c r="G54" i="14"/>
  <c r="AI31" i="14"/>
  <c r="H78" i="14"/>
  <c r="H88" i="14"/>
  <c r="AI41" i="14"/>
  <c r="F55" i="14"/>
  <c r="AG8" i="14"/>
  <c r="AI23" i="14"/>
  <c r="H70" i="14"/>
  <c r="AJ35" i="14"/>
  <c r="I82" i="14"/>
  <c r="I84" i="14"/>
  <c r="AJ37" i="14"/>
  <c r="AG17" i="14"/>
  <c r="F64" i="14"/>
  <c r="H71" i="14"/>
  <c r="AI24" i="14"/>
  <c r="AJ25" i="14"/>
  <c r="I72" i="14"/>
  <c r="AH4" i="14"/>
  <c r="G51" i="14"/>
  <c r="H75" i="14"/>
  <c r="AI28" i="14"/>
  <c r="I76" i="14"/>
  <c r="AJ29" i="14"/>
  <c r="AI31" i="13"/>
  <c r="H78" i="13"/>
  <c r="AI16" i="13"/>
  <c r="H63" i="13"/>
  <c r="I64" i="13"/>
  <c r="AJ17" i="13"/>
  <c r="AF12" i="14"/>
  <c r="E59" i="14"/>
  <c r="I53" i="13"/>
  <c r="AJ6" i="13"/>
  <c r="AI32" i="13"/>
  <c r="H79" i="13"/>
  <c r="F54" i="13"/>
  <c r="AG7" i="13"/>
  <c r="G58" i="13"/>
  <c r="AH11" i="13"/>
  <c r="AJ6" i="14"/>
  <c r="I53" i="14"/>
  <c r="F78" i="14"/>
  <c r="AG31" i="14"/>
  <c r="AF14" i="13"/>
  <c r="E61" i="13"/>
  <c r="F58" i="13"/>
  <c r="AG11" i="13"/>
  <c r="E67" i="13"/>
  <c r="AF20" i="13"/>
  <c r="AH5" i="13"/>
  <c r="G52" i="13"/>
  <c r="G67" i="14"/>
  <c r="AH20" i="14"/>
  <c r="F79" i="14"/>
  <c r="AG32" i="14"/>
  <c r="AG21" i="13"/>
  <c r="F68" i="13"/>
  <c r="AI33" i="13"/>
  <c r="H80" i="13"/>
  <c r="F90" i="13"/>
  <c r="AG43" i="13"/>
  <c r="I83" i="13"/>
  <c r="AJ36" i="13"/>
  <c r="G87" i="15"/>
  <c r="AH40" i="15"/>
  <c r="F85" i="15"/>
  <c r="AG38" i="15"/>
  <c r="AG45" i="15"/>
  <c r="F92" i="15"/>
  <c r="G64" i="14"/>
  <c r="AH17" i="14"/>
  <c r="F76" i="13"/>
  <c r="AG29" i="13"/>
  <c r="AJ37" i="13"/>
  <c r="I84" i="13"/>
  <c r="AJ27" i="15"/>
  <c r="I74" i="15"/>
  <c r="AH42" i="15"/>
  <c r="G89" i="15"/>
  <c r="E84" i="15"/>
  <c r="AF37" i="15"/>
  <c r="G53" i="14"/>
  <c r="AH6" i="14"/>
  <c r="I74" i="13"/>
  <c r="AJ27" i="13"/>
  <c r="I88" i="13"/>
  <c r="AJ41" i="13"/>
  <c r="G63" i="15"/>
  <c r="AH16" i="15"/>
  <c r="AG27" i="15"/>
  <c r="F74" i="15"/>
  <c r="AJ28" i="15"/>
  <c r="I75" i="15"/>
  <c r="AG5" i="15"/>
  <c r="F52" i="15"/>
  <c r="I51" i="14"/>
  <c r="AJ4" i="14"/>
  <c r="F72" i="14"/>
  <c r="AG25" i="14"/>
  <c r="AF22" i="13"/>
  <c r="E69" i="13"/>
  <c r="H92" i="13"/>
  <c r="AI45" i="13"/>
  <c r="AJ19" i="15"/>
  <c r="I66" i="15"/>
  <c r="AH30" i="15"/>
  <c r="G77" i="15"/>
  <c r="I76" i="15"/>
  <c r="AJ29" i="15"/>
  <c r="AG42" i="14"/>
  <c r="F89" i="14"/>
  <c r="G62" i="13"/>
  <c r="AH15" i="13"/>
  <c r="I90" i="15"/>
  <c r="AJ43" i="15"/>
  <c r="E72" i="15"/>
  <c r="AF25" i="15"/>
  <c r="I54" i="10"/>
  <c r="AA54" i="17" s="1"/>
  <c r="AJ7" i="10"/>
  <c r="E79" i="10"/>
  <c r="W79" i="17" s="1"/>
  <c r="AF32" i="10"/>
  <c r="AH35" i="10"/>
  <c r="G82" i="10"/>
  <c r="Y82" i="17" s="1"/>
  <c r="AH33" i="15"/>
  <c r="G80" i="15"/>
  <c r="AI7" i="10"/>
  <c r="H54" i="10"/>
  <c r="Z54" i="17" s="1"/>
  <c r="AF39" i="10"/>
  <c r="E86" i="10"/>
  <c r="W86" i="17" s="1"/>
  <c r="E56" i="10"/>
  <c r="W56" i="17" s="1"/>
  <c r="AF9" i="10"/>
  <c r="AG28" i="10"/>
  <c r="F75" i="10"/>
  <c r="X75" i="17" s="1"/>
  <c r="I87" i="13"/>
  <c r="AJ40" i="13"/>
  <c r="AF26" i="15"/>
  <c r="E73" i="15"/>
  <c r="AI22" i="15"/>
  <c r="H69" i="15"/>
  <c r="H74" i="10"/>
  <c r="Z74" i="17" s="1"/>
  <c r="AI27" i="10"/>
  <c r="AH37" i="10"/>
  <c r="G84" i="10"/>
  <c r="Y84" i="17" s="1"/>
  <c r="AG23" i="10"/>
  <c r="F70" i="10"/>
  <c r="X70" i="17" s="1"/>
  <c r="AI18" i="13"/>
  <c r="H65" i="13"/>
  <c r="H80" i="15"/>
  <c r="AI33" i="15"/>
  <c r="AF5" i="15"/>
  <c r="E52" i="15"/>
  <c r="E66" i="10"/>
  <c r="W66" i="17" s="1"/>
  <c r="AF19" i="10"/>
  <c r="AF40" i="10"/>
  <c r="E87" i="10"/>
  <c r="W87" i="17" s="1"/>
  <c r="G57" i="10"/>
  <c r="Y57" i="17" s="1"/>
  <c r="AH10" i="10"/>
  <c r="F89" i="10"/>
  <c r="X89" i="17" s="1"/>
  <c r="AG42" i="10"/>
  <c r="AJ37" i="10"/>
  <c r="I84" i="10"/>
  <c r="AA84" i="17" s="1"/>
  <c r="AG33" i="9"/>
  <c r="F80" i="9"/>
  <c r="O80" i="17" s="1"/>
  <c r="I70" i="9"/>
  <c r="R70" i="17" s="1"/>
  <c r="AJ23" i="9"/>
  <c r="G62" i="9"/>
  <c r="P62" i="17" s="1"/>
  <c r="AH15" i="9"/>
  <c r="AG18" i="8"/>
  <c r="F65" i="8"/>
  <c r="F65" i="17" s="1"/>
  <c r="I71" i="8"/>
  <c r="I71" i="17" s="1"/>
  <c r="AJ24" i="8"/>
  <c r="G87" i="8"/>
  <c r="G87" i="17" s="1"/>
  <c r="AH40" i="8"/>
  <c r="AF29" i="6"/>
  <c r="E76" i="6"/>
  <c r="AF45" i="14"/>
  <c r="E92" i="14"/>
  <c r="AG17" i="15"/>
  <c r="F64" i="15"/>
  <c r="AF27" i="10"/>
  <c r="E74" i="10"/>
  <c r="W74" i="17" s="1"/>
  <c r="AH40" i="9"/>
  <c r="G87" i="9"/>
  <c r="P87" i="17" s="1"/>
  <c r="AG38" i="9"/>
  <c r="F85" i="9"/>
  <c r="O85" i="17" s="1"/>
  <c r="AH35" i="9"/>
  <c r="G82" i="9"/>
  <c r="P82" i="17" s="1"/>
  <c r="H79" i="8"/>
  <c r="H79" i="17" s="1"/>
  <c r="AI32" i="8"/>
  <c r="G53" i="8"/>
  <c r="G53" i="17" s="1"/>
  <c r="AH6" i="8"/>
  <c r="F88" i="8"/>
  <c r="F88" i="17" s="1"/>
  <c r="AG41" i="8"/>
  <c r="F51" i="6"/>
  <c r="AG4" i="6"/>
  <c r="I57" i="13"/>
  <c r="AJ10" i="13"/>
  <c r="I63" i="15"/>
  <c r="AJ16" i="15"/>
  <c r="H58" i="10"/>
  <c r="Z58" i="17" s="1"/>
  <c r="AI11" i="10"/>
  <c r="G78" i="10"/>
  <c r="Y78" i="17" s="1"/>
  <c r="AH31" i="10"/>
  <c r="F56" i="9"/>
  <c r="O56" i="17" s="1"/>
  <c r="AG9" i="9"/>
  <c r="G88" i="9"/>
  <c r="P88" i="17" s="1"/>
  <c r="AH41" i="9"/>
  <c r="I59" i="9"/>
  <c r="R59" i="17" s="1"/>
  <c r="AJ12" i="9"/>
  <c r="H77" i="9"/>
  <c r="Q77" i="17" s="1"/>
  <c r="AI30" i="9"/>
  <c r="F64" i="8"/>
  <c r="F64" i="17" s="1"/>
  <c r="AG17" i="8"/>
  <c r="I54" i="8"/>
  <c r="I54" i="17" s="1"/>
  <c r="AJ7" i="8"/>
  <c r="E60" i="8"/>
  <c r="E60" i="17" s="1"/>
  <c r="AF13" i="8"/>
  <c r="AI5" i="8"/>
  <c r="H52" i="8"/>
  <c r="H52" i="17" s="1"/>
  <c r="E58" i="6"/>
  <c r="AF11" i="6"/>
  <c r="AJ45" i="13"/>
  <c r="I92" i="13"/>
  <c r="F69" i="10"/>
  <c r="X69" i="17" s="1"/>
  <c r="AG22" i="10"/>
  <c r="I63" i="10"/>
  <c r="AA63" i="17" s="1"/>
  <c r="AJ16" i="10"/>
  <c r="F76" i="9"/>
  <c r="O76" i="17" s="1"/>
  <c r="AG29" i="9"/>
  <c r="I62" i="9"/>
  <c r="R62" i="17" s="1"/>
  <c r="AJ15" i="9"/>
  <c r="H81" i="9"/>
  <c r="Q81" i="17" s="1"/>
  <c r="AI34" i="9"/>
  <c r="AG37" i="8"/>
  <c r="F84" i="8"/>
  <c r="F84" i="17" s="1"/>
  <c r="AI44" i="8"/>
  <c r="H91" i="8"/>
  <c r="H91" i="17" s="1"/>
  <c r="F71" i="8"/>
  <c r="F71" i="17" s="1"/>
  <c r="AG24" i="8"/>
  <c r="H56" i="6"/>
  <c r="AI9" i="6"/>
  <c r="G89" i="13"/>
  <c r="AH42" i="13"/>
  <c r="AJ25" i="15"/>
  <c r="I72" i="15"/>
  <c r="E75" i="10"/>
  <c r="W75" i="17" s="1"/>
  <c r="AF28" i="10"/>
  <c r="I79" i="9"/>
  <c r="R79" i="17" s="1"/>
  <c r="AJ32" i="9"/>
  <c r="AH4" i="9"/>
  <c r="G51" i="9"/>
  <c r="P51" i="17" s="1"/>
  <c r="AI20" i="8"/>
  <c r="H67" i="8"/>
  <c r="H67" i="17" s="1"/>
  <c r="E71" i="6"/>
  <c r="AF24" i="6"/>
  <c r="H65" i="6"/>
  <c r="AI18" i="6"/>
  <c r="I52" i="5"/>
  <c r="AJ5" i="5"/>
  <c r="F90" i="6"/>
  <c r="AG43" i="6"/>
  <c r="E88" i="5"/>
  <c r="AF41" i="5"/>
  <c r="F76" i="10"/>
  <c r="X76" i="17" s="1"/>
  <c r="AG29" i="10"/>
  <c r="E65" i="9"/>
  <c r="N65" i="17" s="1"/>
  <c r="AF18" i="9"/>
  <c r="AI33" i="9"/>
  <c r="H80" i="9"/>
  <c r="Q80" i="17" s="1"/>
  <c r="AF26" i="8"/>
  <c r="E73" i="8"/>
  <c r="E73" i="17" s="1"/>
  <c r="I88" i="8"/>
  <c r="I88" i="17" s="1"/>
  <c r="AJ41" i="8"/>
  <c r="G74" i="6"/>
  <c r="AH27" i="6"/>
  <c r="E60" i="6"/>
  <c r="AF13" i="6"/>
  <c r="E53" i="5"/>
  <c r="AF6" i="5"/>
  <c r="H57" i="6"/>
  <c r="AI10" i="6"/>
  <c r="I63" i="6"/>
  <c r="AJ16" i="6"/>
  <c r="AI32" i="4"/>
  <c r="H79" i="4"/>
  <c r="E74" i="13"/>
  <c r="AF27" i="13"/>
  <c r="F91" i="15"/>
  <c r="AG44" i="15"/>
  <c r="AH42" i="10"/>
  <c r="G89" i="10"/>
  <c r="Y89" i="17" s="1"/>
  <c r="H84" i="9"/>
  <c r="Q84" i="17" s="1"/>
  <c r="AI37" i="9"/>
  <c r="AF4" i="9"/>
  <c r="E51" i="9"/>
  <c r="N51" i="17" s="1"/>
  <c r="I70" i="8"/>
  <c r="I70" i="17" s="1"/>
  <c r="AJ23" i="8"/>
  <c r="H92" i="6"/>
  <c r="AI45" i="6"/>
  <c r="H82" i="6"/>
  <c r="AI35" i="6"/>
  <c r="I68" i="5"/>
  <c r="AJ21" i="5"/>
  <c r="H78" i="10"/>
  <c r="Z78" i="17" s="1"/>
  <c r="AI31" i="10"/>
  <c r="AI19" i="9"/>
  <c r="H66" i="9"/>
  <c r="Q66" i="17" s="1"/>
  <c r="AH38" i="9"/>
  <c r="G85" i="9"/>
  <c r="P85" i="17" s="1"/>
  <c r="H74" i="8"/>
  <c r="H74" i="17" s="1"/>
  <c r="AI27" i="8"/>
  <c r="AF25" i="8"/>
  <c r="E72" i="8"/>
  <c r="E72" i="17" s="1"/>
  <c r="AG7" i="6"/>
  <c r="F54" i="6"/>
  <c r="H76" i="6"/>
  <c r="AI29" i="6"/>
  <c r="I65" i="5"/>
  <c r="AJ18" i="5"/>
  <c r="F67" i="6"/>
  <c r="AG20" i="6"/>
  <c r="AH18" i="6"/>
  <c r="G65" i="6"/>
  <c r="E65" i="5"/>
  <c r="AF18" i="5"/>
  <c r="F76" i="14"/>
  <c r="AG29" i="14"/>
  <c r="AH13" i="10"/>
  <c r="G60" i="10"/>
  <c r="Y60" i="17" s="1"/>
  <c r="G63" i="10"/>
  <c r="Y63" i="17" s="1"/>
  <c r="AH16" i="10"/>
  <c r="E79" i="9"/>
  <c r="N79" i="17" s="1"/>
  <c r="AF32" i="9"/>
  <c r="E53" i="8"/>
  <c r="E53" i="17" s="1"/>
  <c r="AF6" i="8"/>
  <c r="AG14" i="6"/>
  <c r="F61" i="6"/>
  <c r="G81" i="5"/>
  <c r="AH34" i="5"/>
  <c r="AH42" i="4"/>
  <c r="G89" i="4"/>
  <c r="AJ12" i="4"/>
  <c r="I59" i="4"/>
  <c r="E92" i="5"/>
  <c r="AF45" i="5"/>
  <c r="F66" i="4"/>
  <c r="AG19" i="4"/>
  <c r="I78" i="5"/>
  <c r="AJ31" i="5"/>
  <c r="AH36" i="4"/>
  <c r="G83" i="4"/>
  <c r="G63" i="4"/>
  <c r="AH16" i="4"/>
  <c r="H54" i="15"/>
  <c r="AI7" i="15"/>
  <c r="AH21" i="9"/>
  <c r="G68" i="9"/>
  <c r="P68" i="17" s="1"/>
  <c r="G74" i="8"/>
  <c r="G74" i="17" s="1"/>
  <c r="AH27" i="8"/>
  <c r="H91" i="6"/>
  <c r="AI44" i="6"/>
  <c r="AI17" i="5"/>
  <c r="H64" i="5"/>
  <c r="AF36" i="5"/>
  <c r="E83" i="5"/>
  <c r="AJ28" i="4"/>
  <c r="I75" i="4"/>
  <c r="H52" i="5"/>
  <c r="AI5" i="5"/>
  <c r="AF31" i="4"/>
  <c r="E78" i="4"/>
  <c r="E72" i="4"/>
  <c r="AF25" i="4"/>
  <c r="AF29" i="4"/>
  <c r="E76" i="4"/>
  <c r="I82" i="15"/>
  <c r="AJ35" i="15"/>
  <c r="E70" i="9"/>
  <c r="N70" i="17" s="1"/>
  <c r="AF23" i="9"/>
  <c r="I80" i="8"/>
  <c r="I80" i="17" s="1"/>
  <c r="AJ33" i="8"/>
  <c r="G77" i="6"/>
  <c r="AH30" i="6"/>
  <c r="G77" i="5"/>
  <c r="AH30" i="5"/>
  <c r="E60" i="5"/>
  <c r="AF13" i="5"/>
  <c r="H53" i="4"/>
  <c r="AI6" i="4"/>
  <c r="E92" i="6"/>
  <c r="AF45" i="6"/>
  <c r="F56" i="6"/>
  <c r="AG9" i="6"/>
  <c r="AH30" i="10"/>
  <c r="G77" i="10"/>
  <c r="Y77" i="17" s="1"/>
  <c r="I88" i="9"/>
  <c r="R88" i="17" s="1"/>
  <c r="AJ41" i="9"/>
  <c r="AG37" i="13"/>
  <c r="F84" i="13"/>
  <c r="H58" i="9"/>
  <c r="Q58" i="17" s="1"/>
  <c r="AI11" i="9"/>
  <c r="H69" i="8"/>
  <c r="H69" i="17" s="1"/>
  <c r="AI22" i="8"/>
  <c r="E79" i="6"/>
  <c r="AF32" i="6"/>
  <c r="AJ38" i="4"/>
  <c r="I85" i="4"/>
  <c r="G90" i="5"/>
  <c r="AH43" i="5"/>
  <c r="F86" i="8"/>
  <c r="F86" i="17" s="1"/>
  <c r="AG39" i="8"/>
  <c r="G61" i="5"/>
  <c r="AH14" i="5"/>
  <c r="AG31" i="4"/>
  <c r="F78" i="4"/>
  <c r="G84" i="4"/>
  <c r="AH37" i="4"/>
  <c r="AJ11" i="4"/>
  <c r="I58" i="4"/>
  <c r="G83" i="6"/>
  <c r="AH36" i="6"/>
  <c r="E60" i="4"/>
  <c r="AF13" i="4"/>
  <c r="AG32" i="5"/>
  <c r="F79" i="5"/>
  <c r="AH6" i="6"/>
  <c r="G53" i="6"/>
  <c r="G63" i="6"/>
  <c r="AH16" i="6"/>
  <c r="G55" i="5"/>
  <c r="AH8" i="5"/>
  <c r="E77" i="5"/>
  <c r="AF30" i="5"/>
  <c r="AJ18" i="4"/>
  <c r="I65" i="4"/>
  <c r="G82" i="4"/>
  <c r="AH35" i="4"/>
  <c r="AI43" i="4"/>
  <c r="H90" i="4"/>
  <c r="G87" i="6"/>
  <c r="AH40" i="6"/>
  <c r="AF28" i="4"/>
  <c r="E75" i="4"/>
  <c r="H61" i="15"/>
  <c r="AI14" i="15"/>
  <c r="F65" i="6"/>
  <c r="AG18" i="6"/>
  <c r="F68" i="5"/>
  <c r="AG21" i="5"/>
  <c r="E51" i="4"/>
  <c r="AF4" i="4"/>
  <c r="H76" i="5"/>
  <c r="AI29" i="5"/>
  <c r="AH26" i="4"/>
  <c r="G73" i="4"/>
  <c r="E56" i="5"/>
  <c r="AF9" i="5"/>
  <c r="I54" i="4"/>
  <c r="AJ7" i="4"/>
  <c r="AF35" i="9"/>
  <c r="E82" i="9"/>
  <c r="N82" i="17" s="1"/>
  <c r="I90" i="5"/>
  <c r="AJ43" i="5"/>
  <c r="E88" i="6"/>
  <c r="AF41" i="6"/>
  <c r="AJ21" i="4"/>
  <c r="I68" i="4"/>
  <c r="AF39" i="4"/>
  <c r="E86" i="4"/>
  <c r="I66" i="4"/>
  <c r="AJ19" i="4"/>
  <c r="H54" i="5"/>
  <c r="AI7" i="5"/>
  <c r="F84" i="5"/>
  <c r="AG37" i="5"/>
  <c r="G61" i="9"/>
  <c r="P61" i="17" s="1"/>
  <c r="AH14" i="9"/>
  <c r="G80" i="5"/>
  <c r="AH33" i="5"/>
  <c r="AJ43" i="4"/>
  <c r="I90" i="4"/>
  <c r="I51" i="4"/>
  <c r="AJ4" i="4"/>
  <c r="H81" i="6"/>
  <c r="AI34" i="6"/>
  <c r="I86" i="6"/>
  <c r="AJ39" i="6"/>
  <c r="AF16" i="4"/>
  <c r="E63" i="4"/>
  <c r="H58" i="5"/>
  <c r="AI11" i="5"/>
  <c r="E65" i="10"/>
  <c r="W65" i="17" s="1"/>
  <c r="AF18" i="10"/>
  <c r="AG37" i="9"/>
  <c r="F84" i="9"/>
  <c r="O84" i="17" s="1"/>
  <c r="AG20" i="8"/>
  <c r="F67" i="8"/>
  <c r="F67" i="17" s="1"/>
  <c r="AJ29" i="6"/>
  <c r="I76" i="6"/>
  <c r="G56" i="5"/>
  <c r="AH9" i="5"/>
  <c r="AG18" i="5"/>
  <c r="F65" i="5"/>
  <c r="AF18" i="4"/>
  <c r="E65" i="4"/>
  <c r="G62" i="4"/>
  <c r="AH15" i="4"/>
  <c r="G82" i="5"/>
  <c r="AH35" i="5"/>
  <c r="I63" i="4"/>
  <c r="AJ16" i="4"/>
  <c r="AH5" i="5"/>
  <c r="G52" i="5"/>
  <c r="AH28" i="4"/>
  <c r="G75" i="4"/>
  <c r="E76" i="13"/>
  <c r="AF29" i="13"/>
  <c r="G59" i="9"/>
  <c r="P59" i="17" s="1"/>
  <c r="AH12" i="9"/>
  <c r="I72" i="8"/>
  <c r="I72" i="17" s="1"/>
  <c r="AJ25" i="8"/>
  <c r="F60" i="9"/>
  <c r="O60" i="17" s="1"/>
  <c r="AG13" i="9"/>
  <c r="I81" i="6"/>
  <c r="AJ34" i="6"/>
  <c r="I58" i="5"/>
  <c r="AJ11" i="5"/>
  <c r="F89" i="5"/>
  <c r="AG42" i="5"/>
  <c r="AI41" i="4"/>
  <c r="H88" i="4"/>
  <c r="F72" i="4"/>
  <c r="AG25" i="4"/>
  <c r="AH39" i="4"/>
  <c r="G86" i="4"/>
  <c r="H62" i="6"/>
  <c r="AI15" i="6"/>
  <c r="F64" i="5"/>
  <c r="AG17" i="5"/>
  <c r="I75" i="6"/>
  <c r="AJ28" i="6"/>
  <c r="F88" i="4"/>
  <c r="AG41" i="4"/>
  <c r="F77" i="4"/>
  <c r="AG30" i="4"/>
  <c r="H81" i="4"/>
  <c r="AI34" i="4"/>
  <c r="E65" i="6"/>
  <c r="AF18" i="6"/>
  <c r="AI4" i="4"/>
  <c r="H51" i="4"/>
  <c r="E67" i="6"/>
  <c r="AF20" i="6"/>
  <c r="I73" i="4"/>
  <c r="AJ26" i="4"/>
  <c r="E75" i="6"/>
  <c r="AF28" i="6"/>
  <c r="I75" i="5"/>
  <c r="AJ28" i="5"/>
  <c r="AI25" i="4"/>
  <c r="H72" i="4"/>
  <c r="G88" i="4"/>
  <c r="AH41" i="4"/>
  <c r="F87" i="5"/>
  <c r="AG40" i="5"/>
  <c r="E89" i="6"/>
  <c r="AF42" i="6"/>
  <c r="G63" i="5"/>
  <c r="AH16" i="5"/>
  <c r="E51" i="6"/>
  <c r="AF4" i="6"/>
  <c r="F55" i="5"/>
  <c r="AG8" i="5"/>
  <c r="F77" i="5"/>
  <c r="AG30" i="5"/>
  <c r="H71" i="8"/>
  <c r="H71" i="17" s="1"/>
  <c r="AI24" i="8"/>
  <c r="E86" i="5"/>
  <c r="AF39" i="5"/>
  <c r="AF38" i="6"/>
  <c r="E85" i="6"/>
  <c r="AH34" i="4"/>
  <c r="G81" i="4"/>
  <c r="AG24" i="10"/>
  <c r="F71" i="10"/>
  <c r="X71" i="17" s="1"/>
  <c r="H56" i="15"/>
  <c r="AI9" i="15"/>
  <c r="F62" i="9"/>
  <c r="O62" i="17" s="1"/>
  <c r="AG15" i="9"/>
  <c r="AF4" i="8"/>
  <c r="E51" i="8"/>
  <c r="E51" i="17" s="1"/>
  <c r="E90" i="5"/>
  <c r="AF43" i="5"/>
  <c r="F75" i="5"/>
  <c r="AG28" i="5"/>
  <c r="H70" i="4"/>
  <c r="AI23" i="4"/>
  <c r="AJ10" i="4"/>
  <c r="I57" i="4"/>
  <c r="AF11" i="4"/>
  <c r="E58" i="4"/>
  <c r="I77" i="6"/>
  <c r="AJ30" i="6"/>
  <c r="E85" i="9"/>
  <c r="N85" i="17" s="1"/>
  <c r="AF38" i="9"/>
  <c r="G70" i="8"/>
  <c r="G70" i="17" s="1"/>
  <c r="AH23" i="8"/>
  <c r="I79" i="6"/>
  <c r="AJ32" i="6"/>
  <c r="AF25" i="9"/>
  <c r="E72" i="9"/>
  <c r="N72" i="17" s="1"/>
  <c r="F53" i="6"/>
  <c r="AG6" i="6"/>
  <c r="G79" i="5"/>
  <c r="AH32" i="5"/>
  <c r="G53" i="4"/>
  <c r="AH6" i="4"/>
  <c r="I55" i="5"/>
  <c r="AJ8" i="5"/>
  <c r="I55" i="6"/>
  <c r="AJ8" i="6"/>
  <c r="AI16" i="4"/>
  <c r="H63" i="4"/>
  <c r="AJ44" i="4"/>
  <c r="I91" i="4"/>
  <c r="E69" i="4"/>
  <c r="AF22" i="4"/>
  <c r="I85" i="9"/>
  <c r="R85" i="17" s="1"/>
  <c r="AJ38" i="9"/>
  <c r="H60" i="6"/>
  <c r="AI13" i="6"/>
  <c r="H71" i="5"/>
  <c r="AI24" i="5"/>
  <c r="F91" i="5"/>
  <c r="AG44" i="5"/>
  <c r="G64" i="6"/>
  <c r="AH17" i="6"/>
  <c r="AH45" i="4"/>
  <c r="G92" i="4"/>
  <c r="I67" i="9"/>
  <c r="R67" i="17" s="1"/>
  <c r="AJ20" i="9"/>
  <c r="AF31" i="5"/>
  <c r="E78" i="5"/>
  <c r="AI21" i="4"/>
  <c r="H68" i="4"/>
  <c r="AG4" i="4"/>
  <c r="F51" i="4"/>
  <c r="I90" i="6"/>
  <c r="AJ43" i="6"/>
  <c r="G74" i="5"/>
  <c r="AH27" i="5"/>
  <c r="G71" i="6"/>
  <c r="AH24" i="6"/>
  <c r="I61" i="5"/>
  <c r="AJ14" i="5"/>
  <c r="H83" i="5"/>
  <c r="AI36" i="5"/>
  <c r="I89" i="6"/>
  <c r="AJ42" i="6"/>
  <c r="I86" i="4"/>
  <c r="AJ39" i="4"/>
  <c r="H81" i="5"/>
  <c r="AI34" i="5"/>
  <c r="E72" i="5"/>
  <c r="AF25" i="5"/>
  <c r="E79" i="5"/>
  <c r="AF32" i="5"/>
  <c r="F76" i="4"/>
  <c r="AG29" i="4"/>
  <c r="F84" i="6"/>
  <c r="AG37" i="6"/>
  <c r="I71" i="5"/>
  <c r="AJ24" i="5"/>
  <c r="AG23" i="4"/>
  <c r="F70" i="4"/>
  <c r="E64" i="8"/>
  <c r="E64" i="17" s="1"/>
  <c r="AF17" i="8"/>
  <c r="G72" i="4"/>
  <c r="AH25" i="4"/>
  <c r="AJ30" i="5"/>
  <c r="I77" i="5"/>
  <c r="H70" i="5"/>
  <c r="AI23" i="5"/>
  <c r="I56" i="4"/>
  <c r="AJ9" i="4"/>
  <c r="F55" i="4"/>
  <c r="AG8" i="4"/>
  <c r="E56" i="4"/>
  <c r="AF9" i="4"/>
  <c r="F52" i="9"/>
  <c r="O52" i="17" s="1"/>
  <c r="AG5" i="9"/>
  <c r="G84" i="6"/>
  <c r="AH37" i="6"/>
  <c r="H55" i="5"/>
  <c r="AI8" i="5"/>
  <c r="F68" i="4"/>
  <c r="AG21" i="4"/>
  <c r="H65" i="5"/>
  <c r="AI18" i="5"/>
  <c r="E90" i="6"/>
  <c r="AF43" i="6"/>
  <c r="F58" i="6"/>
  <c r="AG11" i="6"/>
  <c r="E62" i="5"/>
  <c r="AF15" i="5"/>
  <c r="AI31" i="4"/>
  <c r="H78" i="4"/>
  <c r="AH11" i="4"/>
  <c r="G58" i="4"/>
  <c r="F91" i="6"/>
  <c r="AG44" i="6"/>
  <c r="AJ14" i="4"/>
  <c r="I61" i="4"/>
  <c r="AF37" i="4"/>
  <c r="E84" i="4"/>
  <c r="AI14" i="4"/>
  <c r="H61" i="4"/>
  <c r="H52" i="4"/>
  <c r="AI5" i="4"/>
  <c r="F66" i="9"/>
  <c r="O66" i="17" s="1"/>
  <c r="AG19" i="9"/>
  <c r="AI35" i="4"/>
  <c r="H82" i="4"/>
  <c r="E51" i="5"/>
  <c r="AF4" i="5"/>
  <c r="H86" i="6"/>
  <c r="AI39" i="6"/>
  <c r="I52" i="6"/>
  <c r="AJ5" i="6"/>
  <c r="AG32" i="10"/>
  <c r="F79" i="10"/>
  <c r="X79" i="17" s="1"/>
  <c r="E72" i="6"/>
  <c r="AF25" i="6"/>
  <c r="F85" i="14"/>
  <c r="AG38" i="14"/>
  <c r="E78" i="13"/>
  <c r="AF31" i="13"/>
  <c r="AH6" i="13"/>
  <c r="G53" i="13"/>
  <c r="F79" i="13"/>
  <c r="AG32" i="13"/>
  <c r="F77" i="14"/>
  <c r="AG30" i="14"/>
  <c r="G78" i="14"/>
  <c r="AH31" i="14"/>
  <c r="G79" i="13"/>
  <c r="AH32" i="13"/>
  <c r="F65" i="13"/>
  <c r="AG18" i="13"/>
  <c r="H81" i="13"/>
  <c r="AI34" i="13"/>
  <c r="H55" i="14"/>
  <c r="AI8" i="14"/>
  <c r="F84" i="14"/>
  <c r="AG37" i="14"/>
  <c r="H86" i="13"/>
  <c r="AI39" i="13"/>
  <c r="G80" i="13"/>
  <c r="AH33" i="13"/>
  <c r="F83" i="13"/>
  <c r="AG36" i="13"/>
  <c r="E78" i="14"/>
  <c r="AF31" i="14"/>
  <c r="I58" i="13"/>
  <c r="AJ11" i="13"/>
  <c r="F62" i="13"/>
  <c r="AG15" i="13"/>
  <c r="H57" i="13"/>
  <c r="AI10" i="13"/>
  <c r="E87" i="14"/>
  <c r="AF40" i="14"/>
  <c r="AH25" i="13"/>
  <c r="G72" i="13"/>
  <c r="E56" i="13"/>
  <c r="AF9" i="13"/>
  <c r="AJ14" i="15"/>
  <c r="I61" i="15"/>
  <c r="H68" i="15"/>
  <c r="AI21" i="15"/>
  <c r="E71" i="15"/>
  <c r="AF24" i="15"/>
  <c r="AI5" i="15"/>
  <c r="H52" i="15"/>
  <c r="H65" i="14"/>
  <c r="AI18" i="14"/>
  <c r="E58" i="13"/>
  <c r="AF11" i="13"/>
  <c r="G75" i="15"/>
  <c r="AH28" i="15"/>
  <c r="F61" i="15"/>
  <c r="AG14" i="15"/>
  <c r="F79" i="15"/>
  <c r="AG32" i="15"/>
  <c r="AI41" i="13"/>
  <c r="H88" i="13"/>
  <c r="AF42" i="15"/>
  <c r="E89" i="15"/>
  <c r="AH41" i="15"/>
  <c r="G88" i="15"/>
  <c r="AJ17" i="15"/>
  <c r="I64" i="15"/>
  <c r="F65" i="14"/>
  <c r="AG18" i="14"/>
  <c r="E88" i="14"/>
  <c r="AF41" i="14"/>
  <c r="AF36" i="13"/>
  <c r="E83" i="13"/>
  <c r="G71" i="15"/>
  <c r="AH24" i="15"/>
  <c r="I54" i="15"/>
  <c r="AJ7" i="15"/>
  <c r="AG16" i="15"/>
  <c r="F63" i="15"/>
  <c r="AH43" i="14"/>
  <c r="G90" i="14"/>
  <c r="AJ20" i="14"/>
  <c r="I67" i="14"/>
  <c r="H90" i="13"/>
  <c r="AI43" i="13"/>
  <c r="I57" i="15"/>
  <c r="AJ10" i="15"/>
  <c r="G61" i="15"/>
  <c r="AH14" i="15"/>
  <c r="H66" i="10"/>
  <c r="Z66" i="17" s="1"/>
  <c r="AI19" i="10"/>
  <c r="G68" i="10"/>
  <c r="Y68" i="17" s="1"/>
  <c r="AH21" i="10"/>
  <c r="H77" i="10"/>
  <c r="Z77" i="17" s="1"/>
  <c r="AI30" i="10"/>
  <c r="E51" i="10"/>
  <c r="W51" i="17" s="1"/>
  <c r="AF4" i="10"/>
  <c r="I67" i="13"/>
  <c r="AJ20" i="13"/>
  <c r="AF38" i="15"/>
  <c r="E85" i="15"/>
  <c r="E64" i="15"/>
  <c r="AF17" i="15"/>
  <c r="AG33" i="10"/>
  <c r="F80" i="10"/>
  <c r="X80" i="17" s="1"/>
  <c r="E55" i="10"/>
  <c r="W55" i="17" s="1"/>
  <c r="AF8" i="10"/>
  <c r="AH15" i="10"/>
  <c r="G62" i="10"/>
  <c r="Y62" i="17" s="1"/>
  <c r="G56" i="15"/>
  <c r="AH9" i="15"/>
  <c r="AJ27" i="10"/>
  <c r="I74" i="10"/>
  <c r="AA74" i="17" s="1"/>
  <c r="F62" i="10"/>
  <c r="X62" i="17" s="1"/>
  <c r="AG15" i="10"/>
  <c r="F78" i="10"/>
  <c r="X78" i="17" s="1"/>
  <c r="AG31" i="10"/>
  <c r="AF22" i="14"/>
  <c r="E69" i="14"/>
  <c r="AF39" i="13"/>
  <c r="E86" i="13"/>
  <c r="AJ18" i="15"/>
  <c r="I65" i="15"/>
  <c r="I83" i="15"/>
  <c r="AJ36" i="15"/>
  <c r="H70" i="10"/>
  <c r="Z70" i="17" s="1"/>
  <c r="AI23" i="10"/>
  <c r="H75" i="10"/>
  <c r="Z75" i="17" s="1"/>
  <c r="AI28" i="10"/>
  <c r="I92" i="10"/>
  <c r="AA92" i="17" s="1"/>
  <c r="AJ45" i="10"/>
  <c r="AI36" i="15"/>
  <c r="H83" i="15"/>
  <c r="F56" i="10"/>
  <c r="X56" i="17" s="1"/>
  <c r="AG9" i="10"/>
  <c r="H65" i="10"/>
  <c r="Z65" i="17" s="1"/>
  <c r="AI18" i="10"/>
  <c r="AI7" i="9"/>
  <c r="H54" i="9"/>
  <c r="Q54" i="17" s="1"/>
  <c r="E86" i="9"/>
  <c r="N86" i="17" s="1"/>
  <c r="AF39" i="9"/>
  <c r="AG11" i="9"/>
  <c r="F58" i="9"/>
  <c r="O58" i="17" s="1"/>
  <c r="AF21" i="9"/>
  <c r="E68" i="9"/>
  <c r="N68" i="17" s="1"/>
  <c r="H62" i="8"/>
  <c r="H62" i="17" s="1"/>
  <c r="AI15" i="8"/>
  <c r="AG6" i="8"/>
  <c r="F53" i="8"/>
  <c r="F53" i="17" s="1"/>
  <c r="H53" i="8"/>
  <c r="H53" i="17" s="1"/>
  <c r="AI6" i="8"/>
  <c r="I51" i="8"/>
  <c r="I51" i="17" s="1"/>
  <c r="AJ4" i="8"/>
  <c r="E74" i="6"/>
  <c r="AF27" i="6"/>
  <c r="AH29" i="13"/>
  <c r="G76" i="13"/>
  <c r="E79" i="15"/>
  <c r="AF32" i="15"/>
  <c r="I69" i="10"/>
  <c r="AA69" i="17" s="1"/>
  <c r="AJ22" i="10"/>
  <c r="AH43" i="10"/>
  <c r="G90" i="10"/>
  <c r="Y90" i="17" s="1"/>
  <c r="AJ14" i="9"/>
  <c r="I61" i="9"/>
  <c r="R61" i="17" s="1"/>
  <c r="H72" i="9"/>
  <c r="Q72" i="17" s="1"/>
  <c r="AI25" i="9"/>
  <c r="E71" i="9"/>
  <c r="N71" i="17" s="1"/>
  <c r="AF24" i="9"/>
  <c r="G52" i="9"/>
  <c r="P52" i="17" s="1"/>
  <c r="AH5" i="9"/>
  <c r="AJ22" i="8"/>
  <c r="I69" i="8"/>
  <c r="I69" i="17" s="1"/>
  <c r="I62" i="8"/>
  <c r="I62" i="17" s="1"/>
  <c r="AJ15" i="8"/>
  <c r="E85" i="8"/>
  <c r="E85" i="17" s="1"/>
  <c r="AF38" i="8"/>
  <c r="AJ40" i="6"/>
  <c r="I87" i="6"/>
  <c r="G56" i="10"/>
  <c r="Y56" i="17" s="1"/>
  <c r="AH9" i="10"/>
  <c r="F92" i="10"/>
  <c r="X92" i="17" s="1"/>
  <c r="AG45" i="10"/>
  <c r="AJ34" i="9"/>
  <c r="I81" i="9"/>
  <c r="R81" i="17" s="1"/>
  <c r="AF27" i="9"/>
  <c r="E74" i="9"/>
  <c r="N74" i="17" s="1"/>
  <c r="AI38" i="9"/>
  <c r="H85" i="9"/>
  <c r="Q85" i="17" s="1"/>
  <c r="G68" i="8"/>
  <c r="G68" i="17" s="1"/>
  <c r="AH21" i="8"/>
  <c r="AI29" i="8"/>
  <c r="H76" i="8"/>
  <c r="H76" i="17" s="1"/>
  <c r="H57" i="8"/>
  <c r="H57" i="17" s="1"/>
  <c r="AI10" i="8"/>
  <c r="I56" i="6"/>
  <c r="AJ9" i="6"/>
  <c r="AH38" i="15"/>
  <c r="G85" i="15"/>
  <c r="AG43" i="10"/>
  <c r="F90" i="10"/>
  <c r="X90" i="17" s="1"/>
  <c r="E78" i="9"/>
  <c r="N78" i="17" s="1"/>
  <c r="AF31" i="9"/>
  <c r="F54" i="9"/>
  <c r="O54" i="17" s="1"/>
  <c r="AG7" i="9"/>
  <c r="E56" i="9"/>
  <c r="N56" i="17" s="1"/>
  <c r="AF9" i="9"/>
  <c r="H58" i="8"/>
  <c r="H58" i="17" s="1"/>
  <c r="AI11" i="8"/>
  <c r="F82" i="8"/>
  <c r="F82" i="17" s="1"/>
  <c r="AG35" i="8"/>
  <c r="AF36" i="8"/>
  <c r="E83" i="8"/>
  <c r="E83" i="17" s="1"/>
  <c r="AI43" i="8"/>
  <c r="H90" i="8"/>
  <c r="H90" i="17" s="1"/>
  <c r="AJ14" i="6"/>
  <c r="I61" i="6"/>
  <c r="G75" i="10"/>
  <c r="Y75" i="17" s="1"/>
  <c r="AH28" i="10"/>
  <c r="AG17" i="9"/>
  <c r="F64" i="9"/>
  <c r="O64" i="17" s="1"/>
  <c r="AG31" i="9"/>
  <c r="F78" i="9"/>
  <c r="O78" i="17" s="1"/>
  <c r="F72" i="8"/>
  <c r="F72" i="17" s="1"/>
  <c r="AG25" i="8"/>
  <c r="AI30" i="8"/>
  <c r="H77" i="8"/>
  <c r="H77" i="17" s="1"/>
  <c r="AI14" i="6"/>
  <c r="H61" i="6"/>
  <c r="G90" i="6"/>
  <c r="AH43" i="6"/>
  <c r="G66" i="6"/>
  <c r="AH19" i="6"/>
  <c r="I74" i="6"/>
  <c r="AJ27" i="6"/>
  <c r="F61" i="13"/>
  <c r="AG14" i="13"/>
  <c r="E88" i="15"/>
  <c r="AF41" i="15"/>
  <c r="I79" i="10"/>
  <c r="AA79" i="17" s="1"/>
  <c r="AJ32" i="10"/>
  <c r="F82" i="9"/>
  <c r="O82" i="17" s="1"/>
  <c r="AG35" i="9"/>
  <c r="H52" i="9"/>
  <c r="Q52" i="17" s="1"/>
  <c r="AI5" i="9"/>
  <c r="F69" i="8"/>
  <c r="F69" i="17" s="1"/>
  <c r="AG22" i="8"/>
  <c r="E87" i="6"/>
  <c r="AF40" i="6"/>
  <c r="G86" i="6"/>
  <c r="AH39" i="6"/>
  <c r="G57" i="4"/>
  <c r="AH10" i="4"/>
  <c r="H52" i="6"/>
  <c r="AI5" i="6"/>
  <c r="I87" i="4"/>
  <c r="AJ40" i="4"/>
  <c r="F67" i="5"/>
  <c r="AG20" i="5"/>
  <c r="I77" i="10"/>
  <c r="AA77" i="17" s="1"/>
  <c r="AJ30" i="10"/>
  <c r="I65" i="9"/>
  <c r="R65" i="17" s="1"/>
  <c r="AJ18" i="9"/>
  <c r="E83" i="9"/>
  <c r="N83" i="17" s="1"/>
  <c r="AF36" i="9"/>
  <c r="I73" i="8"/>
  <c r="I73" i="17" s="1"/>
  <c r="AJ26" i="8"/>
  <c r="F59" i="8"/>
  <c r="F59" i="17" s="1"/>
  <c r="AG12" i="8"/>
  <c r="I83" i="6"/>
  <c r="AJ36" i="6"/>
  <c r="I72" i="6"/>
  <c r="AJ25" i="6"/>
  <c r="AH12" i="5"/>
  <c r="G59" i="5"/>
  <c r="G85" i="6"/>
  <c r="AH38" i="6"/>
  <c r="I68" i="6"/>
  <c r="AJ21" i="6"/>
  <c r="AI27" i="4"/>
  <c r="H74" i="4"/>
  <c r="H75" i="13"/>
  <c r="AI28" i="13"/>
  <c r="AG40" i="15"/>
  <c r="F87" i="15"/>
  <c r="AF45" i="10"/>
  <c r="E92" i="10"/>
  <c r="W92" i="17" s="1"/>
  <c r="E87" i="9"/>
  <c r="N87" i="17" s="1"/>
  <c r="AF40" i="9"/>
  <c r="AF5" i="9"/>
  <c r="E52" i="9"/>
  <c r="N52" i="17" s="1"/>
  <c r="AH25" i="8"/>
  <c r="G72" i="8"/>
  <c r="G72" i="17" s="1"/>
  <c r="H85" i="6"/>
  <c r="AI38" i="6"/>
  <c r="H91" i="5"/>
  <c r="AI44" i="5"/>
  <c r="AG12" i="4"/>
  <c r="F59" i="4"/>
  <c r="H51" i="10"/>
  <c r="Z51" i="17" s="1"/>
  <c r="AI4" i="10"/>
  <c r="I77" i="13"/>
  <c r="AJ30" i="13"/>
  <c r="G53" i="15"/>
  <c r="AH6" i="15"/>
  <c r="AJ17" i="10"/>
  <c r="I64" i="10"/>
  <c r="AA64" i="17" s="1"/>
  <c r="AF43" i="14"/>
  <c r="E90" i="14"/>
  <c r="E67" i="8"/>
  <c r="E67" i="17" s="1"/>
  <c r="AF20" i="8"/>
  <c r="G68" i="6"/>
  <c r="AH21" i="6"/>
  <c r="G52" i="4"/>
  <c r="AH5" i="4"/>
  <c r="H58" i="4"/>
  <c r="AI11" i="4"/>
  <c r="AH7" i="4"/>
  <c r="G54" i="4"/>
  <c r="AJ16" i="5"/>
  <c r="I63" i="5"/>
  <c r="AI25" i="8"/>
  <c r="H72" i="8"/>
  <c r="H72" i="17" s="1"/>
  <c r="F71" i="6"/>
  <c r="AG24" i="6"/>
  <c r="I57" i="6"/>
  <c r="AJ10" i="6"/>
  <c r="I66" i="10"/>
  <c r="AA66" i="17" s="1"/>
  <c r="AJ19" i="10"/>
  <c r="AH23" i="9"/>
  <c r="G70" i="9"/>
  <c r="P70" i="17" s="1"/>
  <c r="AJ20" i="8"/>
  <c r="I67" i="8"/>
  <c r="I67" i="17" s="1"/>
  <c r="I53" i="6"/>
  <c r="AJ6" i="6"/>
  <c r="I86" i="5"/>
  <c r="AJ39" i="5"/>
  <c r="F64" i="6"/>
  <c r="AG17" i="6"/>
  <c r="I71" i="6"/>
  <c r="AJ24" i="6"/>
  <c r="I59" i="5"/>
  <c r="AJ12" i="5"/>
  <c r="F57" i="5"/>
  <c r="AG10" i="5"/>
  <c r="H87" i="6"/>
  <c r="AI40" i="6"/>
  <c r="H80" i="4"/>
  <c r="AI33" i="4"/>
  <c r="G65" i="5"/>
  <c r="AH18" i="5"/>
  <c r="H80" i="5"/>
  <c r="AI33" i="5"/>
  <c r="AG6" i="4"/>
  <c r="F53" i="4"/>
  <c r="H89" i="5"/>
  <c r="AI42" i="5"/>
  <c r="AJ37" i="4"/>
  <c r="I84" i="4"/>
  <c r="F85" i="8"/>
  <c r="F85" i="17" s="1"/>
  <c r="AG38" i="8"/>
  <c r="AJ28" i="10"/>
  <c r="I75" i="10"/>
  <c r="AA75" i="17" s="1"/>
  <c r="I76" i="9"/>
  <c r="R76" i="17" s="1"/>
  <c r="AJ29" i="9"/>
  <c r="F70" i="8"/>
  <c r="F70" i="17" s="1"/>
  <c r="AG23" i="8"/>
  <c r="F60" i="6"/>
  <c r="AG13" i="6"/>
  <c r="H57" i="5"/>
  <c r="AI10" i="5"/>
  <c r="H58" i="6"/>
  <c r="AI11" i="6"/>
  <c r="E77" i="6"/>
  <c r="AF30" i="6"/>
  <c r="G78" i="6"/>
  <c r="AH31" i="6"/>
  <c r="F86" i="5"/>
  <c r="AG39" i="5"/>
  <c r="E59" i="5"/>
  <c r="AF12" i="5"/>
  <c r="H64" i="6"/>
  <c r="AI17" i="6"/>
  <c r="AH22" i="4"/>
  <c r="G69" i="4"/>
  <c r="H72" i="5"/>
  <c r="AI25" i="5"/>
  <c r="G84" i="15"/>
  <c r="AH37" i="15"/>
  <c r="AI24" i="9"/>
  <c r="H71" i="9"/>
  <c r="Q71" i="17" s="1"/>
  <c r="G83" i="13"/>
  <c r="AH36" i="13"/>
  <c r="AJ10" i="9"/>
  <c r="I57" i="9"/>
  <c r="R57" i="17" s="1"/>
  <c r="AF16" i="9"/>
  <c r="E63" i="9"/>
  <c r="N63" i="17" s="1"/>
  <c r="AI19" i="8"/>
  <c r="H66" i="8"/>
  <c r="H66" i="17" s="1"/>
  <c r="G61" i="6"/>
  <c r="AH14" i="6"/>
  <c r="AG12" i="6"/>
  <c r="F59" i="6"/>
  <c r="I60" i="5"/>
  <c r="AJ13" i="5"/>
  <c r="I64" i="4"/>
  <c r="AJ17" i="4"/>
  <c r="E80" i="4"/>
  <c r="AF33" i="4"/>
  <c r="AI37" i="4"/>
  <c r="H84" i="4"/>
  <c r="H59" i="6"/>
  <c r="AI12" i="6"/>
  <c r="G80" i="9"/>
  <c r="P80" i="17" s="1"/>
  <c r="AH33" i="9"/>
  <c r="AH23" i="4"/>
  <c r="G70" i="4"/>
  <c r="AG15" i="4"/>
  <c r="F62" i="4"/>
  <c r="E71" i="4"/>
  <c r="AF24" i="4"/>
  <c r="AF29" i="8"/>
  <c r="E76" i="8"/>
  <c r="E76" i="17" s="1"/>
  <c r="AF10" i="4"/>
  <c r="E57" i="4"/>
  <c r="I81" i="5"/>
  <c r="AJ34" i="5"/>
  <c r="AF5" i="4"/>
  <c r="E52" i="4"/>
  <c r="F81" i="5"/>
  <c r="AG34" i="5"/>
  <c r="I66" i="5"/>
  <c r="AJ19" i="5"/>
  <c r="AH20" i="4"/>
  <c r="G67" i="4"/>
  <c r="G75" i="5"/>
  <c r="AH28" i="5"/>
  <c r="H90" i="5"/>
  <c r="AI43" i="5"/>
  <c r="AI32" i="5"/>
  <c r="H79" i="5"/>
  <c r="H64" i="4"/>
  <c r="AI17" i="4"/>
  <c r="G71" i="5"/>
  <c r="AH24" i="5"/>
  <c r="G64" i="5"/>
  <c r="AH17" i="5"/>
  <c r="AF8" i="4"/>
  <c r="E55" i="4"/>
  <c r="G91" i="6"/>
  <c r="AH44" i="6"/>
  <c r="H54" i="4"/>
  <c r="AI7" i="4"/>
  <c r="E63" i="6"/>
  <c r="AF16" i="6"/>
  <c r="AF6" i="4"/>
  <c r="E53" i="4"/>
  <c r="I91" i="5"/>
  <c r="AJ44" i="5"/>
  <c r="AF34" i="4"/>
  <c r="E81" i="4"/>
  <c r="E64" i="4"/>
  <c r="AF17" i="4"/>
  <c r="H51" i="5"/>
  <c r="AI4" i="5"/>
  <c r="AI15" i="4"/>
  <c r="H62" i="4"/>
  <c r="I65" i="8"/>
  <c r="I65" i="17" s="1"/>
  <c r="AJ18" i="8"/>
  <c r="AF17" i="5"/>
  <c r="E64" i="5"/>
  <c r="F62" i="6"/>
  <c r="AG15" i="6"/>
  <c r="I88" i="5"/>
  <c r="AJ41" i="5"/>
  <c r="E67" i="5"/>
  <c r="AF20" i="5"/>
  <c r="AG4" i="13"/>
  <c r="F51" i="13"/>
  <c r="I70" i="13"/>
  <c r="AJ23" i="13"/>
  <c r="AH42" i="14"/>
  <c r="G89" i="14"/>
  <c r="I51" i="13"/>
  <c r="AJ4" i="13"/>
  <c r="I87" i="15"/>
  <c r="AJ40" i="15"/>
  <c r="AG38" i="13"/>
  <c r="F85" i="13"/>
  <c r="I81" i="15"/>
  <c r="AJ34" i="15"/>
  <c r="E74" i="15"/>
  <c r="AF27" i="15"/>
  <c r="F60" i="14"/>
  <c r="AG13" i="14"/>
  <c r="F64" i="13"/>
  <c r="AG17" i="13"/>
  <c r="G77" i="13"/>
  <c r="AH30" i="13"/>
  <c r="H63" i="15"/>
  <c r="AI16" i="15"/>
  <c r="AI25" i="15"/>
  <c r="H72" i="15"/>
  <c r="F67" i="15"/>
  <c r="AG20" i="15"/>
  <c r="F54" i="14"/>
  <c r="AG7" i="14"/>
  <c r="I88" i="14"/>
  <c r="AJ41" i="14"/>
  <c r="AF23" i="13"/>
  <c r="E70" i="13"/>
  <c r="I77" i="15"/>
  <c r="AJ30" i="15"/>
  <c r="E92" i="15"/>
  <c r="AF45" i="15"/>
  <c r="E71" i="13"/>
  <c r="AF24" i="13"/>
  <c r="H70" i="15"/>
  <c r="AI23" i="15"/>
  <c r="E60" i="15"/>
  <c r="AF13" i="15"/>
  <c r="E73" i="10"/>
  <c r="W73" i="17" s="1"/>
  <c r="AF26" i="10"/>
  <c r="AG34" i="10"/>
  <c r="F81" i="10"/>
  <c r="X81" i="17" s="1"/>
  <c r="E59" i="10"/>
  <c r="W59" i="17" s="1"/>
  <c r="AF12" i="10"/>
  <c r="H53" i="13"/>
  <c r="AI6" i="13"/>
  <c r="G68" i="15"/>
  <c r="AH21" i="15"/>
  <c r="AH39" i="15"/>
  <c r="G86" i="15"/>
  <c r="AI39" i="10"/>
  <c r="H86" i="10"/>
  <c r="Z86" i="17" s="1"/>
  <c r="AJ20" i="10"/>
  <c r="I67" i="10"/>
  <c r="AA67" i="17" s="1"/>
  <c r="E60" i="10"/>
  <c r="W60" i="17" s="1"/>
  <c r="AF13" i="10"/>
  <c r="E82" i="15"/>
  <c r="AF35" i="15"/>
  <c r="AH8" i="10"/>
  <c r="G55" i="10"/>
  <c r="Y55" i="17" s="1"/>
  <c r="H87" i="10"/>
  <c r="Z87" i="17" s="1"/>
  <c r="AI40" i="10"/>
  <c r="I60" i="10"/>
  <c r="AA60" i="17" s="1"/>
  <c r="AJ13" i="10"/>
  <c r="E80" i="10"/>
  <c r="W80" i="17" s="1"/>
  <c r="AF33" i="10"/>
  <c r="H71" i="13"/>
  <c r="AI24" i="13"/>
  <c r="H78" i="15"/>
  <c r="AI31" i="15"/>
  <c r="F71" i="15"/>
  <c r="AG24" i="15"/>
  <c r="AF30" i="10"/>
  <c r="E77" i="10"/>
  <c r="W77" i="17" s="1"/>
  <c r="AH41" i="10"/>
  <c r="G88" i="10"/>
  <c r="Y88" i="17" s="1"/>
  <c r="AI37" i="10"/>
  <c r="H84" i="10"/>
  <c r="Z84" i="17" s="1"/>
  <c r="G64" i="13"/>
  <c r="AH17" i="13"/>
  <c r="G69" i="15"/>
  <c r="AH22" i="15"/>
  <c r="E69" i="10"/>
  <c r="W69" i="17" s="1"/>
  <c r="AF22" i="10"/>
  <c r="F87" i="10"/>
  <c r="X87" i="17" s="1"/>
  <c r="AG40" i="10"/>
  <c r="AF14" i="9"/>
  <c r="E61" i="9"/>
  <c r="N61" i="17" s="1"/>
  <c r="F70" i="9"/>
  <c r="O70" i="17" s="1"/>
  <c r="AG23" i="9"/>
  <c r="AI21" i="9"/>
  <c r="H68" i="9"/>
  <c r="Q68" i="17" s="1"/>
  <c r="I52" i="9"/>
  <c r="R52" i="17" s="1"/>
  <c r="AJ5" i="9"/>
  <c r="AF22" i="8"/>
  <c r="E69" i="8"/>
  <c r="E69" i="17" s="1"/>
  <c r="F61" i="8"/>
  <c r="F61" i="17" s="1"/>
  <c r="AG14" i="8"/>
  <c r="I92" i="8"/>
  <c r="I92" i="17" s="1"/>
  <c r="AJ45" i="8"/>
  <c r="AI24" i="6"/>
  <c r="H71" i="6"/>
  <c r="E91" i="13"/>
  <c r="AF44" i="13"/>
  <c r="H77" i="15"/>
  <c r="AI30" i="15"/>
  <c r="AI35" i="10"/>
  <c r="H82" i="10"/>
  <c r="Z82" i="17" s="1"/>
  <c r="I76" i="10"/>
  <c r="AA76" i="17" s="1"/>
  <c r="AJ29" i="10"/>
  <c r="F68" i="9"/>
  <c r="O68" i="17" s="1"/>
  <c r="AG21" i="9"/>
  <c r="I91" i="9"/>
  <c r="R91" i="17" s="1"/>
  <c r="AJ44" i="9"/>
  <c r="F90" i="9"/>
  <c r="O90" i="17" s="1"/>
  <c r="AG43" i="9"/>
  <c r="AG29" i="8"/>
  <c r="F76" i="8"/>
  <c r="F76" i="17" s="1"/>
  <c r="AI28" i="8"/>
  <c r="H75" i="8"/>
  <c r="H75" i="17" s="1"/>
  <c r="AG45" i="8"/>
  <c r="F92" i="8"/>
  <c r="F92" i="17" s="1"/>
  <c r="H90" i="6"/>
  <c r="AI43" i="6"/>
  <c r="G59" i="6"/>
  <c r="AH12" i="6"/>
  <c r="H66" i="15"/>
  <c r="AI19" i="15"/>
  <c r="AG30" i="10"/>
  <c r="F77" i="10"/>
  <c r="X77" i="17" s="1"/>
  <c r="AG41" i="9"/>
  <c r="F88" i="9"/>
  <c r="O88" i="17" s="1"/>
  <c r="H87" i="9"/>
  <c r="Q87" i="17" s="1"/>
  <c r="AI40" i="9"/>
  <c r="F55" i="9"/>
  <c r="O55" i="17" s="1"/>
  <c r="AG8" i="9"/>
  <c r="AG34" i="8"/>
  <c r="F81" i="8"/>
  <c r="F81" i="17" s="1"/>
  <c r="F54" i="8"/>
  <c r="F54" i="17" s="1"/>
  <c r="AG7" i="8"/>
  <c r="F55" i="8"/>
  <c r="F55" i="17" s="1"/>
  <c r="AG8" i="8"/>
  <c r="E52" i="6"/>
  <c r="AF5" i="6"/>
  <c r="H58" i="13"/>
  <c r="AI11" i="13"/>
  <c r="F66" i="15"/>
  <c r="AG19" i="15"/>
  <c r="G59" i="10"/>
  <c r="Y59" i="17" s="1"/>
  <c r="AH12" i="10"/>
  <c r="F83" i="10"/>
  <c r="X83" i="17" s="1"/>
  <c r="AG36" i="10"/>
  <c r="E57" i="9"/>
  <c r="N57" i="17" s="1"/>
  <c r="AF10" i="9"/>
  <c r="E90" i="9"/>
  <c r="N90" i="17" s="1"/>
  <c r="AF43" i="9"/>
  <c r="H60" i="9"/>
  <c r="Q60" i="17" s="1"/>
  <c r="AI13" i="9"/>
  <c r="AG12" i="9"/>
  <c r="F59" i="9"/>
  <c r="O59" i="17" s="1"/>
  <c r="E65" i="8"/>
  <c r="E65" i="17" s="1"/>
  <c r="AF18" i="8"/>
  <c r="H55" i="8"/>
  <c r="H55" i="17" s="1"/>
  <c r="AI8" i="8"/>
  <c r="AG16" i="8"/>
  <c r="F63" i="8"/>
  <c r="F63" i="17" s="1"/>
  <c r="I52" i="8"/>
  <c r="I52" i="17" s="1"/>
  <c r="AJ5" i="8"/>
  <c r="F73" i="6"/>
  <c r="AG26" i="6"/>
  <c r="AH29" i="10"/>
  <c r="G76" i="10"/>
  <c r="Y76" i="17" s="1"/>
  <c r="E77" i="9"/>
  <c r="N77" i="17" s="1"/>
  <c r="AF30" i="9"/>
  <c r="AF41" i="9"/>
  <c r="E88" i="9"/>
  <c r="N88" i="17" s="1"/>
  <c r="G56" i="8"/>
  <c r="G56" i="17" s="1"/>
  <c r="AH9" i="8"/>
  <c r="H85" i="8"/>
  <c r="H85" i="17" s="1"/>
  <c r="AI38" i="8"/>
  <c r="G69" i="6"/>
  <c r="AH22" i="6"/>
  <c r="I51" i="6"/>
  <c r="AJ4" i="6"/>
  <c r="F61" i="5"/>
  <c r="AG14" i="5"/>
  <c r="AF14" i="5"/>
  <c r="E61" i="5"/>
  <c r="I69" i="5"/>
  <c r="AJ22" i="5"/>
  <c r="F71" i="4"/>
  <c r="AG24" i="4"/>
  <c r="I87" i="10"/>
  <c r="AA87" i="17" s="1"/>
  <c r="AJ40" i="10"/>
  <c r="E66" i="9"/>
  <c r="N66" i="17" s="1"/>
  <c r="AF19" i="9"/>
  <c r="I63" i="8"/>
  <c r="I63" i="17" s="1"/>
  <c r="AJ16" i="8"/>
  <c r="I85" i="6"/>
  <c r="AJ38" i="6"/>
  <c r="F60" i="5"/>
  <c r="AG13" i="5"/>
  <c r="F74" i="4"/>
  <c r="AG27" i="4"/>
  <c r="AI45" i="4"/>
  <c r="H92" i="4"/>
  <c r="G80" i="10"/>
  <c r="Y80" i="17" s="1"/>
  <c r="AH33" i="10"/>
  <c r="AI31" i="9"/>
  <c r="H78" i="9"/>
  <c r="Q78" i="17" s="1"/>
  <c r="AJ17" i="9"/>
  <c r="I64" i="9"/>
  <c r="R64" i="17" s="1"/>
  <c r="AF15" i="8"/>
  <c r="E62" i="8"/>
  <c r="E62" i="17" s="1"/>
  <c r="H65" i="8"/>
  <c r="H65" i="17" s="1"/>
  <c r="AI18" i="8"/>
  <c r="F88" i="6"/>
  <c r="AG41" i="6"/>
  <c r="E74" i="5"/>
  <c r="AF27" i="5"/>
  <c r="I73" i="5"/>
  <c r="AJ26" i="5"/>
  <c r="H82" i="5"/>
  <c r="AI35" i="5"/>
  <c r="E64" i="10"/>
  <c r="W64" i="17" s="1"/>
  <c r="AF17" i="10"/>
  <c r="F69" i="9"/>
  <c r="O69" i="17" s="1"/>
  <c r="AG22" i="9"/>
  <c r="AI21" i="8"/>
  <c r="H68" i="8"/>
  <c r="H68" i="17" s="1"/>
  <c r="H88" i="6"/>
  <c r="AI41" i="6"/>
  <c r="E73" i="5"/>
  <c r="AF26" i="5"/>
  <c r="G66" i="4"/>
  <c r="AH19" i="4"/>
  <c r="H75" i="6"/>
  <c r="AI28" i="6"/>
  <c r="AI18" i="4"/>
  <c r="H65" i="4"/>
  <c r="F73" i="4"/>
  <c r="AG26" i="4"/>
  <c r="AF45" i="13"/>
  <c r="E92" i="13"/>
  <c r="AG28" i="15"/>
  <c r="F75" i="15"/>
  <c r="H69" i="10"/>
  <c r="Z69" i="17" s="1"/>
  <c r="AI22" i="10"/>
  <c r="AI23" i="9"/>
  <c r="H70" i="9"/>
  <c r="Q70" i="17" s="1"/>
  <c r="I84" i="8"/>
  <c r="I84" i="17" s="1"/>
  <c r="AJ37" i="8"/>
  <c r="H78" i="6"/>
  <c r="AI31" i="6"/>
  <c r="F56" i="4"/>
  <c r="AG9" i="4"/>
  <c r="E58" i="5"/>
  <c r="AF11" i="5"/>
  <c r="G72" i="5"/>
  <c r="AH25" i="5"/>
  <c r="G91" i="4"/>
  <c r="AH44" i="4"/>
  <c r="H71" i="4"/>
  <c r="AI24" i="4"/>
  <c r="F86" i="4"/>
  <c r="AG39" i="4"/>
  <c r="G73" i="8"/>
  <c r="G73" i="17" s="1"/>
  <c r="AH26" i="8"/>
  <c r="AF5" i="10"/>
  <c r="E52" i="10"/>
  <c r="W52" i="17" s="1"/>
  <c r="E82" i="8"/>
  <c r="E82" i="17" s="1"/>
  <c r="AF35" i="8"/>
  <c r="F86" i="6"/>
  <c r="AG39" i="6"/>
  <c r="AH4" i="5"/>
  <c r="G51" i="5"/>
  <c r="AG45" i="4"/>
  <c r="F92" i="4"/>
  <c r="AH43" i="8"/>
  <c r="G90" i="8"/>
  <c r="G90" i="17" s="1"/>
  <c r="H83" i="8"/>
  <c r="H83" i="17" s="1"/>
  <c r="AI36" i="8"/>
  <c r="G58" i="6"/>
  <c r="AH11" i="6"/>
  <c r="AH32" i="4"/>
  <c r="G79" i="4"/>
  <c r="AH8" i="4"/>
  <c r="G55" i="4"/>
  <c r="E58" i="9"/>
  <c r="N58" i="17" s="1"/>
  <c r="AF11" i="9"/>
  <c r="AH36" i="9"/>
  <c r="G83" i="9"/>
  <c r="P83" i="17" s="1"/>
  <c r="I65" i="10"/>
  <c r="AA65" i="17" s="1"/>
  <c r="AJ18" i="10"/>
  <c r="G90" i="9"/>
  <c r="P90" i="17" s="1"/>
  <c r="AH43" i="9"/>
  <c r="AG26" i="8"/>
  <c r="F73" i="8"/>
  <c r="F73" i="17" s="1"/>
  <c r="I79" i="5"/>
  <c r="AJ32" i="5"/>
  <c r="AF7" i="5"/>
  <c r="E54" i="5"/>
  <c r="AG33" i="4"/>
  <c r="F80" i="4"/>
  <c r="H64" i="9"/>
  <c r="Q64" i="17" s="1"/>
  <c r="AI17" i="9"/>
  <c r="AH20" i="8"/>
  <c r="G67" i="8"/>
  <c r="G67" i="17" s="1"/>
  <c r="F74" i="6"/>
  <c r="AG27" i="6"/>
  <c r="AI39" i="5"/>
  <c r="H86" i="5"/>
  <c r="AH29" i="4"/>
  <c r="G76" i="4"/>
  <c r="I67" i="5"/>
  <c r="AJ20" i="5"/>
  <c r="F58" i="5"/>
  <c r="AG11" i="5"/>
  <c r="F69" i="4"/>
  <c r="AG22" i="4"/>
  <c r="AI30" i="4"/>
  <c r="H77" i="4"/>
  <c r="G83" i="5"/>
  <c r="AH36" i="5"/>
  <c r="H54" i="6"/>
  <c r="AI7" i="6"/>
  <c r="I88" i="4"/>
  <c r="AJ41" i="4"/>
  <c r="AJ15" i="4"/>
  <c r="I62" i="4"/>
  <c r="H55" i="6"/>
  <c r="AI8" i="6"/>
  <c r="E54" i="10"/>
  <c r="W54" i="17" s="1"/>
  <c r="AF7" i="10"/>
  <c r="H73" i="8"/>
  <c r="H73" i="17" s="1"/>
  <c r="AI26" i="8"/>
  <c r="H88" i="8"/>
  <c r="H88" i="17" s="1"/>
  <c r="AI41" i="8"/>
  <c r="H60" i="4"/>
  <c r="AI13" i="4"/>
  <c r="I67" i="6"/>
  <c r="AJ20" i="6"/>
  <c r="G91" i="5"/>
  <c r="AH44" i="5"/>
  <c r="G71" i="4"/>
  <c r="AH24" i="4"/>
  <c r="AH29" i="8"/>
  <c r="G76" i="8"/>
  <c r="G76" i="17" s="1"/>
  <c r="H83" i="4"/>
  <c r="AI36" i="4"/>
  <c r="AG35" i="4"/>
  <c r="F82" i="4"/>
  <c r="AH19" i="8"/>
  <c r="G66" i="8"/>
  <c r="G66" i="17" s="1"/>
  <c r="I82" i="4"/>
  <c r="AJ35" i="4"/>
  <c r="E84" i="9"/>
  <c r="N84" i="17" s="1"/>
  <c r="AF37" i="9"/>
  <c r="I51" i="5"/>
  <c r="AJ4" i="5"/>
  <c r="AH12" i="8"/>
  <c r="G59" i="8"/>
  <c r="G59" i="17" s="1"/>
  <c r="G85" i="8"/>
  <c r="G85" i="17" s="1"/>
  <c r="AH38" i="8"/>
  <c r="F68" i="6"/>
  <c r="AG21" i="6"/>
  <c r="I70" i="6"/>
  <c r="AJ23" i="6"/>
  <c r="H70" i="6"/>
  <c r="AI23" i="6"/>
  <c r="E68" i="4"/>
  <c r="AF21" i="4"/>
  <c r="G64" i="15"/>
  <c r="AH17" i="15"/>
  <c r="I71" i="10"/>
  <c r="AA71" i="17" s="1"/>
  <c r="AJ24" i="10"/>
  <c r="AG34" i="9"/>
  <c r="F81" i="9"/>
  <c r="O81" i="17" s="1"/>
  <c r="F83" i="9"/>
  <c r="O83" i="17" s="1"/>
  <c r="AG36" i="9"/>
  <c r="E87" i="8"/>
  <c r="E87" i="17" s="1"/>
  <c r="AF40" i="8"/>
  <c r="F52" i="8"/>
  <c r="F52" i="17" s="1"/>
  <c r="AG5" i="8"/>
  <c r="G79" i="6"/>
  <c r="AH32" i="6"/>
  <c r="I64" i="6"/>
  <c r="AJ17" i="6"/>
  <c r="AJ35" i="5"/>
  <c r="I82" i="5"/>
  <c r="H79" i="6"/>
  <c r="AI32" i="6"/>
  <c r="H77" i="5"/>
  <c r="AI30" i="5"/>
  <c r="I78" i="6"/>
  <c r="AJ31" i="6"/>
  <c r="AG45" i="5"/>
  <c r="F92" i="5"/>
  <c r="G87" i="5"/>
  <c r="AH40" i="5"/>
  <c r="H56" i="9"/>
  <c r="Q56" i="17" s="1"/>
  <c r="AI9" i="9"/>
  <c r="AF14" i="8"/>
  <c r="E61" i="8"/>
  <c r="E61" i="17" s="1"/>
  <c r="AG43" i="8"/>
  <c r="F90" i="8"/>
  <c r="F90" i="17" s="1"/>
  <c r="AF34" i="6"/>
  <c r="E81" i="6"/>
  <c r="AJ12" i="6"/>
  <c r="I59" i="6"/>
  <c r="AF31" i="6"/>
  <c r="E78" i="6"/>
  <c r="AF21" i="5"/>
  <c r="E68" i="5"/>
  <c r="F87" i="4"/>
  <c r="AG40" i="4"/>
  <c r="I70" i="15"/>
  <c r="AJ23" i="15"/>
  <c r="F86" i="10"/>
  <c r="X86" i="17" s="1"/>
  <c r="AG39" i="10"/>
  <c r="G84" i="9"/>
  <c r="P84" i="17" s="1"/>
  <c r="AH37" i="9"/>
  <c r="G58" i="9"/>
  <c r="P58" i="17" s="1"/>
  <c r="AH11" i="9"/>
  <c r="I91" i="8"/>
  <c r="I91" i="17" s="1"/>
  <c r="AJ44" i="8"/>
  <c r="H51" i="8"/>
  <c r="H51" i="17" s="1"/>
  <c r="AI4" i="8"/>
  <c r="I82" i="6"/>
  <c r="AJ35" i="6"/>
  <c r="E83" i="6"/>
  <c r="AF36" i="6"/>
  <c r="E52" i="5"/>
  <c r="AF5" i="5"/>
  <c r="E55" i="6"/>
  <c r="AF8" i="6"/>
  <c r="AJ17" i="5"/>
  <c r="I64" i="5"/>
  <c r="F78" i="6"/>
  <c r="AG31" i="6"/>
  <c r="AI26" i="5"/>
  <c r="H73" i="5"/>
  <c r="G76" i="5"/>
  <c r="AH29" i="5"/>
  <c r="G84" i="5"/>
  <c r="AH37" i="5"/>
  <c r="F76" i="6"/>
  <c r="AG29" i="6"/>
  <c r="AF13" i="13"/>
  <c r="E60" i="13"/>
  <c r="E68" i="15"/>
  <c r="AF21" i="15"/>
  <c r="G66" i="10"/>
  <c r="Y66" i="17" s="1"/>
  <c r="AH19" i="10"/>
  <c r="AF31" i="15"/>
  <c r="E78" i="15"/>
  <c r="H72" i="10"/>
  <c r="Z72" i="17" s="1"/>
  <c r="AI25" i="10"/>
  <c r="H52" i="10"/>
  <c r="Z52" i="17" s="1"/>
  <c r="AI5" i="10"/>
  <c r="G80" i="8"/>
  <c r="G80" i="17" s="1"/>
  <c r="AH33" i="8"/>
  <c r="F79" i="6"/>
  <c r="AG32" i="6"/>
  <c r="G60" i="4"/>
  <c r="AH13" i="4"/>
  <c r="H61" i="5"/>
  <c r="AI14" i="5"/>
  <c r="I80" i="4"/>
  <c r="AJ33" i="4"/>
  <c r="AI12" i="4"/>
  <c r="H59" i="4"/>
  <c r="AF14" i="4"/>
  <c r="E61" i="4"/>
  <c r="H73" i="4"/>
  <c r="AI26" i="4"/>
  <c r="E71" i="5"/>
  <c r="AF24" i="5"/>
  <c r="G55" i="8"/>
  <c r="G55" i="17" s="1"/>
  <c r="AH8" i="8"/>
  <c r="E80" i="5"/>
  <c r="AF33" i="5"/>
  <c r="E60" i="9"/>
  <c r="N60" i="17" s="1"/>
  <c r="AF13" i="9"/>
  <c r="G79" i="8"/>
  <c r="G79" i="17" s="1"/>
  <c r="AH32" i="8"/>
  <c r="H73" i="6"/>
  <c r="AI26" i="6"/>
  <c r="H78" i="5"/>
  <c r="AI31" i="5"/>
  <c r="H84" i="5"/>
  <c r="AI37" i="5"/>
  <c r="AJ13" i="4"/>
  <c r="I60" i="4"/>
  <c r="E54" i="6"/>
  <c r="AF7" i="6"/>
  <c r="E92" i="4"/>
  <c r="AF45" i="4"/>
  <c r="AF34" i="8"/>
  <c r="E81" i="8"/>
  <c r="E81" i="17" s="1"/>
  <c r="H66" i="6"/>
  <c r="AI19" i="6"/>
  <c r="AG16" i="9"/>
  <c r="F63" i="9"/>
  <c r="O63" i="17" s="1"/>
  <c r="F80" i="8"/>
  <c r="F80" i="17" s="1"/>
  <c r="AG33" i="8"/>
  <c r="H89" i="6"/>
  <c r="AI42" i="6"/>
  <c r="E85" i="5"/>
  <c r="AF38" i="5"/>
  <c r="F60" i="4"/>
  <c r="AG13" i="4"/>
  <c r="E73" i="9"/>
  <c r="N73" i="17" s="1"/>
  <c r="AF26" i="9"/>
  <c r="H89" i="8"/>
  <c r="H89" i="17" s="1"/>
  <c r="AI42" i="8"/>
  <c r="I78" i="9"/>
  <c r="R78" i="17" s="1"/>
  <c r="AJ31" i="9"/>
  <c r="I85" i="5"/>
  <c r="AJ38" i="5"/>
  <c r="I91" i="6"/>
  <c r="AJ44" i="6"/>
  <c r="I92" i="4"/>
  <c r="AJ45" i="4"/>
  <c r="E85" i="4"/>
  <c r="AF38" i="4"/>
  <c r="F90" i="5"/>
  <c r="AG43" i="5"/>
  <c r="F52" i="5"/>
  <c r="AG5" i="5"/>
  <c r="G51" i="4"/>
  <c r="AH4" i="4"/>
  <c r="I89" i="4"/>
  <c r="AJ42" i="4"/>
  <c r="AJ41" i="15"/>
  <c r="I88" i="15"/>
  <c r="G65" i="9"/>
  <c r="P65" i="17" s="1"/>
  <c r="AH18" i="9"/>
  <c r="G85" i="14"/>
  <c r="AH38" i="14"/>
  <c r="F70" i="14"/>
  <c r="AG23" i="14"/>
  <c r="I73" i="14"/>
  <c r="AJ26" i="14"/>
  <c r="I87" i="14"/>
  <c r="AJ40" i="14"/>
  <c r="AJ24" i="14"/>
  <c r="I71" i="14"/>
  <c r="AH28" i="14"/>
  <c r="G75" i="14"/>
  <c r="I63" i="14"/>
  <c r="AJ16" i="14"/>
  <c r="AI38" i="14"/>
  <c r="H85" i="14"/>
  <c r="E74" i="14"/>
  <c r="AF27" i="14"/>
  <c r="G57" i="14"/>
  <c r="AH10" i="14"/>
  <c r="F75" i="14"/>
  <c r="AG28" i="14"/>
  <c r="F58" i="14"/>
  <c r="AG11" i="14"/>
  <c r="E53" i="13"/>
  <c r="AF6" i="13"/>
  <c r="AH8" i="14"/>
  <c r="G55" i="14"/>
  <c r="AG10" i="14"/>
  <c r="F57" i="14"/>
  <c r="AI33" i="14"/>
  <c r="H80" i="14"/>
  <c r="AI39" i="14"/>
  <c r="H86" i="14"/>
  <c r="F56" i="14"/>
  <c r="AG9" i="14"/>
  <c r="AJ11" i="14"/>
  <c r="I58" i="14"/>
  <c r="F82" i="14"/>
  <c r="AG35" i="14"/>
  <c r="F88" i="14"/>
  <c r="AG41" i="14"/>
  <c r="AJ44" i="14"/>
  <c r="I91" i="14"/>
  <c r="H72" i="14"/>
  <c r="AI25" i="14"/>
  <c r="E77" i="14"/>
  <c r="AF30" i="14"/>
  <c r="AF39" i="14"/>
  <c r="E86" i="14"/>
  <c r="AI17" i="14"/>
  <c r="H64" i="14"/>
  <c r="AG40" i="14"/>
  <c r="F87" i="14"/>
  <c r="I75" i="14"/>
  <c r="AJ28" i="14"/>
  <c r="AH12" i="13"/>
  <c r="G59" i="13"/>
  <c r="AJ43" i="13"/>
  <c r="I90" i="13"/>
  <c r="AF16" i="13"/>
  <c r="E63" i="13"/>
  <c r="I54" i="14"/>
  <c r="AJ7" i="14"/>
  <c r="AI35" i="14"/>
  <c r="H82" i="14"/>
  <c r="I85" i="13"/>
  <c r="AJ38" i="13"/>
  <c r="I78" i="13"/>
  <c r="AJ31" i="13"/>
  <c r="G70" i="13"/>
  <c r="AH23" i="13"/>
  <c r="G76" i="14"/>
  <c r="AH29" i="14"/>
  <c r="AF4" i="14"/>
  <c r="E51" i="14"/>
  <c r="AG10" i="13"/>
  <c r="F57" i="13"/>
  <c r="AJ12" i="13"/>
  <c r="I59" i="13"/>
  <c r="AH7" i="13"/>
  <c r="G54" i="13"/>
  <c r="E75" i="14"/>
  <c r="AF28" i="14"/>
  <c r="AH34" i="13"/>
  <c r="G81" i="13"/>
  <c r="AI30" i="13"/>
  <c r="H77" i="13"/>
  <c r="I63" i="13"/>
  <c r="AJ16" i="13"/>
  <c r="F68" i="15"/>
  <c r="AG21" i="15"/>
  <c r="AF44" i="15"/>
  <c r="E91" i="15"/>
  <c r="F51" i="14"/>
  <c r="AG4" i="14"/>
  <c r="G78" i="15"/>
  <c r="AH31" i="15"/>
  <c r="AF19" i="15"/>
  <c r="E66" i="15"/>
  <c r="E64" i="6"/>
  <c r="AF17" i="6"/>
  <c r="I61" i="14"/>
  <c r="AJ14" i="14"/>
  <c r="I66" i="14"/>
  <c r="AJ19" i="14"/>
  <c r="AJ21" i="14"/>
  <c r="I68" i="14"/>
  <c r="G52" i="14"/>
  <c r="AH5" i="14"/>
  <c r="AI15" i="14"/>
  <c r="H62" i="14"/>
  <c r="AH21" i="14"/>
  <c r="G68" i="14"/>
  <c r="H69" i="14"/>
  <c r="AI22" i="14"/>
  <c r="H51" i="14"/>
  <c r="AI4" i="14"/>
  <c r="AF10" i="14"/>
  <c r="E57" i="14"/>
  <c r="H59" i="14"/>
  <c r="AI12" i="14"/>
  <c r="I83" i="14"/>
  <c r="AJ36" i="14"/>
  <c r="AJ42" i="14"/>
  <c r="I89" i="14"/>
  <c r="F53" i="14"/>
  <c r="AG6" i="14"/>
  <c r="AG27" i="14"/>
  <c r="F74" i="14"/>
  <c r="G79" i="14"/>
  <c r="AH32" i="14"/>
  <c r="AF18" i="14"/>
  <c r="E65" i="14"/>
  <c r="G74" i="14"/>
  <c r="AH27" i="14"/>
  <c r="AJ18" i="13"/>
  <c r="I65" i="13"/>
  <c r="AH26" i="13"/>
  <c r="G73" i="13"/>
  <c r="F82" i="13"/>
  <c r="AG35" i="13"/>
  <c r="E52" i="13"/>
  <c r="AF5" i="13"/>
  <c r="I74" i="14"/>
  <c r="AJ27" i="14"/>
  <c r="AF5" i="14"/>
  <c r="E52" i="14"/>
  <c r="E54" i="13"/>
  <c r="AF7" i="13"/>
  <c r="H91" i="13"/>
  <c r="AI44" i="13"/>
  <c r="F75" i="13"/>
  <c r="AG28" i="13"/>
  <c r="G73" i="14"/>
  <c r="AH26" i="14"/>
  <c r="AG22" i="13"/>
  <c r="F69" i="13"/>
  <c r="E79" i="13"/>
  <c r="AF32" i="13"/>
  <c r="AF21" i="13"/>
  <c r="E68" i="13"/>
  <c r="AH14" i="14"/>
  <c r="G61" i="14"/>
  <c r="G55" i="13"/>
  <c r="AH8" i="13"/>
  <c r="I82" i="13"/>
  <c r="AJ35" i="13"/>
  <c r="I55" i="13"/>
  <c r="AJ8" i="13"/>
  <c r="AH27" i="13"/>
  <c r="G74" i="13"/>
  <c r="I64" i="14"/>
  <c r="AJ17" i="14"/>
  <c r="G56" i="13"/>
  <c r="AH9" i="13"/>
  <c r="H74" i="15"/>
  <c r="AI27" i="15"/>
  <c r="H59" i="15"/>
  <c r="AI12" i="15"/>
  <c r="E76" i="15"/>
  <c r="AF29" i="15"/>
  <c r="F86" i="13"/>
  <c r="AG39" i="13"/>
  <c r="AG41" i="15"/>
  <c r="F88" i="15"/>
  <c r="I86" i="15"/>
  <c r="AJ39" i="15"/>
  <c r="F55" i="15"/>
  <c r="AG8" i="15"/>
  <c r="AF19" i="14"/>
  <c r="E66" i="14"/>
  <c r="E77" i="13"/>
  <c r="AF30" i="13"/>
  <c r="F91" i="13"/>
  <c r="AG44" i="13"/>
  <c r="G76" i="15"/>
  <c r="AH29" i="15"/>
  <c r="AJ44" i="15"/>
  <c r="I91" i="15"/>
  <c r="AH15" i="15"/>
  <c r="G62" i="15"/>
  <c r="F67" i="14"/>
  <c r="AG20" i="14"/>
  <c r="G65" i="13"/>
  <c r="AH18" i="13"/>
  <c r="F84" i="15"/>
  <c r="AG37" i="15"/>
  <c r="AJ31" i="15"/>
  <c r="I78" i="15"/>
  <c r="G90" i="15"/>
  <c r="AH43" i="15"/>
  <c r="AH41" i="13"/>
  <c r="G88" i="13"/>
  <c r="AH36" i="15"/>
  <c r="G83" i="15"/>
  <c r="H85" i="15"/>
  <c r="AI38" i="15"/>
  <c r="AH32" i="10"/>
  <c r="G79" i="10"/>
  <c r="Y79" i="17" s="1"/>
  <c r="AH6" i="10"/>
  <c r="G53" i="10"/>
  <c r="Y53" i="17" s="1"/>
  <c r="H57" i="10"/>
  <c r="Z57" i="17" s="1"/>
  <c r="AI10" i="10"/>
  <c r="E64" i="13"/>
  <c r="AF17" i="13"/>
  <c r="AI13" i="15"/>
  <c r="H60" i="15"/>
  <c r="F51" i="15"/>
  <c r="AG4" i="15"/>
  <c r="AI8" i="10"/>
  <c r="H55" i="10"/>
  <c r="Z55" i="17" s="1"/>
  <c r="AI33" i="10"/>
  <c r="H80" i="10"/>
  <c r="Z80" i="17" s="1"/>
  <c r="H85" i="10"/>
  <c r="Z85" i="17" s="1"/>
  <c r="AI38" i="10"/>
  <c r="H74" i="14"/>
  <c r="AI27" i="14"/>
  <c r="H70" i="13"/>
  <c r="AI23" i="13"/>
  <c r="F82" i="15"/>
  <c r="AG35" i="15"/>
  <c r="I61" i="10"/>
  <c r="AA61" i="17" s="1"/>
  <c r="AJ14" i="10"/>
  <c r="H59" i="10"/>
  <c r="Z59" i="17" s="1"/>
  <c r="AI12" i="10"/>
  <c r="G58" i="10"/>
  <c r="Y58" i="17" s="1"/>
  <c r="AH11" i="10"/>
  <c r="AH5" i="10"/>
  <c r="G52" i="10"/>
  <c r="Y52" i="17" s="1"/>
  <c r="G57" i="13"/>
  <c r="AH10" i="13"/>
  <c r="E54" i="15"/>
  <c r="AF7" i="15"/>
  <c r="I68" i="15"/>
  <c r="AJ21" i="15"/>
  <c r="AH36" i="10"/>
  <c r="G83" i="10"/>
  <c r="Y83" i="17" s="1"/>
  <c r="AH14" i="10"/>
  <c r="G61" i="10"/>
  <c r="Y61" i="17" s="1"/>
  <c r="AI34" i="10"/>
  <c r="H81" i="10"/>
  <c r="Z81" i="17" s="1"/>
  <c r="I71" i="13"/>
  <c r="AJ24" i="13"/>
  <c r="AF33" i="15"/>
  <c r="E80" i="15"/>
  <c r="AJ34" i="10"/>
  <c r="I81" i="10"/>
  <c r="AA81" i="17" s="1"/>
  <c r="E72" i="10"/>
  <c r="W72" i="17" s="1"/>
  <c r="AF25" i="10"/>
  <c r="AH20" i="9"/>
  <c r="G67" i="9"/>
  <c r="P67" i="17" s="1"/>
  <c r="G89" i="9"/>
  <c r="P89" i="17" s="1"/>
  <c r="AH42" i="9"/>
  <c r="AJ40" i="9"/>
  <c r="I87" i="9"/>
  <c r="R87" i="17" s="1"/>
  <c r="AH28" i="8"/>
  <c r="G75" i="8"/>
  <c r="G75" i="17" s="1"/>
  <c r="AF27" i="8"/>
  <c r="E74" i="8"/>
  <c r="E74" i="17" s="1"/>
  <c r="AJ38" i="8"/>
  <c r="I85" i="8"/>
  <c r="I85" i="17" s="1"/>
  <c r="E80" i="6"/>
  <c r="AF33" i="6"/>
  <c r="AF6" i="6"/>
  <c r="E53" i="6"/>
  <c r="AJ29" i="13"/>
  <c r="I76" i="13"/>
  <c r="G51" i="15"/>
  <c r="AH4" i="15"/>
  <c r="G64" i="10"/>
  <c r="Y64" i="17" s="1"/>
  <c r="AH17" i="10"/>
  <c r="AG7" i="10"/>
  <c r="F54" i="10"/>
  <c r="X54" i="17" s="1"/>
  <c r="AI27" i="9"/>
  <c r="H74" i="9"/>
  <c r="Q74" i="17" s="1"/>
  <c r="AH13" i="9"/>
  <c r="G60" i="9"/>
  <c r="P60" i="17" s="1"/>
  <c r="AJ25" i="9"/>
  <c r="I72" i="9"/>
  <c r="R72" i="17" s="1"/>
  <c r="AI35" i="8"/>
  <c r="H82" i="8"/>
  <c r="H82" i="17" s="1"/>
  <c r="G88" i="8"/>
  <c r="G88" i="17" s="1"/>
  <c r="AH41" i="8"/>
  <c r="AI39" i="8"/>
  <c r="H86" i="8"/>
  <c r="H86" i="17" s="1"/>
  <c r="H67" i="6"/>
  <c r="AI20" i="6"/>
  <c r="F57" i="15"/>
  <c r="AG10" i="15"/>
  <c r="AF16" i="10"/>
  <c r="E63" i="10"/>
  <c r="W63" i="17" s="1"/>
  <c r="H63" i="9"/>
  <c r="Q63" i="17" s="1"/>
  <c r="AI16" i="9"/>
  <c r="AG27" i="9"/>
  <c r="F74" i="9"/>
  <c r="O74" i="17" s="1"/>
  <c r="I60" i="9"/>
  <c r="R60" i="17" s="1"/>
  <c r="AJ13" i="9"/>
  <c r="I59" i="8"/>
  <c r="I59" i="17" s="1"/>
  <c r="AJ12" i="8"/>
  <c r="F62" i="8"/>
  <c r="F62" i="17" s="1"/>
  <c r="AG15" i="8"/>
  <c r="F83" i="8"/>
  <c r="F83" i="17" s="1"/>
  <c r="AG36" i="8"/>
  <c r="AG42" i="13"/>
  <c r="F89" i="13"/>
  <c r="H88" i="15"/>
  <c r="AI41" i="15"/>
  <c r="F72" i="10"/>
  <c r="X72" i="17" s="1"/>
  <c r="AG25" i="10"/>
  <c r="I55" i="10"/>
  <c r="AA55" i="17" s="1"/>
  <c r="AJ8" i="10"/>
  <c r="G63" i="9"/>
  <c r="P63" i="17" s="1"/>
  <c r="AH16" i="9"/>
  <c r="AH30" i="9"/>
  <c r="G77" i="9"/>
  <c r="P77" i="17" s="1"/>
  <c r="I75" i="9"/>
  <c r="R75" i="17" s="1"/>
  <c r="AJ28" i="9"/>
  <c r="I51" i="9"/>
  <c r="R51" i="17" s="1"/>
  <c r="AJ4" i="9"/>
  <c r="G71" i="8"/>
  <c r="G71" i="17" s="1"/>
  <c r="AH24" i="8"/>
  <c r="AF19" i="8"/>
  <c r="E66" i="8"/>
  <c r="E66" i="17" s="1"/>
  <c r="AJ17" i="8"/>
  <c r="I64" i="8"/>
  <c r="I64" i="17" s="1"/>
  <c r="E56" i="6"/>
  <c r="AF9" i="6"/>
  <c r="AJ26" i="15"/>
  <c r="I73" i="15"/>
  <c r="AG38" i="10"/>
  <c r="F85" i="10"/>
  <c r="X85" i="17" s="1"/>
  <c r="I89" i="9"/>
  <c r="R89" i="17" s="1"/>
  <c r="AJ42" i="9"/>
  <c r="AG40" i="9"/>
  <c r="F87" i="9"/>
  <c r="O87" i="17" s="1"/>
  <c r="G84" i="8"/>
  <c r="G84" i="17" s="1"/>
  <c r="AH37" i="8"/>
  <c r="AG40" i="8"/>
  <c r="F87" i="8"/>
  <c r="F87" i="17" s="1"/>
  <c r="E57" i="6"/>
  <c r="AF10" i="6"/>
  <c r="AG27" i="5"/>
  <c r="F74" i="5"/>
  <c r="H75" i="5"/>
  <c r="AI28" i="5"/>
  <c r="F62" i="5"/>
  <c r="AG15" i="5"/>
  <c r="E74" i="4"/>
  <c r="AF27" i="4"/>
  <c r="G92" i="9"/>
  <c r="P92" i="17" s="1"/>
  <c r="AH45" i="9"/>
  <c r="AI9" i="8"/>
  <c r="H56" i="8"/>
  <c r="H56" i="17" s="1"/>
  <c r="AH20" i="6"/>
  <c r="G67" i="6"/>
  <c r="I74" i="5"/>
  <c r="AJ27" i="5"/>
  <c r="AH32" i="15"/>
  <c r="G79" i="15"/>
  <c r="E90" i="10"/>
  <c r="W90" i="17" s="1"/>
  <c r="AF43" i="10"/>
  <c r="G91" i="9"/>
  <c r="P91" i="17" s="1"/>
  <c r="AH44" i="9"/>
  <c r="H89" i="9"/>
  <c r="Q89" i="17" s="1"/>
  <c r="AI42" i="9"/>
  <c r="H87" i="8"/>
  <c r="H87" i="17" s="1"/>
  <c r="AI40" i="8"/>
  <c r="AJ21" i="8"/>
  <c r="I68" i="8"/>
  <c r="I68" i="17" s="1"/>
  <c r="I54" i="6"/>
  <c r="AJ7" i="6"/>
  <c r="H69" i="5"/>
  <c r="AI22" i="5"/>
  <c r="F70" i="5"/>
  <c r="AG23" i="5"/>
  <c r="AF40" i="5"/>
  <c r="E87" i="5"/>
  <c r="AG44" i="4"/>
  <c r="F91" i="4"/>
  <c r="AF20" i="9"/>
  <c r="E67" i="9"/>
  <c r="N67" i="17" s="1"/>
  <c r="F58" i="8"/>
  <c r="F58" i="17" s="1"/>
  <c r="AG11" i="8"/>
  <c r="F80" i="6"/>
  <c r="AG33" i="6"/>
  <c r="H68" i="5"/>
  <c r="AI21" i="5"/>
  <c r="AI29" i="4"/>
  <c r="H76" i="4"/>
  <c r="F56" i="5"/>
  <c r="AG9" i="5"/>
  <c r="H62" i="10"/>
  <c r="Z62" i="17" s="1"/>
  <c r="AI15" i="10"/>
  <c r="I52" i="10"/>
  <c r="AA52" i="17" s="1"/>
  <c r="AJ5" i="10"/>
  <c r="I53" i="15"/>
  <c r="AJ6" i="15"/>
  <c r="AJ19" i="9"/>
  <c r="I66" i="9"/>
  <c r="R66" i="17" s="1"/>
  <c r="AI14" i="8"/>
  <c r="H61" i="8"/>
  <c r="H61" i="17" s="1"/>
  <c r="E62" i="6"/>
  <c r="AF15" i="6"/>
  <c r="G53" i="5"/>
  <c r="AH6" i="5"/>
  <c r="AH22" i="5"/>
  <c r="G69" i="5"/>
  <c r="I52" i="4"/>
  <c r="AJ5" i="4"/>
  <c r="AG43" i="4"/>
  <c r="F90" i="4"/>
  <c r="H87" i="5"/>
  <c r="AI40" i="5"/>
  <c r="F54" i="4"/>
  <c r="AG7" i="4"/>
  <c r="F58" i="4"/>
  <c r="AG11" i="4"/>
  <c r="H91" i="14"/>
  <c r="AI44" i="14"/>
  <c r="G69" i="8"/>
  <c r="G69" i="17" s="1"/>
  <c r="AH22" i="8"/>
  <c r="AG20" i="4"/>
  <c r="F67" i="4"/>
  <c r="G80" i="6"/>
  <c r="AH33" i="6"/>
  <c r="AH12" i="4"/>
  <c r="G59" i="4"/>
  <c r="AI19" i="4"/>
  <c r="H66" i="4"/>
  <c r="I78" i="4"/>
  <c r="AJ31" i="4"/>
  <c r="I71" i="4"/>
  <c r="AJ24" i="4"/>
  <c r="E91" i="4"/>
  <c r="AF44" i="4"/>
  <c r="G82" i="6"/>
  <c r="AH35" i="6"/>
  <c r="AF24" i="8"/>
  <c r="E71" i="8"/>
  <c r="E71" i="17" s="1"/>
  <c r="AI39" i="4"/>
  <c r="H86" i="4"/>
  <c r="AG8" i="6"/>
  <c r="F55" i="6"/>
  <c r="H85" i="4"/>
  <c r="AI38" i="4"/>
  <c r="F86" i="9"/>
  <c r="O86" i="17" s="1"/>
  <c r="AG39" i="9"/>
  <c r="I55" i="15"/>
  <c r="AJ8" i="15"/>
  <c r="AI44" i="9"/>
  <c r="H91" i="9"/>
  <c r="Q91" i="17" s="1"/>
  <c r="G74" i="10"/>
  <c r="Y74" i="17" s="1"/>
  <c r="AH27" i="10"/>
  <c r="AF45" i="9"/>
  <c r="E92" i="9"/>
  <c r="N92" i="17" s="1"/>
  <c r="E58" i="8"/>
  <c r="E58" i="17" s="1"/>
  <c r="AF11" i="8"/>
  <c r="F69" i="6"/>
  <c r="AG22" i="6"/>
  <c r="G65" i="4"/>
  <c r="AH18" i="4"/>
  <c r="F83" i="6"/>
  <c r="AG36" i="6"/>
  <c r="H53" i="6"/>
  <c r="AI6" i="6"/>
  <c r="E55" i="5"/>
  <c r="AF8" i="5"/>
  <c r="I80" i="5"/>
  <c r="AJ33" i="5"/>
  <c r="H53" i="5"/>
  <c r="AI6" i="5"/>
  <c r="I92" i="6"/>
  <c r="AJ45" i="6"/>
  <c r="H67" i="4"/>
  <c r="AI20" i="4"/>
  <c r="F53" i="10"/>
  <c r="X53" i="17" s="1"/>
  <c r="AG6" i="10"/>
  <c r="AG45" i="9"/>
  <c r="F92" i="9"/>
  <c r="O92" i="17" s="1"/>
  <c r="AJ27" i="8"/>
  <c r="I74" i="8"/>
  <c r="I74" i="17" s="1"/>
  <c r="AG10" i="8"/>
  <c r="F57" i="8"/>
  <c r="F57" i="17" s="1"/>
  <c r="AI28" i="4"/>
  <c r="H75" i="4"/>
  <c r="I88" i="6"/>
  <c r="AJ41" i="6"/>
  <c r="AF7" i="4"/>
  <c r="E54" i="4"/>
  <c r="F73" i="5"/>
  <c r="AG26" i="5"/>
  <c r="H59" i="5"/>
  <c r="AI12" i="5"/>
  <c r="AG10" i="4"/>
  <c r="F57" i="4"/>
  <c r="E73" i="4"/>
  <c r="AF26" i="4"/>
  <c r="G54" i="6"/>
  <c r="AH7" i="6"/>
  <c r="E69" i="5"/>
  <c r="AF22" i="5"/>
  <c r="AH17" i="4"/>
  <c r="G64" i="4"/>
  <c r="I62" i="5"/>
  <c r="AJ15" i="5"/>
  <c r="AJ45" i="5"/>
  <c r="I92" i="5"/>
  <c r="AH33" i="4"/>
  <c r="G80" i="4"/>
  <c r="AF19" i="4"/>
  <c r="E66" i="4"/>
  <c r="E69" i="6"/>
  <c r="AF22" i="6"/>
  <c r="AG32" i="4"/>
  <c r="F79" i="4"/>
  <c r="H73" i="9"/>
  <c r="Q73" i="17" s="1"/>
  <c r="AI26" i="9"/>
  <c r="F69" i="5"/>
  <c r="AG22" i="5"/>
  <c r="F71" i="5"/>
  <c r="AG24" i="5"/>
  <c r="AH38" i="4"/>
  <c r="G85" i="4"/>
  <c r="AF35" i="4"/>
  <c r="E82" i="4"/>
  <c r="E59" i="6"/>
  <c r="AF12" i="6"/>
  <c r="H87" i="4"/>
  <c r="AI40" i="4"/>
  <c r="AI44" i="4"/>
  <c r="H91" i="4"/>
  <c r="I66" i="6"/>
  <c r="AJ19" i="6"/>
  <c r="H51" i="6"/>
  <c r="AI4" i="6"/>
  <c r="I83" i="5"/>
  <c r="AJ36" i="5"/>
  <c r="E87" i="4"/>
  <c r="AF40" i="4"/>
  <c r="F82" i="6"/>
  <c r="AG35" i="6"/>
  <c r="I81" i="4"/>
  <c r="AJ34" i="4"/>
  <c r="G85" i="5"/>
  <c r="AH38" i="5"/>
  <c r="G88" i="6"/>
  <c r="AH41" i="6"/>
  <c r="E91" i="6"/>
  <c r="AF44" i="6"/>
  <c r="AJ23" i="4"/>
  <c r="I70" i="4"/>
  <c r="G62" i="5"/>
  <c r="AH15" i="5"/>
  <c r="AH40" i="4"/>
  <c r="G87" i="4"/>
  <c r="G56" i="4"/>
  <c r="AH9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3237B2-CF02-2B43-82ED-1622A5164021}" keepAlive="1" name="Query - generic_test_cases_durham_fixed" description="Connection to the 'generic_test_cases_durham_fixed' query in the workbook." type="5" refreshedVersion="8" background="1" saveData="1">
    <dbPr connection="Provider=Microsoft.Mashup.OleDb.1;Data Source=$Workbook$;Location=generic_test_cases_durham_fixed;Extended Properties=&quot;&quot;" command="SELECT * FROM [generic_test_cases_durham_fixed]"/>
  </connection>
  <connection id="2" xr16:uid="{624BC0EC-2E02-8749-8B30-24C950C1136A}" keepAlive="1" name="Query - V3_durham_refined" description="Connection to the 'V3_durham_refined' query in the workbook." type="5" refreshedVersion="8" background="1" saveData="1">
    <dbPr connection="Provider=Microsoft.Mashup.OleDb.1;Data Source=$Workbook$;Location=V3_durham_refined;Extended Properties=&quot;&quot;" command="SELECT * FROM [V3_durham_refined]"/>
  </connection>
  <connection id="3" xr16:uid="{A1E4430D-3F40-5F46-9D8F-87F91481CAE5}" keepAlive="1" name="Query - V3_moffat_refined" description="Connection to the 'V3_moffat_refined' query in the workbook." type="5" refreshedVersion="8" background="1" saveData="1">
    <dbPr connection="Provider=Microsoft.Mashup.OleDb.1;Data Source=$Workbook$;Location=V3_moffat_refined;Extended Properties=&quot;&quot;" command="SELECT * FROM [V3_moffat_refin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<sst xmlns="http://schemas.openxmlformats.org/spreadsheetml/2006/main" count="4273" uniqueCount="40">
  <si>
    <t>HA mid</t>
  </si>
  <si>
    <t>Dec</t>
  </si>
  <si>
    <t>VIS band</t>
  </si>
  <si>
    <t>PSF</t>
  </si>
  <si>
    <t>VIS Min</t>
  </si>
  <si>
    <t>VIS Max</t>
  </si>
  <si>
    <t>VIS Throughput</t>
  </si>
  <si>
    <t>NIR Min</t>
  </si>
  <si>
    <t>NIR Max</t>
  </si>
  <si>
    <t>NIR Throughput</t>
  </si>
  <si>
    <t>B</t>
  </si>
  <si>
    <t>durham_new</t>
  </si>
  <si>
    <t>G</t>
  </si>
  <si>
    <t>R</t>
  </si>
  <si>
    <t>No-AD</t>
  </si>
  <si>
    <t>VIS G + NIR All, Moffat PSF</t>
  </si>
  <si>
    <t>Minimum Transmission: Baseline Performance relative to No AD</t>
  </si>
  <si>
    <t>Maximum Transmission: Baseline Performance relative to No AD</t>
  </si>
  <si>
    <t>Total Throughput: Baseline Performance relative to No AD</t>
  </si>
  <si>
    <t>Declination (deg)</t>
  </si>
  <si>
    <t>VIS</t>
  </si>
  <si>
    <t>NIR</t>
  </si>
  <si>
    <t>Integration HA Midpoint (h)</t>
  </si>
  <si>
    <t>Minimum Transmission: ADC relative to Optical-Relay Baseline</t>
  </si>
  <si>
    <t>VIS G + NIR All, Durham PSF</t>
  </si>
  <si>
    <t>Spectral Distortion (1-Min/Max Transmission)</t>
  </si>
  <si>
    <t>Don’t Change:</t>
  </si>
  <si>
    <t>"Bright" or "Faint" targets:</t>
  </si>
  <si>
    <t>Optical Relay Throughput</t>
  </si>
  <si>
    <t>ADC + Optical Relay Throughput</t>
  </si>
  <si>
    <t>VIS R + NIR All, Durham PSF</t>
  </si>
  <si>
    <t>VIS B + NIR All, Durham PSF</t>
  </si>
  <si>
    <t>durham</t>
  </si>
  <si>
    <t>moffat</t>
  </si>
  <si>
    <t>VIS B + NIR All, Moffat PSF</t>
  </si>
  <si>
    <t>VIS R + NIR All, Moffat PSF</t>
  </si>
  <si>
    <t>Minimum Transmission Survey Speed Gain: ADC Relative to Optical Relay</t>
  </si>
  <si>
    <t>Minimimum Transmission Survey Speed Gain: ADC Relative to Baseline</t>
  </si>
  <si>
    <t>Faint</t>
  </si>
  <si>
    <t>Transmission (fraction)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</si>
</sst>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0" xfId="0" applyBorder="1"/>
    <xf numFmtId="164" fontId="0" fillId="0" borderId="1" xfId="0" applyNumberFormat="1" applyBorder="1"/>
    <xf numFmtId="164" fontId="0" fillId="0" borderId="9" xfId="0" applyNumberFormat="1" applyBorder="1"/>
    <xf numFmtId="164" fontId="0" fillId="0" borderId="0" xfId="0" applyNumberFormat="1"/>
    <xf numFmtId="0" fontId="0" fillId="0" borderId="13" xfId="0" applyBorder="1"/>
    <xf numFmtId="164" fontId="0" fillId="0" borderId="4" xfId="0" applyNumberFormat="1" applyBorder="1"/>
    <xf numFmtId="164" fontId="0" fillId="0" borderId="12" xfId="0" applyNumberFormat="1" applyBorder="1"/>
    <xf numFmtId="0" fontId="0" fillId="0" borderId="16" xfId="0" applyBorder="1"/>
    <xf numFmtId="0" fontId="0" fillId="0" borderId="17" xfId="0" applyBorder="1"/>
    <xf numFmtId="0" fontId="1" fillId="0" borderId="13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0" xfId="0" applyFont="1" applyBorder="1"/>
    <xf numFmtId="0" fontId="0" fillId="0" borderId="4" xfId="0" applyBorder="1"/>
    <xf numFmtId="0" fontId="0" fillId="0" borderId="12" xfId="0" applyBorder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DC26CE0-DA9E-C845-B727-D0ED416820C7}" autoFormatId="16" applyNumberFormats="0" applyBorderFormats="0" applyFontFormats="0" applyPatternFormats="0" applyAlignmentFormats="0" applyWidthHeightFormats="0">
  <queryTableRefresh nextId="15">
    <queryTableFields count="10">
      <queryTableField id="1" name="HA mid" tableColumnId="1"/>
      <queryTableField id="2" name="Dec" tableColumnId="2"/>
      <queryTableField id="3" name="VIS band" tableColumnId="3"/>
      <queryTableField id="4" name="PSF" tableColumnId="4"/>
      <queryTableField id="8" name="VIS Min" tableColumnId="8"/>
      <queryTableField id="9" name="VIS Max" tableColumnId="9"/>
      <queryTableField id="10" name="VIS Throughput" tableColumnId="10"/>
      <queryTableField id="11" name="NIR Min" tableColumnId="11"/>
      <queryTableField id="12" name="NIR Max" tableColumnId="12"/>
      <queryTableField id="13" name="NIR Throughput" tableColumnId="13"/>
    </queryTableFields>
    <queryTableDeletedFields count="4">
      <deletedField name="VIS Centre"/>
      <deletedField name="Guide"/>
      <deletedField name="NIR Centre"/>
      <deletedField name="Metric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57678F1-4DCA-3045-BB61-5C9273DF0258}" autoFormatId="16" applyNumberFormats="0" applyBorderFormats="0" applyFontFormats="0" applyPatternFormats="0" applyAlignmentFormats="0" applyWidthHeightFormats="0">
  <queryTableRefresh nextId="15">
    <queryTableFields count="10">
      <queryTableField id="1" name="HA mid" tableColumnId="1"/>
      <queryTableField id="2" name="Dec" tableColumnId="2"/>
      <queryTableField id="3" name="VIS band" tableColumnId="3"/>
      <queryTableField id="4" name="PSF" tableColumnId="4"/>
      <queryTableField id="8" name="VIS Min" tableColumnId="8"/>
      <queryTableField id="9" name="VIS Max" tableColumnId="9"/>
      <queryTableField id="10" name="VIS Throughput" tableColumnId="10"/>
      <queryTableField id="11" name="NIR Min" tableColumnId="11"/>
      <queryTableField id="12" name="NIR Max" tableColumnId="12"/>
      <queryTableField id="13" name="NIR Throughput" tableColumnId="13"/>
    </queryTableFields>
    <queryTableDeletedFields count="4">
      <deletedField name="Guide"/>
      <deletedField name="VIS Centre"/>
      <deletedField name="NIR Centre"/>
      <deletedField name="Metric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B74268-D1DF-2B4C-B1D4-9F236318BD87}" autoFormatId="16" applyNumberFormats="0" applyBorderFormats="0" applyFontFormats="0" applyPatternFormats="0" applyAlignmentFormats="0" applyWidthHeightFormats="0">
  <queryTableRefresh nextId="15">
    <queryTableFields count="10">
      <queryTableField id="1" name="HA mid" tableColumnId="1"/>
      <queryTableField id="2" name="Dec" tableColumnId="2"/>
      <queryTableField id="3" name="VIS band" tableColumnId="3"/>
      <queryTableField id="4" name="PSF" tableColumnId="4"/>
      <queryTableField id="8" name="VIS Min" tableColumnId="8"/>
      <queryTableField id="9" name="VIS Max" tableColumnId="9"/>
      <queryTableField id="10" name="VIS Throughput" tableColumnId="10"/>
      <queryTableField id="11" name="NIR Min" tableColumnId="11"/>
      <queryTableField id="12" name="NIR Max" tableColumnId="12"/>
      <queryTableField id="13" name="NIR Throughput" tableColumnId="13"/>
    </queryTableFields>
    <queryTableDeletedFields count="4">
      <deletedField name="Guide"/>
      <deletedField name="VIS Centre"/>
      <deletedField name="NIR Centre"/>
      <deletedField name="Metri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A2E188-ED05-A64A-954F-A966B22EC7D4}" name="Table_V3_durham_refined" displayName="Table_V3_durham_refined" ref="A1:J316" tableType="queryTable" totalsRowShown="0">
  <autoFilter ref="A1:J316" xr:uid="{7DA2E188-ED05-A64A-954F-A966B22EC7D4}"/>
  <sortState xmlns:xlrd2="http://schemas.microsoft.com/office/spreadsheetml/2017/richdata2" ref="A2:J316">
    <sortCondition descending="1" ref="C1:C316"/>
  </sortState>
  <tableColumns count="10">
    <tableColumn id="1" xr3:uid="{7DB8761D-307D-2F47-84FF-76B5284E8177}" uniqueName="1" name="HA mid" queryTableFieldId="1"/>
    <tableColumn id="2" xr3:uid="{0A70203B-1D88-0345-A76A-0CA5F0AA3A7C}" uniqueName="2" name="Dec" queryTableFieldId="2"/>
    <tableColumn id="3" xr3:uid="{110B348A-AA7A-3646-B761-732DB01C1591}" uniqueName="3" name="VIS band" queryTableFieldId="3" dataDxfId="5"/>
    <tableColumn id="4" xr3:uid="{C3B1DDB3-EFE1-5E4E-B2BA-D2232596BCF9}" uniqueName="4" name="PSF" queryTableFieldId="4" dataDxfId="4"/>
    <tableColumn id="8" xr3:uid="{B8DF1A15-3688-9045-BBCF-01F65EAF7DE5}" uniqueName="8" name="VIS Min" queryTableFieldId="8"/>
    <tableColumn id="9" xr3:uid="{2FE8D3A0-A90C-2841-9C4F-5EEB6391DAE6}" uniqueName="9" name="VIS Max" queryTableFieldId="9"/>
    <tableColumn id="10" xr3:uid="{25EF06DE-453A-AC4E-82D3-E0C42A3D0336}" uniqueName="10" name="VIS Throughput" queryTableFieldId="10"/>
    <tableColumn id="11" xr3:uid="{549D5DE1-44B4-DF4A-B0AF-B0AE0EE6FDDA}" uniqueName="11" name="NIR Min" queryTableFieldId="11"/>
    <tableColumn id="12" xr3:uid="{0881BC4B-3096-6845-BE02-DAEDD86CCB05}" uniqueName="12" name="NIR Max" queryTableFieldId="12"/>
    <tableColumn id="13" xr3:uid="{2BD26F9D-E3B0-D042-9CB2-6AE8B89487BE}" uniqueName="13" name="NIR Throughput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1A2276-B376-F443-8505-DD5620C1F270}" name="Table_V3_moffat_refined" displayName="Table_V3_moffat_refined" ref="A1:J316" tableType="queryTable" totalsRowShown="0">
  <autoFilter ref="A1:J316" xr:uid="{5B1A2276-B376-F443-8505-DD5620C1F270}"/>
  <sortState xmlns:xlrd2="http://schemas.microsoft.com/office/spreadsheetml/2017/richdata2" ref="A2:J316">
    <sortCondition descending="1" ref="C1:C316"/>
  </sortState>
  <tableColumns count="10">
    <tableColumn id="1" xr3:uid="{85939130-AD51-974A-BE5C-8E691F6E5352}" uniqueName="1" name="HA mid" queryTableFieldId="1"/>
    <tableColumn id="2" xr3:uid="{840FE2C4-A522-3E4A-9C99-B115582CA304}" uniqueName="2" name="Dec" queryTableFieldId="2"/>
    <tableColumn id="3" xr3:uid="{689E6B04-CDFE-AA4B-B065-152CA36AFDD4}" uniqueName="3" name="VIS band" queryTableFieldId="3" dataDxfId="3"/>
    <tableColumn id="4" xr3:uid="{2D8CA981-7DC6-0740-9C32-CB9671D4FAF1}" uniqueName="4" name="PSF" queryTableFieldId="4" dataDxfId="2"/>
    <tableColumn id="8" xr3:uid="{38BF4404-4C16-F94F-BB45-86311BCC94AF}" uniqueName="8" name="VIS Min" queryTableFieldId="8"/>
    <tableColumn id="9" xr3:uid="{93174F1F-E7AC-3642-894B-CF68B043BC3F}" uniqueName="9" name="VIS Max" queryTableFieldId="9"/>
    <tableColumn id="10" xr3:uid="{9D128ACD-CA3D-E943-BF15-05C2DC2F3746}" uniqueName="10" name="VIS Throughput" queryTableFieldId="10"/>
    <tableColumn id="11" xr3:uid="{68F696DB-8458-794D-A358-93B5E8211E04}" uniqueName="11" name="NIR Min" queryTableFieldId="11"/>
    <tableColumn id="12" xr3:uid="{BC6C31AD-9738-1345-BBBF-15425D901889}" uniqueName="12" name="NIR Max" queryTableFieldId="12"/>
    <tableColumn id="13" xr3:uid="{91CB3E67-B473-FF4E-A57E-37845B6B9755}" uniqueName="13" name="NIR Throughput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CC742-F17F-2544-BB9D-21EEA9A38AE2}" name="Table_generic_test_cases_durham_fixed" displayName="Table_generic_test_cases_durham_fixed" ref="A1:J316" tableType="queryTable" totalsRowShown="0">
  <autoFilter ref="A1:J316" xr:uid="{606CC742-F17F-2544-BB9D-21EEA9A38AE2}"/>
  <sortState xmlns:xlrd2="http://schemas.microsoft.com/office/spreadsheetml/2017/richdata2" ref="A2:J316">
    <sortCondition descending="1" ref="C1:C316"/>
  </sortState>
  <tableColumns count="10">
    <tableColumn id="1" xr3:uid="{F8539BF4-45DD-4D4A-AE5D-E8EC2CECB24B}" uniqueName="1" name="HA mid" queryTableFieldId="1"/>
    <tableColumn id="2" xr3:uid="{55E510DB-3C03-CE4D-84F2-9D57842B7286}" uniqueName="2" name="Dec" queryTableFieldId="2"/>
    <tableColumn id="3" xr3:uid="{2931B0DA-DE60-EF4D-8F06-566BF4E2F2A1}" uniqueName="3" name="VIS band" queryTableFieldId="3" dataDxfId="1"/>
    <tableColumn id="4" xr3:uid="{77128E4C-A1F3-4A4F-9700-9C17A56F2A98}" uniqueName="4" name="PSF" queryTableFieldId="4" dataDxfId="0"/>
    <tableColumn id="8" xr3:uid="{48DA87E1-C485-4248-9C25-98F82863F8FE}" uniqueName="8" name="VIS Min" queryTableFieldId="8"/>
    <tableColumn id="9" xr3:uid="{4B0DA3FE-C975-CF4C-B8B1-FB726177D047}" uniqueName="9" name="VIS Max" queryTableFieldId="9"/>
    <tableColumn id="10" xr3:uid="{650ECF5C-581F-2146-AA15-A0979E6C546B}" uniqueName="10" name="VIS Throughput" queryTableFieldId="10"/>
    <tableColumn id="11" xr3:uid="{D2C26DB8-A5A7-0F4B-944F-2F0AC4B368B8}" uniqueName="11" name="NIR Min" queryTableFieldId="11"/>
    <tableColumn id="12" xr3:uid="{AC8A7BAC-4407-5349-A411-874BFBA57459}" uniqueName="12" name="NIR Max" queryTableFieldId="12"/>
    <tableColumn id="13" xr3:uid="{EA637D06-6E97-2A48-BB19-5DC89B08C36C}" uniqueName="13" name="NIR Throughput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72B8-51E4-FC4B-A5FF-7BB7F65F76C1}">
  <dimension ref="B1:C7"/>
  <sheetViews>
    <sheetView workbookViewId="0">
      <selection activeCell="B2" sqref="B2"/>
    </sheetView>
  </sheetViews>
  <sheetFormatPr baseColWidth="10" defaultRowHeight="16" x14ac:dyDescent="0.2"/>
  <cols>
    <col min="2" max="2" width="27.6640625" bestFit="1" customWidth="1"/>
    <col min="3" max="3" width="20.33203125" bestFit="1" customWidth="1"/>
  </cols>
  <sheetData>
    <row r="1" spans="2:3" x14ac:dyDescent="0.2">
      <c r="C1" t="s">
        <v>39</v>
      </c>
    </row>
    <row r="2" spans="2:3" x14ac:dyDescent="0.2">
      <c r="B2" t="s">
        <v>14</v>
      </c>
      <c r="C2">
        <v>1</v>
      </c>
    </row>
    <row r="3" spans="2:3" x14ac:dyDescent="0.2">
      <c r="B3" t="s">
        <v>28</v>
      </c>
      <c r="C3">
        <v>0.9</v>
      </c>
    </row>
    <row r="4" spans="2:3" x14ac:dyDescent="0.2">
      <c r="B4" t="s">
        <v>29</v>
      </c>
      <c r="C4">
        <v>0.8</v>
      </c>
    </row>
    <row r="6" spans="2:3" x14ac:dyDescent="0.2">
      <c r="B6" t="s">
        <v>27</v>
      </c>
      <c r="C6" t="s">
        <v>38</v>
      </c>
    </row>
    <row r="7" spans="2:3" x14ac:dyDescent="0.2">
      <c r="B7" t="s">
        <v>26</v>
      </c>
      <c r="C7">
        <f>IF(C6="Bright",1,2)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8813-3398-7247-BF25-0E311F1F17A7}">
  <dimension ref="B1:AJ94"/>
  <sheetViews>
    <sheetView tabSelected="1" workbookViewId="0">
      <selection activeCell="B49" sqref="B49:I94"/>
    </sheetView>
  </sheetViews>
  <sheetFormatPr baseColWidth="10" defaultRowHeight="16" x14ac:dyDescent="0.2"/>
  <sheetData>
    <row r="1" spans="2:36" ht="17" thickBot="1" x14ac:dyDescent="0.25"/>
    <row r="2" spans="2:36" ht="16" customHeight="1" x14ac:dyDescent="0.2">
      <c r="B2" s="19" t="s">
        <v>31</v>
      </c>
      <c r="C2" s="20"/>
      <c r="D2" s="21"/>
      <c r="E2" s="33" t="s">
        <v>16</v>
      </c>
      <c r="F2" s="34"/>
      <c r="G2" s="34"/>
      <c r="H2" s="34"/>
      <c r="I2" s="35"/>
      <c r="K2" s="19" t="s">
        <v>31</v>
      </c>
      <c r="L2" s="20"/>
      <c r="M2" s="21"/>
      <c r="N2" s="33" t="s">
        <v>17</v>
      </c>
      <c r="O2" s="34"/>
      <c r="P2" s="34"/>
      <c r="Q2" s="34"/>
      <c r="R2" s="35"/>
      <c r="T2" s="19" t="s">
        <v>31</v>
      </c>
      <c r="U2" s="20"/>
      <c r="V2" s="21"/>
      <c r="W2" s="33" t="s">
        <v>18</v>
      </c>
      <c r="X2" s="34"/>
      <c r="Y2" s="34"/>
      <c r="Z2" s="34"/>
      <c r="AA2" s="35"/>
      <c r="AC2" s="19" t="s">
        <v>31</v>
      </c>
      <c r="AD2" s="20"/>
      <c r="AE2" s="21"/>
      <c r="AF2" s="19" t="s">
        <v>25</v>
      </c>
      <c r="AG2" s="20"/>
      <c r="AH2" s="20"/>
      <c r="AI2" s="20"/>
      <c r="AJ2" s="21"/>
    </row>
    <row r="3" spans="2:36" ht="17" thickBot="1" x14ac:dyDescent="0.25">
      <c r="B3" s="22"/>
      <c r="C3" s="23"/>
      <c r="D3" s="24"/>
      <c r="E3" s="36"/>
      <c r="F3" s="37"/>
      <c r="G3" s="37"/>
      <c r="H3" s="37"/>
      <c r="I3" s="38"/>
      <c r="K3" s="22"/>
      <c r="L3" s="23"/>
      <c r="M3" s="24"/>
      <c r="N3" s="36"/>
      <c r="O3" s="37"/>
      <c r="P3" s="37"/>
      <c r="Q3" s="37"/>
      <c r="R3" s="38"/>
      <c r="T3" s="22"/>
      <c r="U3" s="23"/>
      <c r="V3" s="24"/>
      <c r="W3" s="36"/>
      <c r="X3" s="37"/>
      <c r="Y3" s="37"/>
      <c r="Z3" s="37"/>
      <c r="AA3" s="38"/>
      <c r="AC3" s="22"/>
      <c r="AD3" s="23"/>
      <c r="AE3" s="24"/>
      <c r="AF3" s="25"/>
      <c r="AG3" s="26"/>
      <c r="AH3" s="26"/>
      <c r="AI3" s="26"/>
      <c r="AJ3" s="27"/>
    </row>
    <row r="4" spans="2:36" ht="16" customHeight="1" x14ac:dyDescent="0.2">
      <c r="B4" s="28" t="s">
        <v>19</v>
      </c>
      <c r="C4" s="31">
        <v>20</v>
      </c>
      <c r="D4" s="1" t="s">
        <v>20</v>
      </c>
      <c r="E4" s="2" cm="1">
        <f t="array" aca="1" ref="E4" ca="1">INDIRECT("DATA_UPDATED!E"&amp;317-5*(ROW()-2)/2+(COLUMN()-5))</f>
        <v>0.74043009366172952</v>
      </c>
      <c r="F4" s="2" cm="1">
        <f t="array" aca="1" ref="F4" ca="1">INDIRECT("DATA_UPDATED!E"&amp;317-5*(ROW()-2)/2+(COLUMN()-5))</f>
        <v>0.70425443493772011</v>
      </c>
      <c r="G4" s="2" cm="1">
        <f t="array" aca="1" ref="G4" ca="1">INDIRECT("DATA_UPDATED!E"&amp;317-5*(ROW()-2)/2+(COLUMN()-5))</f>
        <v>0.66153880915242791</v>
      </c>
      <c r="H4" s="2" cm="1">
        <f t="array" aca="1" ref="H4" ca="1">INDIRECT("DATA_UPDATED!E"&amp;317-5*(ROW()-2)/2+(COLUMN()-5))</f>
        <v>0.48787333964018809</v>
      </c>
      <c r="I4" s="2" cm="1">
        <f t="array" aca="1" ref="I4" ca="1">INDIRECT("DATA_UPDATED!E"&amp;317-5*(ROW()-2)/2+(COLUMN()-5))</f>
        <v>0.2386842120717827</v>
      </c>
      <c r="K4" s="28" t="s">
        <v>19</v>
      </c>
      <c r="L4" s="31">
        <v>20</v>
      </c>
      <c r="M4" s="1" t="s">
        <v>20</v>
      </c>
      <c r="N4" s="2" cm="1">
        <f t="array" aca="1" ref="N4" ca="1">INDIRECT("DATA_UPDATED!F" &amp; 317-5*(ROW()-2)/2+(COLUMN()-14))</f>
        <v>0.97529741930741676</v>
      </c>
      <c r="O4" s="2" cm="1">
        <f t="array" aca="1" ref="O4" ca="1">INDIRECT("DATA_UPDATED!F" &amp; 317-5*(ROW()-2)/2+(COLUMN()-14))</f>
        <v>0.96984235349047476</v>
      </c>
      <c r="P4" s="2" cm="1">
        <f t="array" aca="1" ref="P4" ca="1">INDIRECT("DATA_UPDATED!F" &amp; 317-5*(ROW()-2)/2+(COLUMN()-14))</f>
        <v>0.95012601042289102</v>
      </c>
      <c r="Q4" s="2" cm="1">
        <f t="array" aca="1" ref="Q4" ca="1">INDIRECT("DATA_UPDATED!F" &amp; 317-5*(ROW()-2)/2+(COLUMN()-14))</f>
        <v>0.8782179467182909</v>
      </c>
      <c r="R4" s="2" cm="1">
        <f t="array" aca="1" ref="R4" ca="1">INDIRECT("DATA_UPDATED!F" &amp; 317-5*(ROW()-2)/2+(COLUMN()-14))</f>
        <v>0.49636306228432769</v>
      </c>
      <c r="S4" s="4"/>
      <c r="T4" s="28" t="s">
        <v>19</v>
      </c>
      <c r="U4" s="31">
        <v>20</v>
      </c>
      <c r="V4" s="1" t="s">
        <v>20</v>
      </c>
      <c r="W4" s="3" cm="1">
        <f t="array" aca="1" ref="W4" ca="1">INDIRECT("DATA_UPDATED!G" &amp; 317-5*(ROW()-2)/2+(COLUMN()-23))</f>
        <v>0.90338125845632722</v>
      </c>
      <c r="X4" s="3" cm="1">
        <f t="array" aca="1" ref="X4" ca="1">INDIRECT("DATA_UPDATED!G" &amp; 317-5*(ROW()-2)/2+(COLUMN()-23))</f>
        <v>0.88751202410635699</v>
      </c>
      <c r="Y4" s="3" cm="1">
        <f t="array" aca="1" ref="Y4" ca="1">INDIRECT("DATA_UPDATED!G" &amp; 317-5*(ROW()-2)/2+(COLUMN()-23))</f>
        <v>0.85672253807988608</v>
      </c>
      <c r="Z4" s="3" cm="1">
        <f t="array" aca="1" ref="Z4" ca="1">INDIRECT("DATA_UPDATED!G" &amp; 317-5*(ROW()-2)/2+(COLUMN()-23))</f>
        <v>0.75190246157160268</v>
      </c>
      <c r="AA4" s="3" cm="1">
        <f t="array" aca="1" ref="AA4" ca="1">INDIRECT("DATA_UPDATED!G" &amp; 317-5*(ROW()-2)/2+(COLUMN()-23))</f>
        <v>0.43453247525319999</v>
      </c>
      <c r="AC4" s="28" t="s">
        <v>19</v>
      </c>
      <c r="AD4" s="31">
        <v>20</v>
      </c>
      <c r="AE4" s="1" t="s">
        <v>20</v>
      </c>
      <c r="AF4" s="2">
        <f ca="1">1-(E4/N4)</f>
        <v>0.2408161049092824</v>
      </c>
      <c r="AG4" s="2">
        <f t="shared" ref="AG4:AJ19" ca="1" si="0">1-(F4/O4)</f>
        <v>0.27384648401557266</v>
      </c>
      <c r="AH4" s="2">
        <f t="shared" ca="1" si="0"/>
        <v>0.30373571305769853</v>
      </c>
      <c r="AI4" s="2">
        <f t="shared" ca="1" si="0"/>
        <v>0.44447350288927201</v>
      </c>
      <c r="AJ4" s="3">
        <f t="shared" ca="1" si="0"/>
        <v>0.51913381512853363</v>
      </c>
    </row>
    <row r="5" spans="2:36" ht="17" thickBot="1" x14ac:dyDescent="0.25">
      <c r="B5" s="29"/>
      <c r="C5" s="32"/>
      <c r="D5" s="5" t="s">
        <v>21</v>
      </c>
      <c r="E5" s="6" cm="1">
        <f t="array" aca="1" ref="E5" ca="1">INDIRECT("DATA_UPDATED!H" &amp; 317-5*(ROW()-3)/2+(COLUMN()-5))</f>
        <v>0.77592291984296069</v>
      </c>
      <c r="F5" s="6" cm="1">
        <f t="array" aca="1" ref="F5" ca="1">INDIRECT("DATA_UPDATED!H" &amp; 317-5*(ROW()-3)/2+(COLUMN()-5))</f>
        <v>0.74253878182797872</v>
      </c>
      <c r="G5" s="6" cm="1">
        <f t="array" aca="1" ref="G5" ca="1">INDIRECT("DATA_UPDATED!H" &amp; 317-5*(ROW()-3)/2+(COLUMN()-5))</f>
        <v>0.67048443782236766</v>
      </c>
      <c r="H5" s="6" cm="1">
        <f t="array" aca="1" ref="H5" ca="1">INDIRECT("DATA_UPDATED!H" &amp; 317-5*(ROW()-3)/2+(COLUMN()-5))</f>
        <v>0.49246011257759759</v>
      </c>
      <c r="I5" s="6" cm="1">
        <f t="array" aca="1" ref="I5" ca="1">INDIRECT("DATA_UPDATED!H" &amp; 317-5*(ROW()-3)/2+(COLUMN()-5))</f>
        <v>0.27050819470861531</v>
      </c>
      <c r="K5" s="29"/>
      <c r="L5" s="32"/>
      <c r="M5" s="5" t="s">
        <v>21</v>
      </c>
      <c r="N5" s="6" cm="1">
        <f t="array" aca="1" ref="N5" ca="1">INDIRECT("DATA_UPDATED!I" &amp; 317-5*(ROW()-3)/2+(COLUMN()-14))</f>
        <v>0.9844912916306624</v>
      </c>
      <c r="O5" s="6" cm="1">
        <f t="array" aca="1" ref="O5" ca="1">INDIRECT("DATA_UPDATED!I" &amp; 317-5*(ROW()-3)/2+(COLUMN()-14))</f>
        <v>0.98114883559363242</v>
      </c>
      <c r="P5" s="6" cm="1">
        <f t="array" aca="1" ref="P5" ca="1">INDIRECT("DATA_UPDATED!I" &amp; 317-5*(ROW()-3)/2+(COLUMN()-14))</f>
        <v>0.97024457577408696</v>
      </c>
      <c r="Q5" s="6" cm="1">
        <f t="array" aca="1" ref="Q5" ca="1">INDIRECT("DATA_UPDATED!I" &amp; 317-5*(ROW()-3)/2+(COLUMN()-14))</f>
        <v>0.91798088243940645</v>
      </c>
      <c r="R5" s="6" cm="1">
        <f t="array" aca="1" ref="R5" ca="1">INDIRECT("DATA_UPDATED!I" &amp; 317-5*(ROW()-3)/2+(COLUMN()-14))</f>
        <v>0.65397756090731873</v>
      </c>
      <c r="S5" s="4"/>
      <c r="T5" s="29"/>
      <c r="U5" s="32"/>
      <c r="V5" s="5" t="s">
        <v>21</v>
      </c>
      <c r="W5" s="7" cm="1">
        <f t="array" aca="1" ref="W5" ca="1">INDIRECT("DATA_UPDATED!J" &amp; 317-5*(ROW()-3)/2+(COLUMN()-23))</f>
        <v>0.91379551659998237</v>
      </c>
      <c r="X5" s="7" cm="1">
        <f t="array" aca="1" ref="X5" ca="1">INDIRECT("DATA_UPDATED!J" &amp; 317-5*(ROW()-3)/2+(COLUMN()-23))</f>
        <v>0.89608511690898573</v>
      </c>
      <c r="Y5" s="7" cm="1">
        <f t="array" aca="1" ref="Y5" ca="1">INDIRECT("DATA_UPDATED!J" &amp; 317-5*(ROW()-3)/2+(COLUMN()-23))</f>
        <v>0.84332738881389746</v>
      </c>
      <c r="Z5" s="7" cm="1">
        <f t="array" aca="1" ref="Z5" ca="1">INDIRECT("DATA_UPDATED!J" &amp; 317-5*(ROW()-3)/2+(COLUMN()-23))</f>
        <v>0.70653431137602873</v>
      </c>
      <c r="AA5" s="7" cm="1">
        <f t="array" aca="1" ref="AA5" ca="1">INDIRECT("DATA_UPDATED!J" &amp; 317-5*(ROW()-3)/2+(COLUMN()-23))</f>
        <v>0.45936060605121781</v>
      </c>
      <c r="AC5" s="29"/>
      <c r="AD5" s="32"/>
      <c r="AE5" s="5" t="s">
        <v>21</v>
      </c>
      <c r="AF5" s="6">
        <f ca="1">1-(E5/N5)</f>
        <v>0.21185395296106624</v>
      </c>
      <c r="AG5" s="6">
        <f t="shared" ca="1" si="0"/>
        <v>0.24319455429133285</v>
      </c>
      <c r="AH5" s="6">
        <f t="shared" ca="1" si="0"/>
        <v>0.30895317060913496</v>
      </c>
      <c r="AI5" s="6">
        <f t="shared" ca="1" si="0"/>
        <v>0.46353990371896048</v>
      </c>
      <c r="AJ5" s="7">
        <f t="shared" ca="1" si="0"/>
        <v>0.58636471512368671</v>
      </c>
    </row>
    <row r="6" spans="2:36" x14ac:dyDescent="0.2">
      <c r="B6" s="29"/>
      <c r="C6" s="31">
        <v>15</v>
      </c>
      <c r="D6" s="1" t="s">
        <v>20</v>
      </c>
      <c r="E6" s="2" cm="1">
        <f t="array" aca="1" ref="E6" ca="1">INDIRECT("DATA_UPDATED!E"&amp;317-5*(ROW()-2)/2+(COLUMN()-5))</f>
        <v>0.8033119239804708</v>
      </c>
      <c r="F6" s="2" cm="1">
        <f t="array" aca="1" ref="F6" ca="1">INDIRECT("DATA_UPDATED!E"&amp;317-5*(ROW()-2)/2+(COLUMN()-5))</f>
        <v>0.77061618948319188</v>
      </c>
      <c r="G6" s="2" cm="1">
        <f t="array" aca="1" ref="G6" ca="1">INDIRECT("DATA_UPDATED!E"&amp;317-5*(ROW()-2)/2+(COLUMN()-5))</f>
        <v>0.68208455586916961</v>
      </c>
      <c r="H6" s="2" cm="1">
        <f t="array" aca="1" ref="H6" ca="1">INDIRECT("DATA_UPDATED!E"&amp;317-5*(ROW()-2)/2+(COLUMN()-5))</f>
        <v>0.55904832934437754</v>
      </c>
      <c r="I6" s="2" cm="1">
        <f t="array" aca="1" ref="I6" ca="1">INDIRECT("DATA_UPDATED!E"&amp;317-5*(ROW()-2)/2+(COLUMN()-5))</f>
        <v>0.26732595220605943</v>
      </c>
      <c r="K6" s="29"/>
      <c r="L6" s="31">
        <v>15</v>
      </c>
      <c r="M6" s="1" t="s">
        <v>20</v>
      </c>
      <c r="N6" s="2" cm="1">
        <f t="array" aca="1" ref="N6" ca="1">INDIRECT("DATA_UPDATED!F" &amp; 317-5*(ROW()-2)/2+(COLUMN()-14))</f>
        <v>0.97891430764971565</v>
      </c>
      <c r="O6" s="2" cm="1">
        <f t="array" aca="1" ref="O6" ca="1">INDIRECT("DATA_UPDATED!F" &amp; 317-5*(ROW()-2)/2+(COLUMN()-14))</f>
        <v>0.97467478438333155</v>
      </c>
      <c r="P6" s="2" cm="1">
        <f t="array" aca="1" ref="P6" ca="1">INDIRECT("DATA_UPDATED!F" &amp; 317-5*(ROW()-2)/2+(COLUMN()-14))</f>
        <v>0.95938634770974318</v>
      </c>
      <c r="Q6" s="2" cm="1">
        <f t="array" aca="1" ref="Q6" ca="1">INDIRECT("DATA_UPDATED!F" &amp; 317-5*(ROW()-2)/2+(COLUMN()-14))</f>
        <v>0.90415136543725638</v>
      </c>
      <c r="R6" s="2" cm="1">
        <f t="array" aca="1" ref="R6" ca="1">INDIRECT("DATA_UPDATED!F" &amp; 317-5*(ROW()-2)/2+(COLUMN()-14))</f>
        <v>0.60531453396802304</v>
      </c>
      <c r="S6" s="4"/>
      <c r="T6" s="29"/>
      <c r="U6" s="31">
        <v>15</v>
      </c>
      <c r="V6" s="1" t="s">
        <v>20</v>
      </c>
      <c r="W6" s="3" cm="1">
        <f t="array" aca="1" ref="W6" ca="1">INDIRECT("DATA_UPDATED!G" &amp; 317-5*(ROW()-2)/2+(COLUMN()-23))</f>
        <v>0.9268936420774232</v>
      </c>
      <c r="X6" s="3" cm="1">
        <f t="array" aca="1" ref="X6" ca="1">INDIRECT("DATA_UPDATED!G" &amp; 317-5*(ROW()-2)/2+(COLUMN()-23))</f>
        <v>0.91349695498694838</v>
      </c>
      <c r="Y6" s="3" cm="1">
        <f t="array" aca="1" ref="Y6" ca="1">INDIRECT("DATA_UPDATED!G" &amp; 317-5*(ROW()-2)/2+(COLUMN()-23))</f>
        <v>0.87198673398347737</v>
      </c>
      <c r="Z6" s="3" cm="1">
        <f t="array" aca="1" ref="Z6" ca="1">INDIRECT("DATA_UPDATED!G" &amp; 317-5*(ROW()-2)/2+(COLUMN()-23))</f>
        <v>0.79722589702373015</v>
      </c>
      <c r="AA6" s="3" cm="1">
        <f t="array" aca="1" ref="AA6" ca="1">INDIRECT("DATA_UPDATED!G" &amp; 317-5*(ROW()-2)/2+(COLUMN()-23))</f>
        <v>0.52061876680621555</v>
      </c>
      <c r="AC6" s="29"/>
      <c r="AD6" s="31">
        <v>15</v>
      </c>
      <c r="AE6" s="1" t="s">
        <v>20</v>
      </c>
      <c r="AF6" s="2">
        <f t="shared" ref="AF6:AJ45" ca="1" si="1">1-(E6/N6)</f>
        <v>0.17938483715786135</v>
      </c>
      <c r="AG6" s="2">
        <f t="shared" ca="1" si="0"/>
        <v>0.20936069976330185</v>
      </c>
      <c r="AH6" s="2">
        <f t="shared" ca="1" si="0"/>
        <v>0.28904079415196104</v>
      </c>
      <c r="AI6" s="2">
        <f t="shared" ca="1" si="0"/>
        <v>0.38168723654582293</v>
      </c>
      <c r="AJ6" s="3">
        <f t="shared" ca="1" si="0"/>
        <v>0.55836852214062072</v>
      </c>
    </row>
    <row r="7" spans="2:36" ht="17" thickBot="1" x14ac:dyDescent="0.25">
      <c r="B7" s="29"/>
      <c r="C7" s="32"/>
      <c r="D7" s="5" t="s">
        <v>21</v>
      </c>
      <c r="E7" s="6" cm="1">
        <f t="array" aca="1" ref="E7" ca="1">INDIRECT("DATA_UPDATED!H" &amp; 317-5*(ROW()-3)/2+(COLUMN()-5))</f>
        <v>0.83689547916435258</v>
      </c>
      <c r="F7" s="6" cm="1">
        <f t="array" aca="1" ref="F7" ca="1">INDIRECT("DATA_UPDATED!H" &amp; 317-5*(ROW()-3)/2+(COLUMN()-5))</f>
        <v>0.80784506796395816</v>
      </c>
      <c r="G7" s="6" cm="1">
        <f t="array" aca="1" ref="G7" ca="1">INDIRECT("DATA_UPDATED!H" &amp; 317-5*(ROW()-3)/2+(COLUMN()-5))</f>
        <v>0.71226417489833826</v>
      </c>
      <c r="H7" s="6" cm="1">
        <f t="array" aca="1" ref="H7" ca="1">INDIRECT("DATA_UPDATED!H" &amp; 317-5*(ROW()-3)/2+(COLUMN()-5))</f>
        <v>0.56446234684553664</v>
      </c>
      <c r="I7" s="6" cm="1">
        <f t="array" aca="1" ref="I7" ca="1">INDIRECT("DATA_UPDATED!H" &amp; 317-5*(ROW()-3)/2+(COLUMN()-5))</f>
        <v>0.32307207225950529</v>
      </c>
      <c r="K7" s="29"/>
      <c r="L7" s="32"/>
      <c r="M7" s="5" t="s">
        <v>21</v>
      </c>
      <c r="N7" s="6" cm="1">
        <f t="array" aca="1" ref="N7" ca="1">INDIRECT("DATA_UPDATED!I" &amp; 317-5*(ROW()-3)/2+(COLUMN()-14))</f>
        <v>0.98690189454192478</v>
      </c>
      <c r="O7" s="6" cm="1">
        <f t="array" aca="1" ref="O7" ca="1">INDIRECT("DATA_UPDATED!I" &amp; 317-5*(ROW()-3)/2+(COLUMN()-14))</f>
        <v>0.98418625745270938</v>
      </c>
      <c r="P7" s="6" cm="1">
        <f t="array" aca="1" ref="P7" ca="1">INDIRECT("DATA_UPDATED!I" &amp; 317-5*(ROW()-3)/2+(COLUMN()-14))</f>
        <v>0.97314045323674325</v>
      </c>
      <c r="Q7" s="6" cm="1">
        <f t="array" aca="1" ref="Q7" ca="1">INDIRECT("DATA_UPDATED!I" &amp; 317-5*(ROW()-3)/2+(COLUMN()-14))</f>
        <v>0.94484455904229203</v>
      </c>
      <c r="R7" s="6" cm="1">
        <f t="array" aca="1" ref="R7" ca="1">INDIRECT("DATA_UPDATED!I" &amp; 317-5*(ROW()-3)/2+(COLUMN()-14))</f>
        <v>0.75310711529123198</v>
      </c>
      <c r="S7" s="4"/>
      <c r="T7" s="29"/>
      <c r="U7" s="32"/>
      <c r="V7" s="5" t="s">
        <v>21</v>
      </c>
      <c r="W7" s="7" cm="1">
        <f t="array" aca="1" ref="W7" ca="1">INDIRECT("DATA_UPDATED!J" &amp; 317-5*(ROW()-3)/2+(COLUMN()-23))</f>
        <v>0.9370482781188596</v>
      </c>
      <c r="X7" s="7" cm="1">
        <f t="array" aca="1" ref="X7" ca="1">INDIRECT("DATA_UPDATED!J" &amp; 317-5*(ROW()-3)/2+(COLUMN()-23))</f>
        <v>0.92296770897738678</v>
      </c>
      <c r="Y7" s="7" cm="1">
        <f t="array" aca="1" ref="Y7" ca="1">INDIRECT("DATA_UPDATED!J" &amp; 317-5*(ROW()-3)/2+(COLUMN()-23))</f>
        <v>0.87115448646082616</v>
      </c>
      <c r="Z7" s="7" cm="1">
        <f t="array" aca="1" ref="Z7" ca="1">INDIRECT("DATA_UPDATED!J" &amp; 317-5*(ROW()-3)/2+(COLUMN()-23))</f>
        <v>0.76143979279868723</v>
      </c>
      <c r="AA7" s="7" cm="1">
        <f t="array" aca="1" ref="AA7" ca="1">INDIRECT("DATA_UPDATED!J" &amp; 317-5*(ROW()-3)/2+(COLUMN()-23))</f>
        <v>0.52759333627027771</v>
      </c>
      <c r="AC7" s="29"/>
      <c r="AD7" s="32"/>
      <c r="AE7" s="5" t="s">
        <v>21</v>
      </c>
      <c r="AF7" s="6">
        <f t="shared" ca="1" si="1"/>
        <v>0.15199729193670097</v>
      </c>
      <c r="AG7" s="6">
        <f t="shared" ca="1" si="0"/>
        <v>0.17917461065262286</v>
      </c>
      <c r="AH7" s="6">
        <f t="shared" ca="1" si="0"/>
        <v>0.26807669691534197</v>
      </c>
      <c r="AI7" s="6">
        <f t="shared" ca="1" si="0"/>
        <v>0.4025870801249215</v>
      </c>
      <c r="AJ7" s="7">
        <f t="shared" ca="1" si="0"/>
        <v>0.57101444708224403</v>
      </c>
    </row>
    <row r="8" spans="2:36" x14ac:dyDescent="0.2">
      <c r="B8" s="29"/>
      <c r="C8" s="31">
        <v>10</v>
      </c>
      <c r="D8" s="1" t="s">
        <v>20</v>
      </c>
      <c r="E8" s="2" cm="1">
        <f t="array" aca="1" ref="E8" ca="1">INDIRECT("DATA_UPDATED!E"&amp;317-5*(ROW()-2)/2+(COLUMN()-5))</f>
        <v>0.83332428959275806</v>
      </c>
      <c r="F8" s="2" cm="1">
        <f t="array" aca="1" ref="F8" ca="1">INDIRECT("DATA_UPDATED!E"&amp;317-5*(ROW()-2)/2+(COLUMN()-5))</f>
        <v>0.81486474417723809</v>
      </c>
      <c r="G8" s="2" cm="1">
        <f t="array" aca="1" ref="G8" ca="1">INDIRECT("DATA_UPDATED!E"&amp;317-5*(ROW()-2)/2+(COLUMN()-5))</f>
        <v>0.72354911592911952</v>
      </c>
      <c r="H8" s="2" cm="1">
        <f t="array" aca="1" ref="H8" ca="1">INDIRECT("DATA_UPDATED!E"&amp;317-5*(ROW()-2)/2+(COLUMN()-5))</f>
        <v>0.61654649836002173</v>
      </c>
      <c r="I8" s="2" cm="1">
        <f t="array" aca="1" ref="I8" ca="1">INDIRECT("DATA_UPDATED!E"&amp;317-5*(ROW()-2)/2+(COLUMN()-5))</f>
        <v>0.30753370932467577</v>
      </c>
      <c r="K8" s="29"/>
      <c r="L8" s="31">
        <v>10</v>
      </c>
      <c r="M8" s="1" t="s">
        <v>20</v>
      </c>
      <c r="N8" s="2" cm="1">
        <f t="array" aca="1" ref="N8" ca="1">INDIRECT("DATA_UPDATED!F" &amp; 317-5*(ROW()-2)/2+(COLUMN()-14))</f>
        <v>0.97832882276691557</v>
      </c>
      <c r="O8" s="2" cm="1">
        <f t="array" aca="1" ref="O8" ca="1">INDIRECT("DATA_UPDATED!F" &amp; 317-5*(ROW()-2)/2+(COLUMN()-14))</f>
        <v>0.97549183510657655</v>
      </c>
      <c r="P8" s="2" cm="1">
        <f t="array" aca="1" ref="P8" ca="1">INDIRECT("DATA_UPDATED!F" &amp; 317-5*(ROW()-2)/2+(COLUMN()-14))</f>
        <v>0.96275038258068235</v>
      </c>
      <c r="Q8" s="2" cm="1">
        <f t="array" aca="1" ref="Q8" ca="1">INDIRECT("DATA_UPDATED!F" &amp; 317-5*(ROW()-2)/2+(COLUMN()-14))</f>
        <v>0.91398691591722236</v>
      </c>
      <c r="R8" s="2" cm="1">
        <f t="array" aca="1" ref="R8" ca="1">INDIRECT("DATA_UPDATED!F" &amp; 317-5*(ROW()-2)/2+(COLUMN()-14))</f>
        <v>0.68249831343948664</v>
      </c>
      <c r="S8" s="4"/>
      <c r="T8" s="29"/>
      <c r="U8" s="31">
        <v>10</v>
      </c>
      <c r="V8" s="1" t="s">
        <v>20</v>
      </c>
      <c r="W8" s="3" cm="1">
        <f t="array" aca="1" ref="W8" ca="1">INDIRECT("DATA_UPDATED!G" &amp; 317-5*(ROW()-2)/2+(COLUMN()-23))</f>
        <v>0.93713785959120399</v>
      </c>
      <c r="X8" s="3" cm="1">
        <f t="array" aca="1" ref="X8" ca="1">INDIRECT("DATA_UPDATED!G" &amp; 317-5*(ROW()-2)/2+(COLUMN()-23))</f>
        <v>0.92827098181997525</v>
      </c>
      <c r="Y8" s="3" cm="1">
        <f t="array" aca="1" ref="Y8" ca="1">INDIRECT("DATA_UPDATED!G" &amp; 317-5*(ROW()-2)/2+(COLUMN()-23))</f>
        <v>0.89083098519876303</v>
      </c>
      <c r="Z8" s="3" cm="1">
        <f t="array" aca="1" ref="Z8" ca="1">INDIRECT("DATA_UPDATED!G" &amp; 317-5*(ROW()-2)/2+(COLUMN()-23))</f>
        <v>0.82151219523867858</v>
      </c>
      <c r="AA8" s="3" cm="1">
        <f t="array" aca="1" ref="AA8" ca="1">INDIRECT("DATA_UPDATED!G" &amp; 317-5*(ROW()-2)/2+(COLUMN()-23))</f>
        <v>0.58102256589630163</v>
      </c>
      <c r="AC8" s="29"/>
      <c r="AD8" s="31">
        <v>10</v>
      </c>
      <c r="AE8" s="1" t="s">
        <v>20</v>
      </c>
      <c r="AF8" s="2">
        <f t="shared" ca="1" si="1"/>
        <v>0.14821656052619891</v>
      </c>
      <c r="AG8" s="2">
        <f t="shared" ca="1" si="0"/>
        <v>0.16466267081752595</v>
      </c>
      <c r="AH8" s="2">
        <f t="shared" ca="1" si="0"/>
        <v>0.24845616369466028</v>
      </c>
      <c r="AI8" s="2">
        <f t="shared" ca="1" si="0"/>
        <v>0.32543181130630006</v>
      </c>
      <c r="AJ8" s="3">
        <f t="shared" ca="1" si="0"/>
        <v>0.54940004499814332</v>
      </c>
    </row>
    <row r="9" spans="2:36" ht="17" thickBot="1" x14ac:dyDescent="0.25">
      <c r="B9" s="29"/>
      <c r="C9" s="32"/>
      <c r="D9" s="5" t="s">
        <v>21</v>
      </c>
      <c r="E9" s="6" cm="1">
        <f t="array" aca="1" ref="E9" ca="1">INDIRECT("DATA_UPDATED!H" &amp; 317-5*(ROW()-3)/2+(COLUMN()-5))</f>
        <v>0.87565560744247795</v>
      </c>
      <c r="F9" s="6" cm="1">
        <f t="array" aca="1" ref="F9" ca="1">INDIRECT("DATA_UPDATED!H" &amp; 317-5*(ROW()-3)/2+(COLUMN()-5))</f>
        <v>0.85224602976631014</v>
      </c>
      <c r="G9" s="6" cm="1">
        <f t="array" aca="1" ref="G9" ca="1">INDIRECT("DATA_UPDATED!H" &amp; 317-5*(ROW()-3)/2+(COLUMN()-5))</f>
        <v>0.76821334946430697</v>
      </c>
      <c r="H9" s="6" cm="1">
        <f t="array" aca="1" ref="H9" ca="1">INDIRECT("DATA_UPDATED!H" &amp; 317-5*(ROW()-3)/2+(COLUMN()-5))</f>
        <v>0.62960261417860985</v>
      </c>
      <c r="I9" s="6" cm="1">
        <f t="array" aca="1" ref="I9" ca="1">INDIRECT("DATA_UPDATED!H" &amp; 317-5*(ROW()-3)/2+(COLUMN()-5))</f>
        <v>0.37067871875067437</v>
      </c>
      <c r="K9" s="29"/>
      <c r="L9" s="32"/>
      <c r="M9" s="5" t="s">
        <v>21</v>
      </c>
      <c r="N9" s="6" cm="1">
        <f t="array" aca="1" ref="N9" ca="1">INDIRECT("DATA_UPDATED!I" &amp; 317-5*(ROW()-3)/2+(COLUMN()-14))</f>
        <v>0.98968976968119315</v>
      </c>
      <c r="O9" s="6" cm="1">
        <f t="array" aca="1" ref="O9" ca="1">INDIRECT("DATA_UPDATED!I" &amp; 317-5*(ROW()-3)/2+(COLUMN()-14))</f>
        <v>0.98782699061662582</v>
      </c>
      <c r="P9" s="6" cm="1">
        <f t="array" aca="1" ref="P9" ca="1">INDIRECT("DATA_UPDATED!I" &amp; 317-5*(ROW()-3)/2+(COLUMN()-14))</f>
        <v>0.97655753221173958</v>
      </c>
      <c r="Q9" s="6" cm="1">
        <f t="array" aca="1" ref="Q9" ca="1">INDIRECT("DATA_UPDATED!I" &amp; 317-5*(ROW()-3)/2+(COLUMN()-14))</f>
        <v>0.95443575983292162</v>
      </c>
      <c r="R9" s="6" cm="1">
        <f t="array" aca="1" ref="R9" ca="1">INDIRECT("DATA_UPDATED!I" &amp; 317-5*(ROW()-3)/2+(COLUMN()-14))</f>
        <v>0.85035838978817058</v>
      </c>
      <c r="S9" s="4"/>
      <c r="T9" s="29"/>
      <c r="U9" s="32"/>
      <c r="V9" s="5" t="s">
        <v>21</v>
      </c>
      <c r="W9" s="7" cm="1">
        <f t="array" aca="1" ref="W9" ca="1">INDIRECT("DATA_UPDATED!J" &amp; 317-5*(ROW()-3)/2+(COLUMN()-23))</f>
        <v>0.95867564127760319</v>
      </c>
      <c r="X9" s="7" cm="1">
        <f t="array" aca="1" ref="X9" ca="1">INDIRECT("DATA_UPDATED!J" &amp; 317-5*(ROW()-3)/2+(COLUMN()-23))</f>
        <v>0.94491624712381161</v>
      </c>
      <c r="Y9" s="7" cm="1">
        <f t="array" aca="1" ref="Y9" ca="1">INDIRECT("DATA_UPDATED!J" &amp; 317-5*(ROW()-3)/2+(COLUMN()-23))</f>
        <v>0.89553306957270351</v>
      </c>
      <c r="Z9" s="7" cm="1">
        <f t="array" aca="1" ref="Z9" ca="1">INDIRECT("DATA_UPDATED!J" &amp; 317-5*(ROW()-3)/2+(COLUMN()-23))</f>
        <v>0.80051908972756314</v>
      </c>
      <c r="AA9" s="7" cm="1">
        <f t="array" aca="1" ref="AA9" ca="1">INDIRECT("DATA_UPDATED!J" &amp; 317-5*(ROW()-3)/2+(COLUMN()-23))</f>
        <v>0.5958119995928457</v>
      </c>
      <c r="AC9" s="29"/>
      <c r="AD9" s="32"/>
      <c r="AE9" s="5" t="s">
        <v>21</v>
      </c>
      <c r="AF9" s="6">
        <f t="shared" ca="1" si="1"/>
        <v>0.11522212892576311</v>
      </c>
      <c r="AG9" s="6">
        <f t="shared" ca="1" si="0"/>
        <v>0.13725172741603542</v>
      </c>
      <c r="AH9" s="6">
        <f t="shared" ca="1" si="0"/>
        <v>0.2133455284253124</v>
      </c>
      <c r="AI9" s="6">
        <f t="shared" ca="1" si="0"/>
        <v>0.34034050202726618</v>
      </c>
      <c r="AJ9" s="7">
        <f t="shared" ca="1" si="0"/>
        <v>0.56409118413824</v>
      </c>
    </row>
    <row r="10" spans="2:36" x14ac:dyDescent="0.2">
      <c r="B10" s="29"/>
      <c r="C10" s="31">
        <v>5</v>
      </c>
      <c r="D10" s="1" t="s">
        <v>20</v>
      </c>
      <c r="E10" s="2" cm="1">
        <f t="array" aca="1" ref="E10" ca="1">INDIRECT("DATA_UPDATED!E"&amp;317-5*(ROW()-2)/2+(COLUMN()-5))</f>
        <v>0.87940629943463156</v>
      </c>
      <c r="F10" s="2" cm="1">
        <f t="array" aca="1" ref="F10" ca="1">INDIRECT("DATA_UPDATED!E"&amp;317-5*(ROW()-2)/2+(COLUMN()-5))</f>
        <v>0.84460584691092644</v>
      </c>
      <c r="G10" s="2" cm="1">
        <f t="array" aca="1" ref="G10" ca="1">INDIRECT("DATA_UPDATED!E"&amp;317-5*(ROW()-2)/2+(COLUMN()-5))</f>
        <v>0.77231027690167786</v>
      </c>
      <c r="H10" s="2" cm="1">
        <f t="array" aca="1" ref="H10" ca="1">INDIRECT("DATA_UPDATED!E"&amp;317-5*(ROW()-2)/2+(COLUMN()-5))</f>
        <v>0.65528698645221983</v>
      </c>
      <c r="I10" s="2" cm="1">
        <f t="array" aca="1" ref="I10" ca="1">INDIRECT("DATA_UPDATED!E"&amp;317-5*(ROW()-2)/2+(COLUMN()-5))</f>
        <v>0.44442449369969622</v>
      </c>
      <c r="K10" s="29"/>
      <c r="L10" s="31">
        <v>5</v>
      </c>
      <c r="M10" s="1" t="s">
        <v>20</v>
      </c>
      <c r="N10" s="2" cm="1">
        <f t="array" aca="1" ref="N10" ca="1">INDIRECT("DATA_UPDATED!F" &amp; 317-5*(ROW()-2)/2+(COLUMN()-14))</f>
        <v>0.98298516580600004</v>
      </c>
      <c r="O10" s="2" cm="1">
        <f t="array" aca="1" ref="O10" ca="1">INDIRECT("DATA_UPDATED!F" &amp; 317-5*(ROW()-2)/2+(COLUMN()-14))</f>
        <v>0.97602216043191636</v>
      </c>
      <c r="P10" s="2" cm="1">
        <f t="array" aca="1" ref="P10" ca="1">INDIRECT("DATA_UPDATED!F" &amp; 317-5*(ROW()-2)/2+(COLUMN()-14))</f>
        <v>0.96736753396282416</v>
      </c>
      <c r="Q10" s="2" cm="1">
        <f t="array" aca="1" ref="Q10" ca="1">INDIRECT("DATA_UPDATED!F" &amp; 317-5*(ROW()-2)/2+(COLUMN()-14))</f>
        <v>0.93006320747081594</v>
      </c>
      <c r="R10" s="2" cm="1">
        <f t="array" aca="1" ref="R10" ca="1">INDIRECT("DATA_UPDATED!F" &amp; 317-5*(ROW()-2)/2+(COLUMN()-14))</f>
        <v>0.78852503005567043</v>
      </c>
      <c r="S10" s="4"/>
      <c r="T10" s="29"/>
      <c r="U10" s="31">
        <v>5</v>
      </c>
      <c r="V10" s="1" t="s">
        <v>20</v>
      </c>
      <c r="W10" s="3" cm="1">
        <f t="array" aca="1" ref="W10" ca="1">INDIRECT("DATA_UPDATED!G" &amp; 317-5*(ROW()-2)/2+(COLUMN()-23))</f>
        <v>0.95448397604623336</v>
      </c>
      <c r="X10" s="3" cm="1">
        <f t="array" aca="1" ref="X10" ca="1">INDIRECT("DATA_UPDATED!G" &amp; 317-5*(ROW()-2)/2+(COLUMN()-23))</f>
        <v>0.93957064267169998</v>
      </c>
      <c r="Y10" s="3" cm="1">
        <f t="array" aca="1" ref="Y10" ca="1">INDIRECT("DATA_UPDATED!G" &amp; 317-5*(ROW()-2)/2+(COLUMN()-23))</f>
        <v>0.90988141571808578</v>
      </c>
      <c r="Z10" s="3" cm="1">
        <f t="array" aca="1" ref="Z10" ca="1">INDIRECT("DATA_UPDATED!G" &amp; 317-5*(ROW()-2)/2+(COLUMN()-23))</f>
        <v>0.84235931533993313</v>
      </c>
      <c r="AA10" s="3" cm="1">
        <f t="array" aca="1" ref="AA10" ca="1">INDIRECT("DATA_UPDATED!G" &amp; 317-5*(ROW()-2)/2+(COLUMN()-23))</f>
        <v>0.67338682251167126</v>
      </c>
      <c r="AC10" s="29"/>
      <c r="AD10" s="31">
        <v>5</v>
      </c>
      <c r="AE10" s="1" t="s">
        <v>20</v>
      </c>
      <c r="AF10" s="2">
        <f t="shared" ca="1" si="1"/>
        <v>0.10537174921295878</v>
      </c>
      <c r="AG10" s="2">
        <f t="shared" ca="1" si="0"/>
        <v>0.13464480505528131</v>
      </c>
      <c r="AH10" s="2">
        <f t="shared" ca="1" si="0"/>
        <v>0.20163717533716852</v>
      </c>
      <c r="AI10" s="2">
        <f t="shared" ca="1" si="0"/>
        <v>0.29543822270511455</v>
      </c>
      <c r="AJ10" s="3">
        <f t="shared" ca="1" si="0"/>
        <v>0.43638505214182033</v>
      </c>
    </row>
    <row r="11" spans="2:36" ht="17" thickBot="1" x14ac:dyDescent="0.25">
      <c r="B11" s="29"/>
      <c r="C11" s="32"/>
      <c r="D11" s="5" t="s">
        <v>21</v>
      </c>
      <c r="E11" s="6" cm="1">
        <f t="array" aca="1" ref="E11" ca="1">INDIRECT("DATA_UPDATED!H" &amp; 317-5*(ROW()-3)/2+(COLUMN()-5))</f>
        <v>0.90980903082529518</v>
      </c>
      <c r="F11" s="6" cm="1">
        <f t="array" aca="1" ref="F11" ca="1">INDIRECT("DATA_UPDATED!H" &amp; 317-5*(ROW()-3)/2+(COLUMN()-5))</f>
        <v>0.88986089121193557</v>
      </c>
      <c r="G11" s="6" cm="1">
        <f t="array" aca="1" ref="G11" ca="1">INDIRECT("DATA_UPDATED!H" &amp; 317-5*(ROW()-3)/2+(COLUMN()-5))</f>
        <v>0.81403439081237972</v>
      </c>
      <c r="H11" s="6" cm="1">
        <f t="array" aca="1" ref="H11" ca="1">INDIRECT("DATA_UPDATED!H" &amp; 317-5*(ROW()-3)/2+(COLUMN()-5))</f>
        <v>0.67226027637950481</v>
      </c>
      <c r="I11" s="6" cm="1">
        <f t="array" aca="1" ref="I11" ca="1">INDIRECT("DATA_UPDATED!H" &amp; 317-5*(ROW()-3)/2+(COLUMN()-5))</f>
        <v>0.43785894379710988</v>
      </c>
      <c r="K11" s="29"/>
      <c r="L11" s="32"/>
      <c r="M11" s="5" t="s">
        <v>21</v>
      </c>
      <c r="N11" s="6" cm="1">
        <f t="array" aca="1" ref="N11" ca="1">INDIRECT("DATA_UPDATED!I" &amp; 317-5*(ROW()-3)/2+(COLUMN()-14))</f>
        <v>0.98912175665593283</v>
      </c>
      <c r="O11" s="6" cm="1">
        <f t="array" aca="1" ref="O11" ca="1">INDIRECT("DATA_UPDATED!I" &amp; 317-5*(ROW()-3)/2+(COLUMN()-14))</f>
        <v>0.99049157494451079</v>
      </c>
      <c r="P11" s="6" cm="1">
        <f t="array" aca="1" ref="P11" ca="1">INDIRECT("DATA_UPDATED!I" &amp; 317-5*(ROW()-3)/2+(COLUMN()-14))</f>
        <v>0.98001649676142999</v>
      </c>
      <c r="Q11" s="6" cm="1">
        <f t="array" aca="1" ref="Q11" ca="1">INDIRECT("DATA_UPDATED!I" &amp; 317-5*(ROW()-3)/2+(COLUMN()-14))</f>
        <v>0.95784941034378523</v>
      </c>
      <c r="R11" s="6" cm="1">
        <f t="array" aca="1" ref="R11" ca="1">INDIRECT("DATA_UPDATED!I" &amp; 317-5*(ROW()-3)/2+(COLUMN()-14))</f>
        <v>0.81568937376880901</v>
      </c>
      <c r="S11" s="4"/>
      <c r="T11" s="29"/>
      <c r="U11" s="32"/>
      <c r="V11" s="5" t="s">
        <v>21</v>
      </c>
      <c r="W11" s="7" cm="1">
        <f t="array" aca="1" ref="W11" ca="1">INDIRECT("DATA_UPDATED!J" &amp; 317-5*(ROW()-3)/2+(COLUMN()-23))</f>
        <v>0.96854699629310836</v>
      </c>
      <c r="X11" s="7" cm="1">
        <f t="array" aca="1" ref="X11" ca="1">INDIRECT("DATA_UPDATED!J" &amp; 317-5*(ROW()-3)/2+(COLUMN()-23))</f>
        <v>0.96190060637724517</v>
      </c>
      <c r="Y11" s="7" cm="1">
        <f t="array" aca="1" ref="Y11" ca="1">INDIRECT("DATA_UPDATED!J" &amp; 317-5*(ROW()-3)/2+(COLUMN()-23))</f>
        <v>0.91739407753212243</v>
      </c>
      <c r="Z11" s="7" cm="1">
        <f t="array" aca="1" ref="Z11" ca="1">INDIRECT("DATA_UPDATED!J" &amp; 317-5*(ROW()-3)/2+(COLUMN()-23))</f>
        <v>0.83299101196988223</v>
      </c>
      <c r="AA11" s="7" cm="1">
        <f t="array" aca="1" ref="AA11" ca="1">INDIRECT("DATA_UPDATED!J" &amp; 317-5*(ROW()-3)/2+(COLUMN()-23))</f>
        <v>0.6211351971897433</v>
      </c>
      <c r="AC11" s="29"/>
      <c r="AD11" s="32"/>
      <c r="AE11" s="5" t="s">
        <v>21</v>
      </c>
      <c r="AF11" s="6">
        <f t="shared" ca="1" si="1"/>
        <v>8.0184997748691367E-2</v>
      </c>
      <c r="AG11" s="6">
        <f t="shared" ca="1" si="0"/>
        <v>0.10159670842047575</v>
      </c>
      <c r="AH11" s="6">
        <f t="shared" ca="1" si="0"/>
        <v>0.16936664484481234</v>
      </c>
      <c r="AI11" s="6">
        <f t="shared" ca="1" si="0"/>
        <v>0.29815661092465318</v>
      </c>
      <c r="AJ11" s="7">
        <f t="shared" ca="1" si="0"/>
        <v>0.46320381522928566</v>
      </c>
    </row>
    <row r="12" spans="2:36" x14ac:dyDescent="0.2">
      <c r="B12" s="29"/>
      <c r="C12" s="31">
        <v>0</v>
      </c>
      <c r="D12" s="1" t="s">
        <v>20</v>
      </c>
      <c r="E12" s="2" cm="1">
        <f t="array" aca="1" ref="E12" ca="1">INDIRECT("DATA_UPDATED!E"&amp;317-5*(ROW()-2)/2+(COLUMN()-5))</f>
        <v>0.91255786232130565</v>
      </c>
      <c r="F12" s="2" cm="1">
        <f t="array" aca="1" ref="F12" ca="1">INDIRECT("DATA_UPDATED!E"&amp;317-5*(ROW()-2)/2+(COLUMN()-5))</f>
        <v>0.883711571311244</v>
      </c>
      <c r="G12" s="2" cm="1">
        <f t="array" aca="1" ref="G12" ca="1">INDIRECT("DATA_UPDATED!E"&amp;317-5*(ROW()-2)/2+(COLUMN()-5))</f>
        <v>0.8081048135705553</v>
      </c>
      <c r="H12" s="2" cm="1">
        <f t="array" aca="1" ref="H12" ca="1">INDIRECT("DATA_UPDATED!E"&amp;317-5*(ROW()-2)/2+(COLUMN()-5))</f>
        <v>0.68201557582377592</v>
      </c>
      <c r="I12" s="2" cm="1">
        <f t="array" aca="1" ref="I12" ca="1">INDIRECT("DATA_UPDATED!E"&amp;317-5*(ROW()-2)/2+(COLUMN()-5))</f>
        <v>0.48443623101503791</v>
      </c>
      <c r="K12" s="29"/>
      <c r="L12" s="31">
        <v>0</v>
      </c>
      <c r="M12" s="1" t="s">
        <v>20</v>
      </c>
      <c r="N12" s="2" cm="1">
        <f t="array" aca="1" ref="N12" ca="1">INDIRECT("DATA_UPDATED!F" &amp; 317-5*(ROW()-2)/2+(COLUMN()-14))</f>
        <v>0.9846499344042372</v>
      </c>
      <c r="O12" s="2" cm="1">
        <f t="array" aca="1" ref="O12" ca="1">INDIRECT("DATA_UPDATED!F" &amp; 317-5*(ROW()-2)/2+(COLUMN()-14))</f>
        <v>0.98073171309833762</v>
      </c>
      <c r="P12" s="2" cm="1">
        <f t="array" aca="1" ref="P12" ca="1">INDIRECT("DATA_UPDATED!F" &amp; 317-5*(ROW()-2)/2+(COLUMN()-14))</f>
        <v>0.96862274758234757</v>
      </c>
      <c r="Q12" s="2" cm="1">
        <f t="array" aca="1" ref="Q12" ca="1">INDIRECT("DATA_UPDATED!F" &amp; 317-5*(ROW()-2)/2+(COLUMN()-14))</f>
        <v>0.93811945053788603</v>
      </c>
      <c r="R12" s="2" cm="1">
        <f t="array" aca="1" ref="R12" ca="1">INDIRECT("DATA_UPDATED!F" &amp; 317-5*(ROW()-2)/2+(COLUMN()-14))</f>
        <v>0.82935358318268138</v>
      </c>
      <c r="S12" s="4"/>
      <c r="T12" s="29"/>
      <c r="U12" s="31">
        <v>0</v>
      </c>
      <c r="V12" s="1" t="s">
        <v>20</v>
      </c>
      <c r="W12" s="3" cm="1">
        <f t="array" aca="1" ref="W12" ca="1">INDIRECT("DATA_UPDATED!G" &amp; 317-5*(ROW()-2)/2+(COLUMN()-23))</f>
        <v>0.96562782184867402</v>
      </c>
      <c r="X12" s="3" cm="1">
        <f t="array" aca="1" ref="X12" ca="1">INDIRECT("DATA_UPDATED!G" &amp; 317-5*(ROW()-2)/2+(COLUMN()-23))</f>
        <v>0.95456980578532757</v>
      </c>
      <c r="Y12" s="3" cm="1">
        <f t="array" aca="1" ref="Y12" ca="1">INDIRECT("DATA_UPDATED!G" &amp; 317-5*(ROW()-2)/2+(COLUMN()-23))</f>
        <v>0.92163430590526263</v>
      </c>
      <c r="Z12" s="3" cm="1">
        <f t="array" aca="1" ref="Z12" ca="1">INDIRECT("DATA_UPDATED!G" &amp; 317-5*(ROW()-2)/2+(COLUMN()-23))</f>
        <v>0.857981341915105</v>
      </c>
      <c r="AA12" s="3" cm="1">
        <f t="array" aca="1" ref="AA12" ca="1">INDIRECT("DATA_UPDATED!G" &amp; 317-5*(ROW()-2)/2+(COLUMN()-23))</f>
        <v>0.71682900560375362</v>
      </c>
      <c r="AC12" s="29"/>
      <c r="AD12" s="31">
        <v>0</v>
      </c>
      <c r="AE12" s="1" t="s">
        <v>20</v>
      </c>
      <c r="AF12" s="2">
        <f t="shared" ca="1" si="1"/>
        <v>7.3215941588977929E-2</v>
      </c>
      <c r="AG12" s="2">
        <f t="shared" ca="1" si="0"/>
        <v>9.8926281766281043E-2</v>
      </c>
      <c r="AH12" s="2">
        <f t="shared" ca="1" si="0"/>
        <v>0.16571770011848275</v>
      </c>
      <c r="AI12" s="2">
        <f t="shared" ca="1" si="0"/>
        <v>0.27299708429163128</v>
      </c>
      <c r="AJ12" s="3">
        <f t="shared" ca="1" si="0"/>
        <v>0.41588697409855968</v>
      </c>
    </row>
    <row r="13" spans="2:36" ht="17" thickBot="1" x14ac:dyDescent="0.25">
      <c r="B13" s="29"/>
      <c r="C13" s="32"/>
      <c r="D13" s="5" t="s">
        <v>21</v>
      </c>
      <c r="E13" s="6" cm="1">
        <f t="array" aca="1" ref="E13" ca="1">INDIRECT("DATA_UPDATED!H" &amp; 317-5*(ROW()-3)/2+(COLUMN()-5))</f>
        <v>0.9369145067262814</v>
      </c>
      <c r="F13" s="6" cm="1">
        <f t="array" aca="1" ref="F13" ca="1">INDIRECT("DATA_UPDATED!H" &amp; 317-5*(ROW()-3)/2+(COLUMN()-5))</f>
        <v>0.91704021194323759</v>
      </c>
      <c r="G13" s="6" cm="1">
        <f t="array" aca="1" ref="G13" ca="1">INDIRECT("DATA_UPDATED!H" &amp; 317-5*(ROW()-3)/2+(COLUMN()-5))</f>
        <v>0.84727076587426686</v>
      </c>
      <c r="H13" s="6" cm="1">
        <f t="array" aca="1" ref="H13" ca="1">INDIRECT("DATA_UPDATED!H" &amp; 317-5*(ROW()-3)/2+(COLUMN()-5))</f>
        <v>0.71004246621245926</v>
      </c>
      <c r="I13" s="6" cm="1">
        <f t="array" aca="1" ref="I13" ca="1">INDIRECT("DATA_UPDATED!H" &amp; 317-5*(ROW()-3)/2+(COLUMN()-5))</f>
        <v>0.48733024452921447</v>
      </c>
      <c r="K13" s="29"/>
      <c r="L13" s="32"/>
      <c r="M13" s="5" t="s">
        <v>21</v>
      </c>
      <c r="N13" s="6" cm="1">
        <f t="array" aca="1" ref="N13" ca="1">INDIRECT("DATA_UPDATED!I" &amp; 317-5*(ROW()-3)/2+(COLUMN()-14))</f>
        <v>0.989882740052342</v>
      </c>
      <c r="O13" s="6" cm="1">
        <f t="array" aca="1" ref="O13" ca="1">INDIRECT("DATA_UPDATED!I" &amp; 317-5*(ROW()-3)/2+(COLUMN()-14))</f>
        <v>0.98984470139789038</v>
      </c>
      <c r="P13" s="6" cm="1">
        <f t="array" aca="1" ref="P13" ca="1">INDIRECT("DATA_UPDATED!I" &amp; 317-5*(ROW()-3)/2+(COLUMN()-14))</f>
        <v>0.98423326320003501</v>
      </c>
      <c r="Q13" s="6" cm="1">
        <f t="array" aca="1" ref="Q13" ca="1">INDIRECT("DATA_UPDATED!I" &amp; 317-5*(ROW()-3)/2+(COLUMN()-14))</f>
        <v>0.96836757624935399</v>
      </c>
      <c r="R13" s="6" cm="1">
        <f t="array" aca="1" ref="R13" ca="1">INDIRECT("DATA_UPDATED!I" &amp; 317-5*(ROW()-3)/2+(COLUMN()-14))</f>
        <v>0.86855880894740356</v>
      </c>
      <c r="S13" s="4"/>
      <c r="T13" s="29"/>
      <c r="U13" s="32"/>
      <c r="V13" s="5" t="s">
        <v>21</v>
      </c>
      <c r="W13" s="7" cm="1">
        <f t="array" aca="1" ref="W13" ca="1">INDIRECT("DATA_UPDATED!J" &amp; 317-5*(ROW()-3)/2+(COLUMN()-23))</f>
        <v>0.97681155835256117</v>
      </c>
      <c r="X13" s="7" cm="1">
        <f t="array" aca="1" ref="X13" ca="1">INDIRECT("DATA_UPDATED!J" &amp; 317-5*(ROW()-3)/2+(COLUMN()-23))</f>
        <v>0.96984304946773603</v>
      </c>
      <c r="Y13" s="7" cm="1">
        <f t="array" aca="1" ref="Y13" ca="1">INDIRECT("DATA_UPDATED!J" &amp; 317-5*(ROW()-3)/2+(COLUMN()-23))</f>
        <v>0.9358578130601044</v>
      </c>
      <c r="Z13" s="7" cm="1">
        <f t="array" aca="1" ref="Z13" ca="1">INDIRECT("DATA_UPDATED!J" &amp; 317-5*(ROW()-3)/2+(COLUMN()-23))</f>
        <v>0.86112410330815958</v>
      </c>
      <c r="AA13" s="7" cm="1">
        <f t="array" aca="1" ref="AA13" ca="1">INDIRECT("DATA_UPDATED!J" &amp; 317-5*(ROW()-3)/2+(COLUMN()-23))</f>
        <v>0.67435804509326891</v>
      </c>
      <c r="AC13" s="29"/>
      <c r="AD13" s="32"/>
      <c r="AE13" s="5" t="s">
        <v>21</v>
      </c>
      <c r="AF13" s="6">
        <f t="shared" ca="1" si="1"/>
        <v>5.3509603898396874E-2</v>
      </c>
      <c r="AG13" s="6">
        <f t="shared" ca="1" si="0"/>
        <v>7.3551426149815136E-2</v>
      </c>
      <c r="AH13" s="6">
        <f t="shared" ca="1" si="0"/>
        <v>0.13915654189583304</v>
      </c>
      <c r="AI13" s="6">
        <f t="shared" ca="1" si="0"/>
        <v>0.26676348565637664</v>
      </c>
      <c r="AJ13" s="7">
        <f t="shared" ca="1" si="0"/>
        <v>0.43892084276963994</v>
      </c>
    </row>
    <row r="14" spans="2:36" x14ac:dyDescent="0.2">
      <c r="B14" s="29"/>
      <c r="C14" s="31">
        <v>-5</v>
      </c>
      <c r="D14" s="1" t="s">
        <v>20</v>
      </c>
      <c r="E14" s="2" cm="1">
        <f t="array" aca="1" ref="E14" ca="1">INDIRECT("DATA_UPDATED!E"&amp;317-5*(ROW()-2)/2+(COLUMN()-5))</f>
        <v>0.93383487626144523</v>
      </c>
      <c r="F14" s="2" cm="1">
        <f t="array" aca="1" ref="F14" ca="1">INDIRECT("DATA_UPDATED!E"&amp;317-5*(ROW()-2)/2+(COLUMN()-5))</f>
        <v>0.91051467453763357</v>
      </c>
      <c r="G14" s="2" cm="1">
        <f t="array" aca="1" ref="G14" ca="1">INDIRECT("DATA_UPDATED!E"&amp;317-5*(ROW()-2)/2+(COLUMN()-5))</f>
        <v>0.83347831047772114</v>
      </c>
      <c r="H14" s="2" cm="1">
        <f t="array" aca="1" ref="H14" ca="1">INDIRECT("DATA_UPDATED!E"&amp;317-5*(ROW()-2)/2+(COLUMN()-5))</f>
        <v>0.7008561773229276</v>
      </c>
      <c r="I14" s="2" cm="1">
        <f t="array" aca="1" ref="I14" ca="1">INDIRECT("DATA_UPDATED!E"&amp;317-5*(ROW()-2)/2+(COLUMN()-5))</f>
        <v>0.52240398366625762</v>
      </c>
      <c r="K14" s="29"/>
      <c r="L14" s="31">
        <v>-5</v>
      </c>
      <c r="M14" s="1" t="s">
        <v>20</v>
      </c>
      <c r="N14" s="2" cm="1">
        <f t="array" aca="1" ref="N14" ca="1">INDIRECT("DATA_UPDATED!F" &amp; 317-5*(ROW()-2)/2+(COLUMN()-14))</f>
        <v>0.98453306475815516</v>
      </c>
      <c r="O14" s="2" cm="1">
        <f t="array" aca="1" ref="O14" ca="1">INDIRECT("DATA_UPDATED!F" &amp; 317-5*(ROW()-2)/2+(COLUMN()-14))</f>
        <v>0.98212164425459403</v>
      </c>
      <c r="P14" s="2" cm="1">
        <f t="array" aca="1" ref="P14" ca="1">INDIRECT("DATA_UPDATED!F" &amp; 317-5*(ROW()-2)/2+(COLUMN()-14))</f>
        <v>0.97013543702049176</v>
      </c>
      <c r="Q14" s="2" cm="1">
        <f t="array" aca="1" ref="Q14" ca="1">INDIRECT("DATA_UPDATED!F" &amp; 317-5*(ROW()-2)/2+(COLUMN()-14))</f>
        <v>0.94716801886239321</v>
      </c>
      <c r="R14" s="2" cm="1">
        <f t="array" aca="1" ref="R14" ca="1">INDIRECT("DATA_UPDATED!F" &amp; 317-5*(ROW()-2)/2+(COLUMN()-14))</f>
        <v>0.86540530187102926</v>
      </c>
      <c r="S14" s="4"/>
      <c r="T14" s="29"/>
      <c r="U14" s="31">
        <v>-5</v>
      </c>
      <c r="V14" s="1" t="s">
        <v>20</v>
      </c>
      <c r="W14" s="3" cm="1">
        <f t="array" aca="1" ref="W14" ca="1">INDIRECT("DATA_UPDATED!G" &amp; 317-5*(ROW()-2)/2+(COLUMN()-23))</f>
        <v>0.97217911909611598</v>
      </c>
      <c r="X14" s="3" cm="1">
        <f t="array" aca="1" ref="X14" ca="1">INDIRECT("DATA_UPDATED!G" &amp; 317-5*(ROW()-2)/2+(COLUMN()-23))</f>
        <v>0.96354912032135076</v>
      </c>
      <c r="Y14" s="3" cm="1">
        <f t="array" aca="1" ref="Y14" ca="1">INDIRECT("DATA_UPDATED!G" &amp; 317-5*(ROW()-2)/2+(COLUMN()-23))</f>
        <v>0.93131035993730515</v>
      </c>
      <c r="Z14" s="3" cm="1">
        <f t="array" aca="1" ref="Z14" ca="1">INDIRECT("DATA_UPDATED!G" &amp; 317-5*(ROW()-2)/2+(COLUMN()-23))</f>
        <v>0.87269571251599898</v>
      </c>
      <c r="AA14" s="3" cm="1">
        <f t="array" aca="1" ref="AA14" ca="1">INDIRECT("DATA_UPDATED!G" &amp; 317-5*(ROW()-2)/2+(COLUMN()-23))</f>
        <v>0.75691221946591547</v>
      </c>
      <c r="AC14" s="29"/>
      <c r="AD14" s="31">
        <v>-5</v>
      </c>
      <c r="AE14" s="1" t="s">
        <v>20</v>
      </c>
      <c r="AF14" s="2">
        <f t="shared" ca="1" si="1"/>
        <v>5.1494652959333198E-2</v>
      </c>
      <c r="AG14" s="2">
        <f t="shared" ca="1" si="0"/>
        <v>7.2910489383734456E-2</v>
      </c>
      <c r="AH14" s="2">
        <f t="shared" ca="1" si="0"/>
        <v>0.14086396736776874</v>
      </c>
      <c r="AI14" s="2">
        <f t="shared" ca="1" si="0"/>
        <v>0.26005084275892387</v>
      </c>
      <c r="AJ14" s="3">
        <f t="shared" ca="1" si="0"/>
        <v>0.39634760436895133</v>
      </c>
    </row>
    <row r="15" spans="2:36" ht="17" thickBot="1" x14ac:dyDescent="0.25">
      <c r="B15" s="29"/>
      <c r="C15" s="32"/>
      <c r="D15" s="5" t="s">
        <v>21</v>
      </c>
      <c r="E15" s="6" cm="1">
        <f t="array" aca="1" ref="E15" ca="1">INDIRECT("DATA_UPDATED!H" &amp; 317-5*(ROW()-3)/2+(COLUMN()-5))</f>
        <v>0.9577614031409688</v>
      </c>
      <c r="F15" s="6" cm="1">
        <f t="array" aca="1" ref="F15" ca="1">INDIRECT("DATA_UPDATED!H" &amp; 317-5*(ROW()-3)/2+(COLUMN()-5))</f>
        <v>0.93898386232032582</v>
      </c>
      <c r="G15" s="6" cm="1">
        <f t="array" aca="1" ref="G15" ca="1">INDIRECT("DATA_UPDATED!H" &amp; 317-5*(ROW()-3)/2+(COLUMN()-5))</f>
        <v>0.87544622415983009</v>
      </c>
      <c r="H15" s="6" cm="1">
        <f t="array" aca="1" ref="H15" ca="1">INDIRECT("DATA_UPDATED!H" &amp; 317-5*(ROW()-3)/2+(COLUMN()-5))</f>
        <v>0.74291275367507326</v>
      </c>
      <c r="I15" s="6" cm="1">
        <f t="array" aca="1" ref="I15" ca="1">INDIRECT("DATA_UPDATED!H" &amp; 317-5*(ROW()-3)/2+(COLUMN()-5))</f>
        <v>0.5266884565339689</v>
      </c>
      <c r="K15" s="29"/>
      <c r="L15" s="32"/>
      <c r="M15" s="5" t="s">
        <v>21</v>
      </c>
      <c r="N15" s="6" cm="1">
        <f t="array" aca="1" ref="N15" ca="1">INDIRECT("DATA_UPDATED!I" &amp; 317-5*(ROW()-3)/2+(COLUMN()-14))</f>
        <v>0.99239497714913283</v>
      </c>
      <c r="O15" s="6" cm="1">
        <f t="array" aca="1" ref="O15" ca="1">INDIRECT("DATA_UPDATED!I" &amp; 317-5*(ROW()-3)/2+(COLUMN()-14))</f>
        <v>0.99074657853935899</v>
      </c>
      <c r="P15" s="6" cm="1">
        <f t="array" aca="1" ref="P15" ca="1">INDIRECT("DATA_UPDATED!I" &amp; 317-5*(ROW()-3)/2+(COLUMN()-14))</f>
        <v>0.98724243028066683</v>
      </c>
      <c r="Q15" s="6" cm="1">
        <f t="array" aca="1" ref="Q15" ca="1">INDIRECT("DATA_UPDATED!I" &amp; 317-5*(ROW()-3)/2+(COLUMN()-14))</f>
        <v>0.96967147898193518</v>
      </c>
      <c r="R15" s="6" cm="1">
        <f t="array" aca="1" ref="R15" ca="1">INDIRECT("DATA_UPDATED!I" &amp; 317-5*(ROW()-3)/2+(COLUMN()-14))</f>
        <v>0.89677109562006319</v>
      </c>
      <c r="S15" s="4"/>
      <c r="T15" s="29"/>
      <c r="U15" s="32"/>
      <c r="V15" s="5" t="s">
        <v>21</v>
      </c>
      <c r="W15" s="7" cm="1">
        <f t="array" aca="1" ref="W15" ca="1">INDIRECT("DATA_UPDATED!J" &amp; 317-5*(ROW()-3)/2+(COLUMN()-23))</f>
        <v>0.98484892936438417</v>
      </c>
      <c r="X15" s="7" cm="1">
        <f t="array" aca="1" ref="X15" ca="1">INDIRECT("DATA_UPDATED!J" &amp; 317-5*(ROW()-3)/2+(COLUMN()-23))</f>
        <v>0.97719758915025845</v>
      </c>
      <c r="Y15" s="7" cm="1">
        <f t="array" aca="1" ref="Y15" ca="1">INDIRECT("DATA_UPDATED!J" &amp; 317-5*(ROW()-3)/2+(COLUMN()-23))</f>
        <v>0.95011139750096485</v>
      </c>
      <c r="Z15" s="7" cm="1">
        <f t="array" aca="1" ref="Z15" ca="1">INDIRECT("DATA_UPDATED!J" &amp; 317-5*(ROW()-3)/2+(COLUMN()-23))</f>
        <v>0.87536981404840875</v>
      </c>
      <c r="AA15" s="7" cm="1">
        <f t="array" aca="1" ref="AA15" ca="1">INDIRECT("DATA_UPDATED!J" &amp; 317-5*(ROW()-3)/2+(COLUMN()-23))</f>
        <v>0.71114838478167575</v>
      </c>
      <c r="AC15" s="29"/>
      <c r="AD15" s="32"/>
      <c r="AE15" s="5" t="s">
        <v>21</v>
      </c>
      <c r="AF15" s="6">
        <f t="shared" ca="1" si="1"/>
        <v>3.4898981560402831E-2</v>
      </c>
      <c r="AG15" s="6">
        <f t="shared" ca="1" si="0"/>
        <v>5.2246172068891816E-2</v>
      </c>
      <c r="AH15" s="6">
        <f t="shared" ca="1" si="0"/>
        <v>0.11324088460121573</v>
      </c>
      <c r="AI15" s="6">
        <f t="shared" ca="1" si="0"/>
        <v>0.23385108278624167</v>
      </c>
      <c r="AJ15" s="7">
        <f t="shared" ca="1" si="0"/>
        <v>0.41268350518167007</v>
      </c>
    </row>
    <row r="16" spans="2:36" x14ac:dyDescent="0.2">
      <c r="B16" s="29"/>
      <c r="C16" s="31">
        <v>-10</v>
      </c>
      <c r="D16" s="1" t="s">
        <v>20</v>
      </c>
      <c r="E16" s="2" cm="1">
        <f t="array" aca="1" ref="E16" ca="1">INDIRECT("DATA_UPDATED!E"&amp;317-5*(ROW()-2)/2+(COLUMN()-5))</f>
        <v>0.95934832546397597</v>
      </c>
      <c r="F16" s="2" cm="1">
        <f t="array" aca="1" ref="F16" ca="1">INDIRECT("DATA_UPDATED!E"&amp;317-5*(ROW()-2)/2+(COLUMN()-5))</f>
        <v>0.93153766814328676</v>
      </c>
      <c r="G16" s="2" cm="1">
        <f t="array" aca="1" ref="G16" ca="1">INDIRECT("DATA_UPDATED!E"&amp;317-5*(ROW()-2)/2+(COLUMN()-5))</f>
        <v>0.85079978252599608</v>
      </c>
      <c r="H16" s="2" cm="1">
        <f t="array" aca="1" ref="H16" ca="1">INDIRECT("DATA_UPDATED!E"&amp;317-5*(ROW()-2)/2+(COLUMN()-5))</f>
        <v>0.71764855898339208</v>
      </c>
      <c r="I16" s="2" cm="1">
        <f t="array" aca="1" ref="I16" ca="1">INDIRECT("DATA_UPDATED!E"&amp;317-5*(ROW()-2)/2+(COLUMN()-5))</f>
        <v>0.55841480456621306</v>
      </c>
      <c r="K16" s="29"/>
      <c r="L16" s="31">
        <v>-10</v>
      </c>
      <c r="M16" s="1" t="s">
        <v>20</v>
      </c>
      <c r="N16" s="2" cm="1">
        <f t="array" aca="1" ref="N16" ca="1">INDIRECT("DATA_UPDATED!F" &amp; 317-5*(ROW()-2)/2+(COLUMN()-14))</f>
        <v>0.9801350381360332</v>
      </c>
      <c r="O16" s="2" cm="1">
        <f t="array" aca="1" ref="O16" ca="1">INDIRECT("DATA_UPDATED!F" &amp; 317-5*(ROW()-2)/2+(COLUMN()-14))</f>
        <v>0.98449054470412878</v>
      </c>
      <c r="P16" s="2" cm="1">
        <f t="array" aca="1" ref="P16" ca="1">INDIRECT("DATA_UPDATED!F" &amp; 317-5*(ROW()-2)/2+(COLUMN()-14))</f>
        <v>0.97076637842724323</v>
      </c>
      <c r="Q16" s="2" cm="1">
        <f t="array" aca="1" ref="Q16" ca="1">INDIRECT("DATA_UPDATED!F" &amp; 317-5*(ROW()-2)/2+(COLUMN()-14))</f>
        <v>0.94898625696219518</v>
      </c>
      <c r="R16" s="2" cm="1">
        <f t="array" aca="1" ref="R16" ca="1">INDIRECT("DATA_UPDATED!F" &amp; 317-5*(ROW()-2)/2+(COLUMN()-14))</f>
        <v>0.88038941230013246</v>
      </c>
      <c r="S16" s="4"/>
      <c r="T16" s="29"/>
      <c r="U16" s="31">
        <v>-10</v>
      </c>
      <c r="V16" s="1" t="s">
        <v>20</v>
      </c>
      <c r="W16" s="3" cm="1">
        <f t="array" aca="1" ref="W16" ca="1">INDIRECT("DATA_UPDATED!G" &amp; 317-5*(ROW()-2)/2+(COLUMN()-23))</f>
        <v>0.97338465105075123</v>
      </c>
      <c r="X16" s="3" cm="1">
        <f t="array" aca="1" ref="X16" ca="1">INDIRECT("DATA_UPDATED!G" &amp; 317-5*(ROW()-2)/2+(COLUMN()-23))</f>
        <v>0.97132172446626563</v>
      </c>
      <c r="Y16" s="3" cm="1">
        <f t="array" aca="1" ref="Y16" ca="1">INDIRECT("DATA_UPDATED!G" &amp; 317-5*(ROW()-2)/2+(COLUMN()-23))</f>
        <v>0.93817088449112485</v>
      </c>
      <c r="Z16" s="3" cm="1">
        <f t="array" aca="1" ref="Z16" ca="1">INDIRECT("DATA_UPDATED!G" &amp; 317-5*(ROW()-2)/2+(COLUMN()-23))</f>
        <v>0.88147347417466515</v>
      </c>
      <c r="AA16" s="3" cm="1">
        <f t="array" aca="1" ref="AA16" ca="1">INDIRECT("DATA_UPDATED!G" &amp; 317-5*(ROW()-2)/2+(COLUMN()-23))</f>
        <v>0.78103166757403242</v>
      </c>
      <c r="AC16" s="29"/>
      <c r="AD16" s="31">
        <v>-10</v>
      </c>
      <c r="AE16" s="1" t="s">
        <v>20</v>
      </c>
      <c r="AF16" s="2">
        <f t="shared" ca="1" si="1"/>
        <v>2.1208008961283831E-2</v>
      </c>
      <c r="AG16" s="2">
        <f t="shared" ca="1" si="0"/>
        <v>5.3787084950375097E-2</v>
      </c>
      <c r="AH16" s="2">
        <f t="shared" ca="1" si="0"/>
        <v>0.12357926537959341</v>
      </c>
      <c r="AI16" s="2">
        <f t="shared" ca="1" si="0"/>
        <v>0.24377349648807289</v>
      </c>
      <c r="AJ16" s="3">
        <f t="shared" ca="1" si="0"/>
        <v>0.3657184005572246</v>
      </c>
    </row>
    <row r="17" spans="2:36" ht="17" thickBot="1" x14ac:dyDescent="0.25">
      <c r="B17" s="29"/>
      <c r="C17" s="32"/>
      <c r="D17" s="5" t="s">
        <v>21</v>
      </c>
      <c r="E17" s="6" cm="1">
        <f t="array" aca="1" ref="E17" ca="1">INDIRECT("DATA_UPDATED!H" &amp; 317-5*(ROW()-3)/2+(COLUMN()-5))</f>
        <v>0.97519979778638644</v>
      </c>
      <c r="F17" s="6" cm="1">
        <f t="array" aca="1" ref="F17" ca="1">INDIRECT("DATA_UPDATED!H" &amp; 317-5*(ROW()-3)/2+(COLUMN()-5))</f>
        <v>0.95390499087014324</v>
      </c>
      <c r="G17" s="6" cm="1">
        <f t="array" aca="1" ref="G17" ca="1">INDIRECT("DATA_UPDATED!H" &amp; 317-5*(ROW()-3)/2+(COLUMN()-5))</f>
        <v>0.8981684246271584</v>
      </c>
      <c r="H17" s="6" cm="1">
        <f t="array" aca="1" ref="H17" ca="1">INDIRECT("DATA_UPDATED!H" &amp; 317-5*(ROW()-3)/2+(COLUMN()-5))</f>
        <v>0.77196720771706173</v>
      </c>
      <c r="I17" s="6" cm="1">
        <f t="array" aca="1" ref="I17" ca="1">INDIRECT("DATA_UPDATED!H" &amp; 317-5*(ROW()-3)/2+(COLUMN()-5))</f>
        <v>0.57456899813697349</v>
      </c>
      <c r="K17" s="29"/>
      <c r="L17" s="32"/>
      <c r="M17" s="5" t="s">
        <v>21</v>
      </c>
      <c r="N17" s="6" cm="1">
        <f t="array" aca="1" ref="N17" ca="1">INDIRECT("DATA_UPDATED!I" &amp; 317-5*(ROW()-3)/2+(COLUMN()-14))</f>
        <v>0.9945219949032944</v>
      </c>
      <c r="O17" s="6" cm="1">
        <f t="array" aca="1" ref="O17" ca="1">INDIRECT("DATA_UPDATED!I" &amp; 317-5*(ROW()-3)/2+(COLUMN()-14))</f>
        <v>0.99042992505590244</v>
      </c>
      <c r="P17" s="6" cm="1">
        <f t="array" aca="1" ref="P17" ca="1">INDIRECT("DATA_UPDATED!I" &amp; 317-5*(ROW()-3)/2+(COLUMN()-14))</f>
        <v>0.9894907693389916</v>
      </c>
      <c r="Q17" s="6" cm="1">
        <f t="array" aca="1" ref="Q17" ca="1">INDIRECT("DATA_UPDATED!I" &amp; 317-5*(ROW()-3)/2+(COLUMN()-14))</f>
        <v>0.97250147480278581</v>
      </c>
      <c r="R17" s="6" cm="1">
        <f t="array" aca="1" ref="R17" ca="1">INDIRECT("DATA_UPDATED!I" &amp; 317-5*(ROW()-3)/2+(COLUMN()-14))</f>
        <v>0.92095523389546841</v>
      </c>
      <c r="S17" s="4"/>
      <c r="T17" s="29"/>
      <c r="U17" s="32"/>
      <c r="V17" s="5" t="s">
        <v>21</v>
      </c>
      <c r="W17" s="7" cm="1">
        <f t="array" aca="1" ref="W17" ca="1">INDIRECT("DATA_UPDATED!J" &amp; 317-5*(ROW()-3)/2+(COLUMN()-23))</f>
        <v>0.99044809668382761</v>
      </c>
      <c r="X17" s="7" cm="1">
        <f t="array" aca="1" ref="X17" ca="1">INDIRECT("DATA_UPDATED!J" &amp; 317-5*(ROW()-3)/2+(COLUMN()-23))</f>
        <v>0.98140577935100759</v>
      </c>
      <c r="Y17" s="7" cm="1">
        <f t="array" aca="1" ref="Y17" ca="1">INDIRECT("DATA_UPDATED!J" &amp; 317-5*(ROW()-3)/2+(COLUMN()-23))</f>
        <v>0.96064392024707801</v>
      </c>
      <c r="Z17" s="7" cm="1">
        <f t="array" aca="1" ref="Z17" ca="1">INDIRECT("DATA_UPDATED!J" &amp; 317-5*(ROW()-3)/2+(COLUMN()-23))</f>
        <v>0.88797892688473412</v>
      </c>
      <c r="AA17" s="7" cm="1">
        <f t="array" aca="1" ref="AA17" ca="1">INDIRECT("DATA_UPDATED!J" &amp; 317-5*(ROW()-3)/2+(COLUMN()-23))</f>
        <v>0.75101061334825348</v>
      </c>
      <c r="AC17" s="29"/>
      <c r="AD17" s="32"/>
      <c r="AE17" s="5" t="s">
        <v>21</v>
      </c>
      <c r="AF17" s="6">
        <f t="shared" ca="1" si="1"/>
        <v>1.942862723592842E-2</v>
      </c>
      <c r="AG17" s="6">
        <f t="shared" ca="1" si="0"/>
        <v>3.6877858051085899E-2</v>
      </c>
      <c r="AH17" s="6">
        <f t="shared" ca="1" si="0"/>
        <v>9.2292265417330932E-2</v>
      </c>
      <c r="AI17" s="6">
        <f t="shared" ca="1" si="0"/>
        <v>0.2062045891769887</v>
      </c>
      <c r="AJ17" s="7">
        <f t="shared" ca="1" si="0"/>
        <v>0.37611625734873766</v>
      </c>
    </row>
    <row r="18" spans="2:36" x14ac:dyDescent="0.2">
      <c r="B18" s="29"/>
      <c r="C18" s="31">
        <v>-15</v>
      </c>
      <c r="D18" s="1" t="s">
        <v>20</v>
      </c>
      <c r="E18" s="2" cm="1">
        <f t="array" aca="1" ref="E18" ca="1">INDIRECT("DATA_UPDATED!E"&amp;317-5*(ROW()-2)/2+(COLUMN()-5))</f>
        <v>0.96732442400398455</v>
      </c>
      <c r="F18" s="2" cm="1">
        <f t="array" aca="1" ref="F18" ca="1">INDIRECT("DATA_UPDATED!E"&amp;317-5*(ROW()-2)/2+(COLUMN()-5))</f>
        <v>0.94335534300230905</v>
      </c>
      <c r="G18" s="2" cm="1">
        <f t="array" aca="1" ref="G18" ca="1">INDIRECT("DATA_UPDATED!E"&amp;317-5*(ROW()-2)/2+(COLUMN()-5))</f>
        <v>0.87054624285482185</v>
      </c>
      <c r="H18" s="2" cm="1">
        <f t="array" aca="1" ref="H18" ca="1">INDIRECT("DATA_UPDATED!E"&amp;317-5*(ROW()-2)/2+(COLUMN()-5))</f>
        <v>0.74440375523166524</v>
      </c>
      <c r="I18" s="2" cm="1">
        <f t="array" aca="1" ref="I18" ca="1">INDIRECT("DATA_UPDATED!E"&amp;317-5*(ROW()-2)/2+(COLUMN()-5))</f>
        <v>0.59025472142786994</v>
      </c>
      <c r="K18" s="29"/>
      <c r="L18" s="31">
        <v>-15</v>
      </c>
      <c r="M18" s="1" t="s">
        <v>20</v>
      </c>
      <c r="N18" s="2" cm="1">
        <f t="array" aca="1" ref="N18" ca="1">INDIRECT("DATA_UPDATED!F" &amp; 317-5*(ROW()-2)/2+(COLUMN()-14))</f>
        <v>0.98347096191616279</v>
      </c>
      <c r="O18" s="2" cm="1">
        <f t="array" aca="1" ref="O18" ca="1">INDIRECT("DATA_UPDATED!F" &amp; 317-5*(ROW()-2)/2+(COLUMN()-14))</f>
        <v>0.98440092271086965</v>
      </c>
      <c r="P18" s="2" cm="1">
        <f t="array" aca="1" ref="P18" ca="1">INDIRECT("DATA_UPDATED!F" &amp; 317-5*(ROW()-2)/2+(COLUMN()-14))</f>
        <v>0.97640630515380722</v>
      </c>
      <c r="Q18" s="2" cm="1">
        <f t="array" aca="1" ref="Q18" ca="1">INDIRECT("DATA_UPDATED!F" &amp; 317-5*(ROW()-2)/2+(COLUMN()-14))</f>
        <v>0.95305454816817803</v>
      </c>
      <c r="R18" s="2" cm="1">
        <f t="array" aca="1" ref="R18" ca="1">INDIRECT("DATA_UPDATED!F" &amp; 317-5*(ROW()-2)/2+(COLUMN()-14))</f>
        <v>0.89037645766180673</v>
      </c>
      <c r="S18" s="4"/>
      <c r="T18" s="29"/>
      <c r="U18" s="31">
        <v>-15</v>
      </c>
      <c r="V18" s="1" t="s">
        <v>20</v>
      </c>
      <c r="W18" s="3" cm="1">
        <f t="array" aca="1" ref="W18" ca="1">INDIRECT("DATA_UPDATED!G" &amp; 317-5*(ROW()-2)/2+(COLUMN()-23))</f>
        <v>0.9798164860583376</v>
      </c>
      <c r="X18" s="3" cm="1">
        <f t="array" aca="1" ref="X18" ca="1">INDIRECT("DATA_UPDATED!G" &amp; 317-5*(ROW()-2)/2+(COLUMN()-23))</f>
        <v>0.97479003612563198</v>
      </c>
      <c r="Y18" s="3" cm="1">
        <f t="array" aca="1" ref="Y18" ca="1">INDIRECT("DATA_UPDATED!G" &amp; 317-5*(ROW()-2)/2+(COLUMN()-23))</f>
        <v>0.94818873624195876</v>
      </c>
      <c r="Z18" s="3" cm="1">
        <f t="array" aca="1" ref="Z18" ca="1">INDIRECT("DATA_UPDATED!G" &amp; 317-5*(ROW()-2)/2+(COLUMN()-23))</f>
        <v>0.89237942174529905</v>
      </c>
      <c r="AA18" s="3" cm="1">
        <f t="array" aca="1" ref="AA18" ca="1">INDIRECT("DATA_UPDATED!G" &amp; 317-5*(ROW()-2)/2+(COLUMN()-23))</f>
        <v>0.79783915866475552</v>
      </c>
      <c r="AC18" s="29"/>
      <c r="AD18" s="31">
        <v>-15</v>
      </c>
      <c r="AE18" s="1" t="s">
        <v>20</v>
      </c>
      <c r="AF18" s="2">
        <f t="shared" ca="1" si="1"/>
        <v>1.6417910174713057E-2</v>
      </c>
      <c r="AG18" s="2">
        <f t="shared" ca="1" si="0"/>
        <v>4.1695998816750568E-2</v>
      </c>
      <c r="AH18" s="2">
        <f t="shared" ca="1" si="0"/>
        <v>0.10841804455811033</v>
      </c>
      <c r="AI18" s="2">
        <f t="shared" ca="1" si="0"/>
        <v>0.2189284898094771</v>
      </c>
      <c r="AJ18" s="3">
        <f t="shared" ca="1" si="0"/>
        <v>0.33707285682516619</v>
      </c>
    </row>
    <row r="19" spans="2:36" ht="17" thickBot="1" x14ac:dyDescent="0.25">
      <c r="B19" s="29"/>
      <c r="C19" s="39"/>
      <c r="D19" s="5" t="s">
        <v>21</v>
      </c>
      <c r="E19" s="6" cm="1">
        <f t="array" aca="1" ref="E19" ca="1">INDIRECT("DATA_UPDATED!H" &amp; 317-5*(ROW()-3)/2+(COLUMN()-5))</f>
        <v>0.98292853079703879</v>
      </c>
      <c r="F19" s="6" cm="1">
        <f t="array" aca="1" ref="F19" ca="1">INDIRECT("DATA_UPDATED!H" &amp; 317-5*(ROW()-3)/2+(COLUMN()-5))</f>
        <v>0.96613497075616495</v>
      </c>
      <c r="G19" s="6" cm="1">
        <f t="array" aca="1" ref="G19" ca="1">INDIRECT("DATA_UPDATED!H" &amp; 317-5*(ROW()-3)/2+(COLUMN()-5))</f>
        <v>0.90958734426705479</v>
      </c>
      <c r="H19" s="6" cm="1">
        <f t="array" aca="1" ref="H19" ca="1">INDIRECT("DATA_UPDATED!H" &amp; 317-5*(ROW()-3)/2+(COLUMN()-5))</f>
        <v>0.79383561005329095</v>
      </c>
      <c r="I19" s="6" cm="1">
        <f t="array" aca="1" ref="I19" ca="1">INDIRECT("DATA_UPDATED!H" &amp; 317-5*(ROW()-3)/2+(COLUMN()-5))</f>
        <v>0.60742496273503988</v>
      </c>
      <c r="K19" s="29"/>
      <c r="L19" s="39"/>
      <c r="M19" s="5" t="s">
        <v>21</v>
      </c>
      <c r="N19" s="6" cm="1">
        <f t="array" aca="1" ref="N19" ca="1">INDIRECT("DATA_UPDATED!I" &amp; 317-5*(ROW()-3)/2+(COLUMN()-14))</f>
        <v>0.99350486283246442</v>
      </c>
      <c r="O19" s="6" cm="1">
        <f t="array" aca="1" ref="O19" ca="1">INDIRECT("DATA_UPDATED!I" &amp; 317-5*(ROW()-3)/2+(COLUMN()-14))</f>
        <v>0.99189903478050245</v>
      </c>
      <c r="P19" s="6" cm="1">
        <f t="array" aca="1" ref="P19" ca="1">INDIRECT("DATA_UPDATED!I" &amp; 317-5*(ROW()-3)/2+(COLUMN()-14))</f>
        <v>0.98719483595836277</v>
      </c>
      <c r="Q19" s="6" cm="1">
        <f t="array" aca="1" ref="Q19" ca="1">INDIRECT("DATA_UPDATED!I" &amp; 317-5*(ROW()-3)/2+(COLUMN()-14))</f>
        <v>0.97532289093672275</v>
      </c>
      <c r="R19" s="6" cm="1">
        <f t="array" aca="1" ref="R19" ca="1">INDIRECT("DATA_UPDATED!I" &amp; 317-5*(ROW()-3)/2+(COLUMN()-14))</f>
        <v>0.93181595161371555</v>
      </c>
      <c r="S19" s="4"/>
      <c r="T19" s="29"/>
      <c r="U19" s="39"/>
      <c r="V19" s="5" t="s">
        <v>21</v>
      </c>
      <c r="W19" s="7" cm="1">
        <f t="array" aca="1" ref="W19" ca="1">INDIRECT("DATA_UPDATED!J" &amp; 317-5*(ROW()-3)/2+(COLUMN()-23))</f>
        <v>0.99182433481568721</v>
      </c>
      <c r="X19" s="7" cm="1">
        <f t="array" aca="1" ref="X19" ca="1">INDIRECT("DATA_UPDATED!J" &amp; 317-5*(ROW()-3)/2+(COLUMN()-23))</f>
        <v>0.98591547007612523</v>
      </c>
      <c r="Y19" s="7" cm="1">
        <f t="array" aca="1" ref="Y19" ca="1">INDIRECT("DATA_UPDATED!J" &amp; 317-5*(ROW()-3)/2+(COLUMN()-23))</f>
        <v>0.96374208721669197</v>
      </c>
      <c r="Z19" s="7" cm="1">
        <f t="array" aca="1" ref="Z19" ca="1">INDIRECT("DATA_UPDATED!J" &amp; 317-5*(ROW()-3)/2+(COLUMN()-23))</f>
        <v>0.901774966962126</v>
      </c>
      <c r="AA19" s="7" cm="1">
        <f t="array" aca="1" ref="AA19" ca="1">INDIRECT("DATA_UPDATED!J" &amp; 317-5*(ROW()-3)/2+(COLUMN()-23))</f>
        <v>0.77480945127124079</v>
      </c>
      <c r="AC19" s="29"/>
      <c r="AD19" s="39"/>
      <c r="AE19" s="5" t="s">
        <v>21</v>
      </c>
      <c r="AF19" s="6">
        <f t="shared" ca="1" si="1"/>
        <v>1.0645475861358888E-2</v>
      </c>
      <c r="AG19" s="6">
        <f t="shared" ca="1" si="0"/>
        <v>2.5974482402877697E-2</v>
      </c>
      <c r="AH19" s="6">
        <f t="shared" ca="1" si="0"/>
        <v>7.8614158891914254E-2</v>
      </c>
      <c r="AI19" s="6">
        <f t="shared" ca="1" si="0"/>
        <v>0.18607917702939092</v>
      </c>
      <c r="AJ19" s="7">
        <f t="shared" ca="1" si="0"/>
        <v>0.34812774809971492</v>
      </c>
    </row>
    <row r="20" spans="2:36" x14ac:dyDescent="0.2">
      <c r="B20" s="29"/>
      <c r="C20" s="40">
        <v>-20</v>
      </c>
      <c r="D20" s="1" t="s">
        <v>20</v>
      </c>
      <c r="E20" s="2" cm="1">
        <f t="array" aca="1" ref="E20" ca="1">INDIRECT("DATA_UPDATED!E"&amp;317-5*(ROW()-2)/2+(COLUMN()-5))</f>
        <v>0.96999094843719624</v>
      </c>
      <c r="F20" s="2" cm="1">
        <f t="array" aca="1" ref="F20" ca="1">INDIRECT("DATA_UPDATED!E"&amp;317-5*(ROW()-2)/2+(COLUMN()-5))</f>
        <v>0.95879781322856761</v>
      </c>
      <c r="G20" s="2" cm="1">
        <f t="array" aca="1" ref="G20" ca="1">INDIRECT("DATA_UPDATED!E"&amp;317-5*(ROW()-2)/2+(COLUMN()-5))</f>
        <v>0.8835547042372609</v>
      </c>
      <c r="H20" s="2" cm="1">
        <f t="array" aca="1" ref="H20" ca="1">INDIRECT("DATA_UPDATED!E"&amp;317-5*(ROW()-2)/2+(COLUMN()-5))</f>
        <v>0.76460070220102472</v>
      </c>
      <c r="I20" s="2" cm="1">
        <f t="array" aca="1" ref="I20" ca="1">INDIRECT("DATA_UPDATED!E"&amp;317-5*(ROW()-2)/2+(COLUMN()-5))</f>
        <v>0.6162063883603508</v>
      </c>
      <c r="K20" s="29"/>
      <c r="L20" s="40">
        <v>-20</v>
      </c>
      <c r="M20" s="1" t="s">
        <v>20</v>
      </c>
      <c r="N20" s="2" cm="1">
        <f t="array" aca="1" ref="N20" ca="1">INDIRECT("DATA_UPDATED!F" &amp; 317-5*(ROW()-2)/2+(COLUMN()-14))</f>
        <v>0.98839307630855922</v>
      </c>
      <c r="O20" s="2" cm="1">
        <f t="array" aca="1" ref="O20" ca="1">INDIRECT("DATA_UPDATED!F" &amp; 317-5*(ROW()-2)/2+(COLUMN()-14))</f>
        <v>0.98006375611332563</v>
      </c>
      <c r="P20" s="2" cm="1">
        <f t="array" aca="1" ref="P20" ca="1">INDIRECT("DATA_UPDATED!F" &amp; 317-5*(ROW()-2)/2+(COLUMN()-14))</f>
        <v>0.97760426277099</v>
      </c>
      <c r="Q20" s="2" cm="1">
        <f t="array" aca="1" ref="Q20" ca="1">INDIRECT("DATA_UPDATED!F" &amp; 317-5*(ROW()-2)/2+(COLUMN()-14))</f>
        <v>0.95651681014162238</v>
      </c>
      <c r="R20" s="2" cm="1">
        <f t="array" aca="1" ref="R20" ca="1">INDIRECT("DATA_UPDATED!F" &amp; 317-5*(ROW()-2)/2+(COLUMN()-14))</f>
        <v>0.90353314801476525</v>
      </c>
      <c r="S20" s="4"/>
      <c r="T20" s="29"/>
      <c r="U20" s="40">
        <v>-20</v>
      </c>
      <c r="V20" s="1" t="s">
        <v>20</v>
      </c>
      <c r="W20" s="3" cm="1">
        <f t="array" aca="1" ref="W20" ca="1">INDIRECT("DATA_UPDATED!G" &amp; 317-5*(ROW()-2)/2+(COLUMN()-23))</f>
        <v>0.98205797602481604</v>
      </c>
      <c r="X20" s="3" cm="1">
        <f t="array" aca="1" ref="X20" ca="1">INDIRECT("DATA_UPDATED!G" &amp; 317-5*(ROW()-2)/2+(COLUMN()-23))</f>
        <v>0.97330581315939058</v>
      </c>
      <c r="Y20" s="3" cm="1">
        <f t="array" aca="1" ref="Y20" ca="1">INDIRECT("DATA_UPDATED!G" &amp; 317-5*(ROW()-2)/2+(COLUMN()-23))</f>
        <v>0.95260436012610517</v>
      </c>
      <c r="Z20" s="3" cm="1">
        <f t="array" aca="1" ref="Z20" ca="1">INDIRECT("DATA_UPDATED!G" &amp; 317-5*(ROW()-2)/2+(COLUMN()-23))</f>
        <v>0.90049061692821508</v>
      </c>
      <c r="AA20" s="3" cm="1">
        <f t="array" aca="1" ref="AA20" ca="1">INDIRECT("DATA_UPDATED!G" &amp; 317-5*(ROW()-2)/2+(COLUMN()-23))</f>
        <v>0.81405351644188473</v>
      </c>
      <c r="AC20" s="29"/>
      <c r="AD20" s="40">
        <v>-20</v>
      </c>
      <c r="AE20" s="1" t="s">
        <v>20</v>
      </c>
      <c r="AF20" s="2">
        <f t="shared" ca="1" si="1"/>
        <v>1.8618228225647848E-2</v>
      </c>
      <c r="AG20" s="2">
        <f t="shared" ca="1" si="1"/>
        <v>2.1698530072260969E-2</v>
      </c>
      <c r="AH20" s="2">
        <f t="shared" ca="1" si="1"/>
        <v>9.6204120742219845E-2</v>
      </c>
      <c r="AI20" s="2">
        <f t="shared" ca="1" si="1"/>
        <v>0.20064060130023487</v>
      </c>
      <c r="AJ20" s="3">
        <f t="shared" ca="1" si="1"/>
        <v>0.31800356222206805</v>
      </c>
    </row>
    <row r="21" spans="2:36" ht="17" thickBot="1" x14ac:dyDescent="0.25">
      <c r="B21" s="29"/>
      <c r="C21" s="39"/>
      <c r="D21" s="5" t="s">
        <v>21</v>
      </c>
      <c r="E21" s="6" cm="1">
        <f t="array" aca="1" ref="E21" ca="1">INDIRECT("DATA_UPDATED!H" &amp; 317-5*(ROW()-3)/2+(COLUMN()-5))</f>
        <v>0.99264512548008976</v>
      </c>
      <c r="F21" s="6" cm="1">
        <f t="array" aca="1" ref="F21" ca="1">INDIRECT("DATA_UPDATED!H" &amp; 317-5*(ROW()-3)/2+(COLUMN()-5))</f>
        <v>0.97417413243941275</v>
      </c>
      <c r="G21" s="6" cm="1">
        <f t="array" aca="1" ref="G21" ca="1">INDIRECT("DATA_UPDATED!H" &amp; 317-5*(ROW()-3)/2+(COLUMN()-5))</f>
        <v>0.92020119354692043</v>
      </c>
      <c r="H21" s="6" cm="1">
        <f t="array" aca="1" ref="H21" ca="1">INDIRECT("DATA_UPDATED!H" &amp; 317-5*(ROW()-3)/2+(COLUMN()-5))</f>
        <v>0.81027040494328006</v>
      </c>
      <c r="I21" s="6" cm="1">
        <f t="array" aca="1" ref="I21" ca="1">INDIRECT("DATA_UPDATED!H" &amp; 317-5*(ROW()-3)/2+(COLUMN()-5))</f>
        <v>0.63700426387433695</v>
      </c>
      <c r="K21" s="29"/>
      <c r="L21" s="39"/>
      <c r="M21" s="5" t="s">
        <v>21</v>
      </c>
      <c r="N21" s="6" cm="1">
        <f t="array" aca="1" ref="N21" ca="1">INDIRECT("DATA_UPDATED!I" &amp; 317-5*(ROW()-3)/2+(COLUMN()-14))</f>
        <v>0.99548093430664364</v>
      </c>
      <c r="O21" s="6" cm="1">
        <f t="array" aca="1" ref="O21" ca="1">INDIRECT("DATA_UPDATED!I" &amp; 317-5*(ROW()-3)/2+(COLUMN()-14))</f>
        <v>0.9935530629605076</v>
      </c>
      <c r="P21" s="6" cm="1">
        <f t="array" aca="1" ref="P21" ca="1">INDIRECT("DATA_UPDATED!I" &amp; 317-5*(ROW()-3)/2+(COLUMN()-14))</f>
        <v>0.98777568781191083</v>
      </c>
      <c r="Q21" s="6" cm="1">
        <f t="array" aca="1" ref="Q21" ca="1">INDIRECT("DATA_UPDATED!I" &amp; 317-5*(ROW()-3)/2+(COLUMN()-14))</f>
        <v>0.9776088890146748</v>
      </c>
      <c r="R21" s="6" cm="1">
        <f t="array" aca="1" ref="R21" ca="1">INDIRECT("DATA_UPDATED!I" &amp; 317-5*(ROW()-3)/2+(COLUMN()-14))</f>
        <v>0.94133306684897577</v>
      </c>
      <c r="S21" s="4"/>
      <c r="T21" s="29"/>
      <c r="U21" s="39"/>
      <c r="V21" s="5" t="s">
        <v>21</v>
      </c>
      <c r="W21" s="7" cm="1">
        <f t="array" aca="1" ref="W21" ca="1">INDIRECT("DATA_UPDATED!J" &amp; 317-5*(ROW()-3)/2+(COLUMN()-23))</f>
        <v>0.99391646879034445</v>
      </c>
      <c r="X21" s="7" cm="1">
        <f t="array" aca="1" ref="X21" ca="1">INDIRECT("DATA_UPDATED!J" &amp; 317-5*(ROW()-3)/2+(COLUMN()-23))</f>
        <v>0.98937596257712501</v>
      </c>
      <c r="Y21" s="7" cm="1">
        <f t="array" aca="1" ref="Y21" ca="1">INDIRECT("DATA_UPDATED!J" &amp; 317-5*(ROW()-3)/2+(COLUMN()-23))</f>
        <v>0.96759988538676878</v>
      </c>
      <c r="Z21" s="7" cm="1">
        <f t="array" aca="1" ref="Z21" ca="1">INDIRECT("DATA_UPDATED!J" &amp; 317-5*(ROW()-3)/2+(COLUMN()-23))</f>
        <v>0.91195791507179802</v>
      </c>
      <c r="AA21" s="7" cm="1">
        <f t="array" aca="1" ref="AA21" ca="1">INDIRECT("DATA_UPDATED!J" &amp; 317-5*(ROW()-3)/2+(COLUMN()-23))</f>
        <v>0.79551030869059947</v>
      </c>
      <c r="AC21" s="29"/>
      <c r="AD21" s="39"/>
      <c r="AE21" s="5" t="s">
        <v>21</v>
      </c>
      <c r="AF21" s="6">
        <f t="shared" ca="1" si="1"/>
        <v>2.8486822085940222E-3</v>
      </c>
      <c r="AG21" s="6">
        <f t="shared" ca="1" si="1"/>
        <v>1.9504675938848304E-2</v>
      </c>
      <c r="AH21" s="6">
        <f t="shared" ca="1" si="1"/>
        <v>6.8410768860569182E-2</v>
      </c>
      <c r="AI21" s="6">
        <f t="shared" ca="1" si="1"/>
        <v>0.17117119734872099</v>
      </c>
      <c r="AJ21" s="7">
        <f t="shared" ca="1" si="1"/>
        <v>0.32329556210465549</v>
      </c>
    </row>
    <row r="22" spans="2:36" x14ac:dyDescent="0.2">
      <c r="B22" s="29"/>
      <c r="C22" s="40">
        <v>-25</v>
      </c>
      <c r="D22" s="8" t="s">
        <v>20</v>
      </c>
      <c r="E22" s="2" cm="1">
        <f t="array" aca="1" ref="E22" ca="1">INDIRECT("DATA_UPDATED!E"&amp;317-5*(ROW()-2)/2+(COLUMN()-5))</f>
        <v>0.9713137905035536</v>
      </c>
      <c r="F22" s="2" cm="1">
        <f t="array" aca="1" ref="F22" ca="1">INDIRECT("DATA_UPDATED!E"&amp;317-5*(ROW()-2)/2+(COLUMN()-5))</f>
        <v>0.96205386692207362</v>
      </c>
      <c r="G22" s="2" cm="1">
        <f t="array" aca="1" ref="G22" ca="1">INDIRECT("DATA_UPDATED!E"&amp;317-5*(ROW()-2)/2+(COLUMN()-5))</f>
        <v>0.88908703959059632</v>
      </c>
      <c r="H22" s="2" cm="1">
        <f t="array" aca="1" ref="H22" ca="1">INDIRECT("DATA_UPDATED!E"&amp;317-5*(ROW()-2)/2+(COLUMN()-5))</f>
        <v>0.777767885244669</v>
      </c>
      <c r="I22" s="2" cm="1">
        <f t="array" aca="1" ref="I22" ca="1">INDIRECT("DATA_UPDATED!E"&amp;317-5*(ROW()-2)/2+(COLUMN()-5))</f>
        <v>0.63424575833685226</v>
      </c>
      <c r="K22" s="29"/>
      <c r="L22" s="40">
        <v>-25</v>
      </c>
      <c r="M22" s="8" t="s">
        <v>20</v>
      </c>
      <c r="N22" s="2" cm="1">
        <f t="array" aca="1" ref="N22" ca="1">INDIRECT("DATA_UPDATED!F" &amp; 317-5*(ROW()-2)/2+(COLUMN()-14))</f>
        <v>0.9912178180947252</v>
      </c>
      <c r="O22" s="2" cm="1">
        <f t="array" aca="1" ref="O22" ca="1">INDIRECT("DATA_UPDATED!F" &amp; 317-5*(ROW()-2)/2+(COLUMN()-14))</f>
        <v>0.98136480143213278</v>
      </c>
      <c r="P22" s="2" cm="1">
        <f t="array" aca="1" ref="P22" ca="1">INDIRECT("DATA_UPDATED!F" &amp; 317-5*(ROW()-2)/2+(COLUMN()-14))</f>
        <v>0.97699541891715125</v>
      </c>
      <c r="Q22" s="2" cm="1">
        <f t="array" aca="1" ref="Q22" ca="1">INDIRECT("DATA_UPDATED!F" &amp; 317-5*(ROW()-2)/2+(COLUMN()-14))</f>
        <v>0.95936325443299064</v>
      </c>
      <c r="R22" s="2" cm="1">
        <f t="array" aca="1" ref="R22" ca="1">INDIRECT("DATA_UPDATED!F" &amp; 317-5*(ROW()-2)/2+(COLUMN()-14))</f>
        <v>0.91498752189320842</v>
      </c>
      <c r="S22" s="4"/>
      <c r="T22" s="29"/>
      <c r="U22" s="40">
        <v>-25</v>
      </c>
      <c r="V22" s="8" t="s">
        <v>20</v>
      </c>
      <c r="W22" s="3" cm="1">
        <f t="array" aca="1" ref="W22" ca="1">INDIRECT("DATA_UPDATED!G" &amp; 317-5*(ROW()-2)/2+(COLUMN()-23))</f>
        <v>0.98291325175991962</v>
      </c>
      <c r="X22" s="3" cm="1">
        <f t="array" aca="1" ref="X22" ca="1">INDIRECT("DATA_UPDATED!G" &amp; 317-5*(ROW()-2)/2+(COLUMN()-23))</f>
        <v>0.97559019005182623</v>
      </c>
      <c r="Y22" s="3" cm="1">
        <f t="array" aca="1" ref="Y22" ca="1">INDIRECT("DATA_UPDATED!G" &amp; 317-5*(ROW()-2)/2+(COLUMN()-23))</f>
        <v>0.95372315903198324</v>
      </c>
      <c r="Z22" s="3" cm="1">
        <f t="array" aca="1" ref="Z22" ca="1">INDIRECT("DATA_UPDATED!G" &amp; 317-5*(ROW()-2)/2+(COLUMN()-23))</f>
        <v>0.90610605199064065</v>
      </c>
      <c r="AA22" s="3" cm="1">
        <f t="array" aca="1" ref="AA22" ca="1">INDIRECT("DATA_UPDATED!G" &amp; 317-5*(ROW()-2)/2+(COLUMN()-23))</f>
        <v>0.82676985716552776</v>
      </c>
      <c r="AC22" s="29"/>
      <c r="AD22" s="40">
        <v>-25</v>
      </c>
      <c r="AE22" s="8" t="s">
        <v>20</v>
      </c>
      <c r="AF22" s="2">
        <f t="shared" ca="1" si="1"/>
        <v>2.0080377115728409E-2</v>
      </c>
      <c r="AG22" s="2">
        <f t="shared" ca="1" si="1"/>
        <v>1.967763107243925E-2</v>
      </c>
      <c r="AH22" s="2">
        <f t="shared" ca="1" si="1"/>
        <v>8.9978292246229552E-2</v>
      </c>
      <c r="AI22" s="2">
        <f t="shared" ca="1" si="1"/>
        <v>0.18928739280894114</v>
      </c>
      <c r="AJ22" s="3">
        <f t="shared" ca="1" si="1"/>
        <v>0.30682578378278969</v>
      </c>
    </row>
    <row r="23" spans="2:36" ht="17" thickBot="1" x14ac:dyDescent="0.25">
      <c r="B23" s="29"/>
      <c r="C23" s="32"/>
      <c r="D23" s="9" t="s">
        <v>21</v>
      </c>
      <c r="E23" s="6" cm="1">
        <f t="array" aca="1" ref="E23" ca="1">INDIRECT("DATA_UPDATED!H" &amp; 317-5*(ROW()-3)/2+(COLUMN()-5))</f>
        <v>0.99273346021523157</v>
      </c>
      <c r="F23" s="6" cm="1">
        <f t="array" aca="1" ref="F23" ca="1">INDIRECT("DATA_UPDATED!H" &amp; 317-5*(ROW()-3)/2+(COLUMN()-5))</f>
        <v>0.97506652175488062</v>
      </c>
      <c r="G23" s="6" cm="1">
        <f t="array" aca="1" ref="G23" ca="1">INDIRECT("DATA_UPDATED!H" &amp; 317-5*(ROW()-3)/2+(COLUMN()-5))</f>
        <v>0.92553274075655279</v>
      </c>
      <c r="H23" s="6" cm="1">
        <f t="array" aca="1" ref="H23" ca="1">INDIRECT("DATA_UPDATED!H" &amp; 317-5*(ROW()-3)/2+(COLUMN()-5))</f>
        <v>0.8207821534825358</v>
      </c>
      <c r="I23" s="6" cm="1">
        <f t="array" aca="1" ref="I23" ca="1">INDIRECT("DATA_UPDATED!H" &amp; 317-5*(ROW()-3)/2+(COLUMN()-5))</f>
        <v>0.66185752075893989</v>
      </c>
      <c r="K23" s="29"/>
      <c r="L23" s="32"/>
      <c r="M23" s="9" t="s">
        <v>21</v>
      </c>
      <c r="N23" s="6" cm="1">
        <f t="array" aca="1" ref="N23" ca="1">INDIRECT("DATA_UPDATED!I" &amp; 317-5*(ROW()-3)/2+(COLUMN()-14))</f>
        <v>0.99840121360997303</v>
      </c>
      <c r="O23" s="6" cm="1">
        <f t="array" aca="1" ref="O23" ca="1">INDIRECT("DATA_UPDATED!I" &amp; 317-5*(ROW()-3)/2+(COLUMN()-14))</f>
        <v>0.99290768050742317</v>
      </c>
      <c r="P23" s="6" cm="1">
        <f t="array" aca="1" ref="P23" ca="1">INDIRECT("DATA_UPDATED!I" &amp; 317-5*(ROW()-3)/2+(COLUMN()-14))</f>
        <v>0.98952158644050758</v>
      </c>
      <c r="Q23" s="6" cm="1">
        <f t="array" aca="1" ref="Q23" ca="1">INDIRECT("DATA_UPDATED!I" &amp; 317-5*(ROW()-3)/2+(COLUMN()-14))</f>
        <v>0.97933031835622519</v>
      </c>
      <c r="R23" s="6" cm="1">
        <f t="array" aca="1" ref="R23" ca="1">INDIRECT("DATA_UPDATED!I" &amp; 317-5*(ROW()-3)/2+(COLUMN()-14))</f>
        <v>0.94931648127892676</v>
      </c>
      <c r="S23" s="4"/>
      <c r="T23" s="29"/>
      <c r="U23" s="32"/>
      <c r="V23" s="9" t="s">
        <v>21</v>
      </c>
      <c r="W23" s="7" cm="1">
        <f t="array" aca="1" ref="W23" ca="1">INDIRECT("DATA_UPDATED!J" &amp; 317-5*(ROW()-3)/2+(COLUMN()-23))</f>
        <v>0.99443703636460445</v>
      </c>
      <c r="X23" s="7" cm="1">
        <f t="array" aca="1" ref="X23" ca="1">INDIRECT("DATA_UPDATED!J" &amp; 317-5*(ROW()-3)/2+(COLUMN()-23))</f>
        <v>0.98935724516066437</v>
      </c>
      <c r="Y23" s="7" cm="1">
        <f t="array" aca="1" ref="Y23" ca="1">INDIRECT("DATA_UPDATED!J" &amp; 317-5*(ROW()-3)/2+(COLUMN()-23))</f>
        <v>0.97101048508751042</v>
      </c>
      <c r="Z23" s="7" cm="1">
        <f t="array" aca="1" ref="Z23" ca="1">INDIRECT("DATA_UPDATED!J" &amp; 317-5*(ROW()-3)/2+(COLUMN()-23))</f>
        <v>0.91910908270380742</v>
      </c>
      <c r="AA23" s="7" cm="1">
        <f t="array" aca="1" ref="AA23" ca="1">INDIRECT("DATA_UPDATED!J" &amp; 317-5*(ROW()-3)/2+(COLUMN()-23))</f>
        <v>0.81222751482044597</v>
      </c>
      <c r="AC23" s="29"/>
      <c r="AD23" s="32"/>
      <c r="AE23" s="9" t="s">
        <v>21</v>
      </c>
      <c r="AF23" s="6">
        <f t="shared" ca="1" si="1"/>
        <v>5.6768294323764623E-3</v>
      </c>
      <c r="AG23" s="6">
        <f t="shared" ca="1" si="1"/>
        <v>1.7968597788895035E-2</v>
      </c>
      <c r="AH23" s="6">
        <f t="shared" ca="1" si="1"/>
        <v>6.4666447463904819E-2</v>
      </c>
      <c r="AI23" s="6">
        <f t="shared" ca="1" si="1"/>
        <v>0.16189447207128993</v>
      </c>
      <c r="AJ23" s="7">
        <f t="shared" ca="1" si="1"/>
        <v>0.30280624658777633</v>
      </c>
    </row>
    <row r="24" spans="2:36" x14ac:dyDescent="0.2">
      <c r="B24" s="29"/>
      <c r="C24" s="31">
        <v>-30</v>
      </c>
      <c r="D24" s="1" t="s">
        <v>20</v>
      </c>
      <c r="E24" s="2" cm="1">
        <f t="array" aca="1" ref="E24" ca="1">INDIRECT("DATA_UPDATED!E"&amp;317-5*(ROW()-2)/2+(COLUMN()-5))</f>
        <v>0.97004537892418241</v>
      </c>
      <c r="F24" s="2" cm="1">
        <f t="array" aca="1" ref="F24" ca="1">INDIRECT("DATA_UPDATED!E"&amp;317-5*(ROW()-2)/2+(COLUMN()-5))</f>
        <v>0.95996227879768081</v>
      </c>
      <c r="G24" s="2" cm="1">
        <f t="array" aca="1" ref="G24" ca="1">INDIRECT("DATA_UPDATED!E"&amp;317-5*(ROW()-2)/2+(COLUMN()-5))</f>
        <v>0.8918768364662446</v>
      </c>
      <c r="H24" s="2" cm="1">
        <f t="array" aca="1" ref="H24" ca="1">INDIRECT("DATA_UPDATED!E"&amp;317-5*(ROW()-2)/2+(COLUMN()-5))</f>
        <v>0.78531901068876686</v>
      </c>
      <c r="I24" s="2" cm="1">
        <f t="array" aca="1" ref="I24" ca="1">INDIRECT("DATA_UPDATED!E"&amp;317-5*(ROW()-2)/2+(COLUMN()-5))</f>
        <v>0.64479841677346328</v>
      </c>
      <c r="K24" s="29"/>
      <c r="L24" s="31">
        <v>-30</v>
      </c>
      <c r="M24" s="1" t="s">
        <v>20</v>
      </c>
      <c r="N24" s="2" cm="1">
        <f t="array" aca="1" ref="N24" ca="1">INDIRECT("DATA_UPDATED!F" &amp; 317-5*(ROW()-2)/2+(COLUMN()-14))</f>
        <v>0.98690512188966839</v>
      </c>
      <c r="O24" s="2" cm="1">
        <f t="array" aca="1" ref="O24" ca="1">INDIRECT("DATA_UPDATED!F" &amp; 317-5*(ROW()-2)/2+(COLUMN()-14))</f>
        <v>0.98012555879704322</v>
      </c>
      <c r="P24" s="2" cm="1">
        <f t="array" aca="1" ref="P24" ca="1">INDIRECT("DATA_UPDATED!F" &amp; 317-5*(ROW()-2)/2+(COLUMN()-14))</f>
        <v>0.97863935942801883</v>
      </c>
      <c r="Q24" s="2" cm="1">
        <f t="array" aca="1" ref="Q24" ca="1">INDIRECT("DATA_UPDATED!F" &amp; 317-5*(ROW()-2)/2+(COLUMN()-14))</f>
        <v>0.96153279407219683</v>
      </c>
      <c r="R24" s="2" cm="1">
        <f t="array" aca="1" ref="R24" ca="1">INDIRECT("DATA_UPDATED!F" &amp; 317-5*(ROW()-2)/2+(COLUMN()-14))</f>
        <v>0.92446822688690045</v>
      </c>
      <c r="S24" s="4"/>
      <c r="T24" s="29"/>
      <c r="U24" s="31">
        <v>-30</v>
      </c>
      <c r="V24" s="1" t="s">
        <v>20</v>
      </c>
      <c r="W24" s="3" cm="1">
        <f t="array" aca="1" ref="W24" ca="1">INDIRECT("DATA_UPDATED!G" &amp; 317-5*(ROW()-2)/2+(COLUMN()-23))</f>
        <v>0.98165286160690857</v>
      </c>
      <c r="X24" s="3" cm="1">
        <f t="array" aca="1" ref="X24" ca="1">INDIRECT("DATA_UPDATED!G" &amp; 317-5*(ROW()-2)/2+(COLUMN()-23))</f>
        <v>0.97370904006759396</v>
      </c>
      <c r="Y24" s="3" cm="1">
        <f t="array" aca="1" ref="Y24" ca="1">INDIRECT("DATA_UPDATED!G" &amp; 317-5*(ROW()-2)/2+(COLUMN()-23))</f>
        <v>0.95560220625838399</v>
      </c>
      <c r="Z24" s="3" cm="1">
        <f t="array" aca="1" ref="Z24" ca="1">INDIRECT("DATA_UPDATED!G" &amp; 317-5*(ROW()-2)/2+(COLUMN()-23))</f>
        <v>0.90966647588981475</v>
      </c>
      <c r="AA24" s="3" cm="1">
        <f t="array" aca="1" ref="AA24" ca="1">INDIRECT("DATA_UPDATED!G" &amp; 317-5*(ROW()-2)/2+(COLUMN()-23))</f>
        <v>0.83613005950976493</v>
      </c>
      <c r="AC24" s="29"/>
      <c r="AD24" s="31">
        <v>-30</v>
      </c>
      <c r="AE24" s="1" t="s">
        <v>20</v>
      </c>
      <c r="AF24" s="2">
        <f t="shared" ca="1" si="1"/>
        <v>1.7083448643172461E-2</v>
      </c>
      <c r="AG24" s="2">
        <f t="shared" ca="1" si="1"/>
        <v>2.0572139781876331E-2</v>
      </c>
      <c r="AH24" s="2">
        <f t="shared" ca="1" si="1"/>
        <v>8.8656277847320553E-2</v>
      </c>
      <c r="AI24" s="2">
        <f t="shared" ca="1" si="1"/>
        <v>0.18326341490355758</v>
      </c>
      <c r="AJ24" s="3">
        <f t="shared" ca="1" si="1"/>
        <v>0.30251965614352261</v>
      </c>
    </row>
    <row r="25" spans="2:36" ht="17" thickBot="1" x14ac:dyDescent="0.25">
      <c r="B25" s="29"/>
      <c r="C25" s="32"/>
      <c r="D25" s="5" t="s">
        <v>21</v>
      </c>
      <c r="E25" s="6" cm="1">
        <f t="array" aca="1" ref="E25" ca="1">INDIRECT("DATA_UPDATED!H" &amp; 317-5*(ROW()-3)/2+(COLUMN()-5))</f>
        <v>0.99246267459512405</v>
      </c>
      <c r="F25" s="6" cm="1">
        <f t="array" aca="1" ref="F25" ca="1">INDIRECT("DATA_UPDATED!H" &amp; 317-5*(ROW()-3)/2+(COLUMN()-5))</f>
        <v>0.97483031362989803</v>
      </c>
      <c r="G25" s="6" cm="1">
        <f t="array" aca="1" ref="G25" ca="1">INDIRECT("DATA_UPDATED!H" &amp; 317-5*(ROW()-3)/2+(COLUMN()-5))</f>
        <v>0.92553688351484675</v>
      </c>
      <c r="H25" s="6" cm="1">
        <f t="array" aca="1" ref="H25" ca="1">INDIRECT("DATA_UPDATED!H" &amp; 317-5*(ROW()-3)/2+(COLUMN()-5))</f>
        <v>0.82588895472702772</v>
      </c>
      <c r="I25" s="6" cm="1">
        <f t="array" aca="1" ref="I25" ca="1">INDIRECT("DATA_UPDATED!H" &amp; 317-5*(ROW()-3)/2+(COLUMN()-5))</f>
        <v>0.67956997186032897</v>
      </c>
      <c r="K25" s="29"/>
      <c r="L25" s="32"/>
      <c r="M25" s="5" t="s">
        <v>21</v>
      </c>
      <c r="N25" s="6" cm="1">
        <f t="array" aca="1" ref="N25" ca="1">INDIRECT("DATA_UPDATED!I" &amp; 317-5*(ROW()-3)/2+(COLUMN()-14))</f>
        <v>0.99502156789299323</v>
      </c>
      <c r="O25" s="6" cm="1">
        <f t="array" aca="1" ref="O25" ca="1">INDIRECT("DATA_UPDATED!I" &amp; 317-5*(ROW()-3)/2+(COLUMN()-14))</f>
        <v>0.99355234084694544</v>
      </c>
      <c r="P25" s="6" cm="1">
        <f t="array" aca="1" ref="P25" ca="1">INDIRECT("DATA_UPDATED!I" &amp; 317-5*(ROW()-3)/2+(COLUMN()-14))</f>
        <v>0.9889251593791536</v>
      </c>
      <c r="Q25" s="6" cm="1">
        <f t="array" aca="1" ref="Q25" ca="1">INDIRECT("DATA_UPDATED!I" &amp; 317-5*(ROW()-3)/2+(COLUMN()-14))</f>
        <v>0.98046254901569918</v>
      </c>
      <c r="R25" s="6" cm="1">
        <f t="array" aca="1" ref="R25" ca="1">INDIRECT("DATA_UPDATED!I" &amp; 317-5*(ROW()-3)/2+(COLUMN()-14))</f>
        <v>0.95548160039016905</v>
      </c>
      <c r="S25" s="4"/>
      <c r="T25" s="29"/>
      <c r="U25" s="32"/>
      <c r="V25" s="5" t="s">
        <v>21</v>
      </c>
      <c r="W25" s="7" cm="1">
        <f t="array" aca="1" ref="W25" ca="1">INDIRECT("DATA_UPDATED!J" &amp; 317-5*(ROW()-3)/2+(COLUMN()-23))</f>
        <v>0.99375696094011901</v>
      </c>
      <c r="X25" s="7" cm="1">
        <f t="array" aca="1" ref="X25" ca="1">INDIRECT("DATA_UPDATED!J" &amp; 317-5*(ROW()-3)/2+(COLUMN()-23))</f>
        <v>0.98966000836577661</v>
      </c>
      <c r="Y25" s="7" cm="1">
        <f t="array" aca="1" ref="Y25" ca="1">INDIRECT("DATA_UPDATED!J" &amp; 317-5*(ROW()-3)/2+(COLUMN()-23))</f>
        <v>0.97036644439725284</v>
      </c>
      <c r="Z25" s="7" cm="1">
        <f t="array" aca="1" ref="Z25" ca="1">INDIRECT("DATA_UPDATED!J" &amp; 317-5*(ROW()-3)/2+(COLUMN()-23))</f>
        <v>0.92359795184523685</v>
      </c>
      <c r="AA25" s="7" cm="1">
        <f t="array" aca="1" ref="AA25" ca="1">INDIRECT("DATA_UPDATED!J" &amp; 317-5*(ROW()-3)/2+(COLUMN()-23))</f>
        <v>0.82527591352411789</v>
      </c>
      <c r="AC25" s="29"/>
      <c r="AD25" s="32"/>
      <c r="AE25" s="5" t="s">
        <v>21</v>
      </c>
      <c r="AF25" s="6">
        <f t="shared" ca="1" si="1"/>
        <v>2.5716963133650683E-3</v>
      </c>
      <c r="AG25" s="6">
        <f t="shared" ca="1" si="1"/>
        <v>1.884352383598431E-2</v>
      </c>
      <c r="AH25" s="6">
        <f t="shared" ca="1" si="1"/>
        <v>6.4098152689432975E-2</v>
      </c>
      <c r="AI25" s="6">
        <f t="shared" ca="1" si="1"/>
        <v>0.15765374663606491</v>
      </c>
      <c r="AJ25" s="7">
        <f t="shared" ca="1" si="1"/>
        <v>0.28876707664194901</v>
      </c>
    </row>
    <row r="26" spans="2:36" x14ac:dyDescent="0.2">
      <c r="B26" s="29"/>
      <c r="C26" s="31">
        <v>-35</v>
      </c>
      <c r="D26" s="1" t="s">
        <v>20</v>
      </c>
      <c r="E26" s="2" cm="1">
        <f t="array" aca="1" ref="E26" ca="1">INDIRECT("DATA_UPDATED!E"&amp;317-5*(ROW()-2)/2+(COLUMN()-5))</f>
        <v>0.96728498652438677</v>
      </c>
      <c r="F26" s="2" cm="1">
        <f t="array" aca="1" ref="F26" ca="1">INDIRECT("DATA_UPDATED!E"&amp;317-5*(ROW()-2)/2+(COLUMN()-5))</f>
        <v>0.94597067868936557</v>
      </c>
      <c r="G26" s="2" cm="1">
        <f t="array" aca="1" ref="G26" ca="1">INDIRECT("DATA_UPDATED!E"&amp;317-5*(ROW()-2)/2+(COLUMN()-5))</f>
        <v>0.88763000672145964</v>
      </c>
      <c r="H26" s="2" cm="1">
        <f t="array" aca="1" ref="H26" ca="1">INDIRECT("DATA_UPDATED!E"&amp;317-5*(ROW()-2)/2+(COLUMN()-5))</f>
        <v>0.78764263670442991</v>
      </c>
      <c r="I26" s="2" cm="1">
        <f t="array" aca="1" ref="I26" ca="1">INDIRECT("DATA_UPDATED!E"&amp;317-5*(ROW()-2)/2+(COLUMN()-5))</f>
        <v>0.65139939330178986</v>
      </c>
      <c r="K26" s="29"/>
      <c r="L26" s="31">
        <v>-35</v>
      </c>
      <c r="M26" s="1" t="s">
        <v>20</v>
      </c>
      <c r="N26" s="2" cm="1">
        <f t="array" aca="1" ref="N26" ca="1">INDIRECT("DATA_UPDATED!F" &amp; 317-5*(ROW()-2)/2+(COLUMN()-14))</f>
        <v>0.98256635649113544</v>
      </c>
      <c r="O26" s="2" cm="1">
        <f t="array" aca="1" ref="O26" ca="1">INDIRECT("DATA_UPDATED!F" &amp; 317-5*(ROW()-2)/2+(COLUMN()-14))</f>
        <v>0.98453441506384498</v>
      </c>
      <c r="P26" s="2" cm="1">
        <f t="array" aca="1" ref="P26" ca="1">INDIRECT("DATA_UPDATED!F" &amp; 317-5*(ROW()-2)/2+(COLUMN()-14))</f>
        <v>0.97879662635566922</v>
      </c>
      <c r="Q26" s="2" cm="1">
        <f t="array" aca="1" ref="Q26" ca="1">INDIRECT("DATA_UPDATED!F" &amp; 317-5*(ROW()-2)/2+(COLUMN()-14))</f>
        <v>0.96324078734638618</v>
      </c>
      <c r="R26" s="2" cm="1">
        <f t="array" aca="1" ref="R26" ca="1">INDIRECT("DATA_UPDATED!F" &amp; 317-5*(ROW()-2)/2+(COLUMN()-14))</f>
        <v>0.92865934326479316</v>
      </c>
      <c r="S26" s="4"/>
      <c r="T26" s="29"/>
      <c r="U26" s="31">
        <v>-35</v>
      </c>
      <c r="V26" s="1" t="s">
        <v>20</v>
      </c>
      <c r="W26" s="3" cm="1">
        <f t="array" aca="1" ref="W26" ca="1">INDIRECT("DATA_UPDATED!G" &amp; 317-5*(ROW()-2)/2+(COLUMN()-23))</f>
        <v>0.97896890284640925</v>
      </c>
      <c r="X26" s="3" cm="1">
        <f t="array" aca="1" ref="X26" ca="1">INDIRECT("DATA_UPDATED!G" &amp; 317-5*(ROW()-2)/2+(COLUMN()-23))</f>
        <v>0.97552845016809719</v>
      </c>
      <c r="Y26" s="3" cm="1">
        <f t="array" aca="1" ref="Y26" ca="1">INDIRECT("DATA_UPDATED!G" &amp; 317-5*(ROW()-2)/2+(COLUMN()-23))</f>
        <v>0.95433875230895959</v>
      </c>
      <c r="Z26" s="3" cm="1">
        <f t="array" aca="1" ref="Z26" ca="1">INDIRECT("DATA_UPDATED!G" &amp; 317-5*(ROW()-2)/2+(COLUMN()-23))</f>
        <v>0.91142037749803562</v>
      </c>
      <c r="AA26" s="3" cm="1">
        <f t="array" aca="1" ref="AA26" ca="1">INDIRECT("DATA_UPDATED!G" &amp; 317-5*(ROW()-2)/2+(COLUMN()-23))</f>
        <v>0.84109655059840982</v>
      </c>
      <c r="AC26" s="29"/>
      <c r="AD26" s="31">
        <v>-35</v>
      </c>
      <c r="AE26" s="1" t="s">
        <v>20</v>
      </c>
      <c r="AF26" s="2">
        <f t="shared" ca="1" si="1"/>
        <v>1.5552506826429835E-2</v>
      </c>
      <c r="AG26" s="2">
        <f t="shared" ca="1" si="1"/>
        <v>3.9169515848746284E-2</v>
      </c>
      <c r="AH26" s="2">
        <f t="shared" ca="1" si="1"/>
        <v>9.3141534389680203E-2</v>
      </c>
      <c r="AI26" s="2">
        <f t="shared" ca="1" si="1"/>
        <v>0.18229933049835678</v>
      </c>
      <c r="AJ26" s="3">
        <f t="shared" ca="1" si="1"/>
        <v>0.29855937160796631</v>
      </c>
    </row>
    <row r="27" spans="2:36" ht="17" thickBot="1" x14ac:dyDescent="0.25">
      <c r="B27" s="29"/>
      <c r="C27" s="32"/>
      <c r="D27" s="10" t="s">
        <v>21</v>
      </c>
      <c r="E27" s="6" cm="1">
        <f t="array" aca="1" ref="E27" ca="1">INDIRECT("DATA_UPDATED!H" &amp; 317-5*(ROW()-3)/2+(COLUMN()-5))</f>
        <v>0.98208056799353138</v>
      </c>
      <c r="F27" s="6" cm="1">
        <f t="array" aca="1" ref="F27" ca="1">INDIRECT("DATA_UPDATED!H" &amp; 317-5*(ROW()-3)/2+(COLUMN()-5))</f>
        <v>0.96728671810561484</v>
      </c>
      <c r="G27" s="6" cm="1">
        <f t="array" aca="1" ref="G27" ca="1">INDIRECT("DATA_UPDATED!H" &amp; 317-5*(ROW()-3)/2+(COLUMN()-5))</f>
        <v>0.92041536493843423</v>
      </c>
      <c r="H27" s="6" cm="1">
        <f t="array" aca="1" ref="H27" ca="1">INDIRECT("DATA_UPDATED!H" &amp; 317-5*(ROW()-3)/2+(COLUMN()-5))</f>
        <v>0.8267311029449832</v>
      </c>
      <c r="I27" s="6" cm="1">
        <f t="array" aca="1" ref="I27" ca="1">INDIRECT("DATA_UPDATED!H" &amp; 317-5*(ROW()-3)/2+(COLUMN()-5))</f>
        <v>0.68828792574880548</v>
      </c>
      <c r="K27" s="29"/>
      <c r="L27" s="32"/>
      <c r="M27" s="10" t="s">
        <v>21</v>
      </c>
      <c r="N27" s="6" cm="1">
        <f t="array" aca="1" ref="N27" ca="1">INDIRECT("DATA_UPDATED!I" &amp; 317-5*(ROW()-3)/2+(COLUMN()-14))</f>
        <v>0.99368788782450002</v>
      </c>
      <c r="O27" s="6" cm="1">
        <f t="array" aca="1" ref="O27" ca="1">INDIRECT("DATA_UPDATED!I" &amp; 317-5*(ROW()-3)/2+(COLUMN()-14))</f>
        <v>0.99207936215472403</v>
      </c>
      <c r="P27" s="6" cm="1">
        <f t="array" aca="1" ref="P27" ca="1">INDIRECT("DATA_UPDATED!I" &amp; 317-5*(ROW()-3)/2+(COLUMN()-14))</f>
        <v>0.98878425649666435</v>
      </c>
      <c r="Q27" s="6" cm="1">
        <f t="array" aca="1" ref="Q27" ca="1">INDIRECT("DATA_UPDATED!I" &amp; 317-5*(ROW()-3)/2+(COLUMN()-14))</f>
        <v>0.98129123098021998</v>
      </c>
      <c r="R27" s="6" cm="1">
        <f t="array" aca="1" ref="R27" ca="1">INDIRECT("DATA_UPDATED!I" &amp; 317-5*(ROW()-3)/2+(COLUMN()-14))</f>
        <v>0.96387189577977161</v>
      </c>
      <c r="S27" s="4"/>
      <c r="T27" s="29"/>
      <c r="U27" s="32"/>
      <c r="V27" s="10" t="s">
        <v>21</v>
      </c>
      <c r="W27" s="7" cm="1">
        <f t="array" aca="1" ref="W27" ca="1">INDIRECT("DATA_UPDATED!J" &amp; 317-5*(ROW()-3)/2+(COLUMN()-23))</f>
        <v>0.99172022888688816</v>
      </c>
      <c r="X27" s="7" cm="1">
        <f t="array" aca="1" ref="X27" ca="1">INDIRECT("DATA_UPDATED!J" &amp; 317-5*(ROW()-3)/2+(COLUMN()-23))</f>
        <v>0.98684950610023003</v>
      </c>
      <c r="Y27" s="7" cm="1">
        <f t="array" aca="1" ref="Y27" ca="1">INDIRECT("DATA_UPDATED!J" &amp; 317-5*(ROW()-3)/2+(COLUMN()-23))</f>
        <v>0.96949551721929239</v>
      </c>
      <c r="Z27" s="7" cm="1">
        <f t="array" aca="1" ref="Z27" ca="1">INDIRECT("DATA_UPDATED!J" &amp; 317-5*(ROW()-3)/2+(COLUMN()-23))</f>
        <v>0.92555126269950116</v>
      </c>
      <c r="AA27" s="7" cm="1">
        <f t="array" aca="1" ref="AA27" ca="1">INDIRECT("DATA_UPDATED!J" &amp; 317-5*(ROW()-3)/2+(COLUMN()-23))</f>
        <v>0.83828962011258523</v>
      </c>
      <c r="AC27" s="29"/>
      <c r="AD27" s="32"/>
      <c r="AE27" s="10" t="s">
        <v>21</v>
      </c>
      <c r="AF27" s="6">
        <f t="shared" ca="1" si="1"/>
        <v>1.168105194114899E-2</v>
      </c>
      <c r="AG27" s="6">
        <f t="shared" ca="1" si="1"/>
        <v>2.4990585425808454E-2</v>
      </c>
      <c r="AH27" s="6">
        <f t="shared" ca="1" si="1"/>
        <v>6.9144397383981593E-2</v>
      </c>
      <c r="AI27" s="6">
        <f t="shared" ca="1" si="1"/>
        <v>0.15750688802226975</v>
      </c>
      <c r="AJ27" s="7">
        <f t="shared" ca="1" si="1"/>
        <v>0.28591348211062728</v>
      </c>
    </row>
    <row r="28" spans="2:36" x14ac:dyDescent="0.2">
      <c r="B28" s="29"/>
      <c r="C28" s="31">
        <v>-40</v>
      </c>
      <c r="D28" s="11" t="s">
        <v>20</v>
      </c>
      <c r="E28" s="2" cm="1">
        <f t="array" aca="1" ref="E28" ca="1">INDIRECT("DATA_UPDATED!E"&amp;317-5*(ROW()-2)/2+(COLUMN()-5))</f>
        <v>0.95195223234863124</v>
      </c>
      <c r="F28" s="2" cm="1">
        <f t="array" aca="1" ref="F28" ca="1">INDIRECT("DATA_UPDATED!E"&amp;317-5*(ROW()-2)/2+(COLUMN()-5))</f>
        <v>0.93470920985583261</v>
      </c>
      <c r="G28" s="2" cm="1">
        <f t="array" aca="1" ref="G28" ca="1">INDIRECT("DATA_UPDATED!E"&amp;317-5*(ROW()-2)/2+(COLUMN()-5))</f>
        <v>0.87473393856288473</v>
      </c>
      <c r="H28" s="2" cm="1">
        <f t="array" aca="1" ref="H28" ca="1">INDIRECT("DATA_UPDATED!E"&amp;317-5*(ROW()-2)/2+(COLUMN()-5))</f>
        <v>0.78387880105375185</v>
      </c>
      <c r="I28" s="2" cm="1">
        <f t="array" aca="1" ref="I28" ca="1">INDIRECT("DATA_UPDATED!E"&amp;317-5*(ROW()-2)/2+(COLUMN()-5))</f>
        <v>0.65683211941107533</v>
      </c>
      <c r="K28" s="29"/>
      <c r="L28" s="31">
        <v>-40</v>
      </c>
      <c r="M28" s="11" t="s">
        <v>20</v>
      </c>
      <c r="N28" s="2" cm="1">
        <f t="array" aca="1" ref="N28" ca="1">INDIRECT("DATA_UPDATED!F" &amp; 317-5*(ROW()-2)/2+(COLUMN()-14))</f>
        <v>0.98541118346030676</v>
      </c>
      <c r="O28" s="2" cm="1">
        <f t="array" aca="1" ref="O28" ca="1">INDIRECT("DATA_UPDATED!F" &amp; 317-5*(ROW()-2)/2+(COLUMN()-14))</f>
        <v>0.98385800183420524</v>
      </c>
      <c r="P28" s="2" cm="1">
        <f t="array" aca="1" ref="P28" ca="1">INDIRECT("DATA_UPDATED!F" &amp; 317-5*(ROW()-2)/2+(COLUMN()-14))</f>
        <v>0.97578293762975798</v>
      </c>
      <c r="Q28" s="2" cm="1">
        <f t="array" aca="1" ref="Q28" ca="1">INDIRECT("DATA_UPDATED!F" &amp; 317-5*(ROW()-2)/2+(COLUMN()-14))</f>
        <v>0.96423957556026318</v>
      </c>
      <c r="R28" s="2" cm="1">
        <f t="array" aca="1" ref="R28" ca="1">INDIRECT("DATA_UPDATED!F" &amp; 317-5*(ROW()-2)/2+(COLUMN()-14))</f>
        <v>0.93184119312185998</v>
      </c>
      <c r="S28" s="4"/>
      <c r="T28" s="29"/>
      <c r="U28" s="31">
        <v>-40</v>
      </c>
      <c r="V28" s="11" t="s">
        <v>20</v>
      </c>
      <c r="W28" s="3" cm="1">
        <f t="array" aca="1" ref="W28" ca="1">INDIRECT("DATA_UPDATED!G" &amp; 317-5*(ROW()-2)/2+(COLUMN()-23))</f>
        <v>0.97766772844391525</v>
      </c>
      <c r="X28" s="3" cm="1">
        <f t="array" aca="1" ref="X28" ca="1">INDIRECT("DATA_UPDATED!G" &amp; 317-5*(ROW()-2)/2+(COLUMN()-23))</f>
        <v>0.97154264691789305</v>
      </c>
      <c r="Y28" s="3" cm="1">
        <f t="array" aca="1" ref="Y28" ca="1">INDIRECT("DATA_UPDATED!G" &amp; 317-5*(ROW()-2)/2+(COLUMN()-23))</f>
        <v>0.94846777540092764</v>
      </c>
      <c r="Z28" s="3" cm="1">
        <f t="array" aca="1" ref="Z28" ca="1">INDIRECT("DATA_UPDATED!G" &amp; 317-5*(ROW()-2)/2+(COLUMN()-23))</f>
        <v>0.91079880747588637</v>
      </c>
      <c r="AA28" s="3" cm="1">
        <f t="array" aca="1" ref="AA28" ca="1">INDIRECT("DATA_UPDATED!G" &amp; 317-5*(ROW()-2)/2+(COLUMN()-23))</f>
        <v>0.84495419007858852</v>
      </c>
      <c r="AC28" s="29"/>
      <c r="AD28" s="31">
        <v>-40</v>
      </c>
      <c r="AE28" s="11" t="s">
        <v>20</v>
      </c>
      <c r="AF28" s="2">
        <f t="shared" ca="1" si="1"/>
        <v>3.3954304226772813E-2</v>
      </c>
      <c r="AG28" s="2">
        <f t="shared" ca="1" si="1"/>
        <v>4.995516821202306E-2</v>
      </c>
      <c r="AH28" s="2">
        <f t="shared" ca="1" si="1"/>
        <v>0.10355684155774236</v>
      </c>
      <c r="AI28" s="2">
        <f t="shared" ca="1" si="1"/>
        <v>0.18704975306755511</v>
      </c>
      <c r="AJ28" s="3">
        <f t="shared" ca="1" si="1"/>
        <v>0.29512440074627699</v>
      </c>
    </row>
    <row r="29" spans="2:36" ht="17" thickBot="1" x14ac:dyDescent="0.25">
      <c r="B29" s="29"/>
      <c r="C29" s="32"/>
      <c r="D29" s="12" t="s">
        <v>21</v>
      </c>
      <c r="E29" s="6" cm="1">
        <f t="array" aca="1" ref="E29" ca="1">INDIRECT("DATA_UPDATED!H" &amp; 317-5*(ROW()-3)/2+(COLUMN()-5))</f>
        <v>0.97069347161493358</v>
      </c>
      <c r="F29" s="6" cm="1">
        <f t="array" aca="1" ref="F29" ca="1">INDIRECT("DATA_UPDATED!H" &amp; 317-5*(ROW()-3)/2+(COLUMN()-5))</f>
        <v>0.95778505339990838</v>
      </c>
      <c r="G29" s="6" cm="1">
        <f t="array" aca="1" ref="G29" ca="1">INDIRECT("DATA_UPDATED!H" &amp; 317-5*(ROW()-3)/2+(COLUMN()-5))</f>
        <v>0.91506333212732638</v>
      </c>
      <c r="H29" s="6" cm="1">
        <f t="array" aca="1" ref="H29" ca="1">INDIRECT("DATA_UPDATED!H" &amp; 317-5*(ROW()-3)/2+(COLUMN()-5))</f>
        <v>0.82241260598947263</v>
      </c>
      <c r="I29" s="6" cm="1">
        <f t="array" aca="1" ref="I29" ca="1">INDIRECT("DATA_UPDATED!H" &amp; 317-5*(ROW()-3)/2+(COLUMN()-5))</f>
        <v>0.6945790217203559</v>
      </c>
      <c r="K29" s="29"/>
      <c r="L29" s="32"/>
      <c r="M29" s="12" t="s">
        <v>21</v>
      </c>
      <c r="N29" s="6" cm="1">
        <f t="array" aca="1" ref="N29" ca="1">INDIRECT("DATA_UPDATED!I" &amp; 317-5*(ROW()-3)/2+(COLUMN()-14))</f>
        <v>0.99250016157140075</v>
      </c>
      <c r="O29" s="6" cm="1">
        <f t="array" aca="1" ref="O29" ca="1">INDIRECT("DATA_UPDATED!I" &amp; 317-5*(ROW()-3)/2+(COLUMN()-14))</f>
        <v>0.99169074310840055</v>
      </c>
      <c r="P29" s="6" cm="1">
        <f t="array" aca="1" ref="P29" ca="1">INDIRECT("DATA_UPDATED!I" &amp; 317-5*(ROW()-3)/2+(COLUMN()-14))</f>
        <v>0.99034256921246444</v>
      </c>
      <c r="Q29" s="6" cm="1">
        <f t="array" aca="1" ref="Q29" ca="1">INDIRECT("DATA_UPDATED!I" &amp; 317-5*(ROW()-3)/2+(COLUMN()-14))</f>
        <v>0.98191266676182276</v>
      </c>
      <c r="R29" s="6" cm="1">
        <f t="array" aca="1" ref="R29" ca="1">INDIRECT("DATA_UPDATED!I" &amp; 317-5*(ROW()-3)/2+(COLUMN()-14))</f>
        <v>0.97017738056730241</v>
      </c>
      <c r="S29" s="4"/>
      <c r="T29" s="29"/>
      <c r="U29" s="32"/>
      <c r="V29" s="12" t="s">
        <v>21</v>
      </c>
      <c r="W29" s="7" cm="1">
        <f t="array" aca="1" ref="W29" ca="1">INDIRECT("DATA_UPDATED!J" &amp; 317-5*(ROW()-3)/2+(COLUMN()-23))</f>
        <v>0.98820113940322585</v>
      </c>
      <c r="X29" s="7" cm="1">
        <f t="array" aca="1" ref="X29" ca="1">INDIRECT("DATA_UPDATED!J" &amp; 317-5*(ROW()-3)/2+(COLUMN()-23))</f>
        <v>0.98365007385409142</v>
      </c>
      <c r="Y29" s="7" cm="1">
        <f t="array" aca="1" ref="Y29" ca="1">INDIRECT("DATA_UPDATED!J" &amp; 317-5*(ROW()-3)/2+(COLUMN()-23))</f>
        <v>0.96867115469691456</v>
      </c>
      <c r="Z29" s="7" cm="1">
        <f t="array" aca="1" ref="Z29" ca="1">INDIRECT("DATA_UPDATED!J" &amp; 317-5*(ROW()-3)/2+(COLUMN()-23))</f>
        <v>0.92525975945672123</v>
      </c>
      <c r="AA29" s="7" cm="1">
        <f t="array" aca="1" ref="AA29" ca="1">INDIRECT("DATA_UPDATED!J" &amp; 317-5*(ROW()-3)/2+(COLUMN()-23))</f>
        <v>0.84760770605523228</v>
      </c>
      <c r="AC29" s="29"/>
      <c r="AD29" s="32"/>
      <c r="AE29" s="12" t="s">
        <v>21</v>
      </c>
      <c r="AF29" s="6">
        <f t="shared" ca="1" si="1"/>
        <v>2.1971472449879736E-2</v>
      </c>
      <c r="AG29" s="6">
        <f t="shared" ca="1" si="1"/>
        <v>3.4189781385088547E-2</v>
      </c>
      <c r="AH29" s="6">
        <f t="shared" ca="1" si="1"/>
        <v>7.6013330563989845E-2</v>
      </c>
      <c r="AI29" s="6">
        <f t="shared" ca="1" si="1"/>
        <v>0.16243813342214397</v>
      </c>
      <c r="AJ29" s="7">
        <f t="shared" ca="1" si="1"/>
        <v>0.28407007251168115</v>
      </c>
    </row>
    <row r="30" spans="2:36" x14ac:dyDescent="0.2">
      <c r="B30" s="29"/>
      <c r="C30" s="31">
        <v>-45</v>
      </c>
      <c r="D30" s="13" t="s">
        <v>20</v>
      </c>
      <c r="E30" s="2" cm="1">
        <f t="array" aca="1" ref="E30" ca="1">INDIRECT("DATA_UPDATED!E"&amp;317-5*(ROW()-2)/2+(COLUMN()-5))</f>
        <v>0.93414090256887561</v>
      </c>
      <c r="F30" s="2" cm="1">
        <f t="array" aca="1" ref="F30" ca="1">INDIRECT("DATA_UPDATED!E"&amp;317-5*(ROW()-2)/2+(COLUMN()-5))</f>
        <v>0.9160122060725624</v>
      </c>
      <c r="G30" s="2" cm="1">
        <f t="array" aca="1" ref="G30" ca="1">INDIRECT("DATA_UPDATED!E"&amp;317-5*(ROW()-2)/2+(COLUMN()-5))</f>
        <v>0.85970622357560211</v>
      </c>
      <c r="H30" s="2" cm="1">
        <f t="array" aca="1" ref="H30" ca="1">INDIRECT("DATA_UPDATED!E"&amp;317-5*(ROW()-2)/2+(COLUMN()-5))</f>
        <v>0.77573096381466455</v>
      </c>
      <c r="I30" s="2" cm="1">
        <f t="array" aca="1" ref="I30" ca="1">INDIRECT("DATA_UPDATED!E"&amp;317-5*(ROW()-2)/2+(COLUMN()-5))</f>
        <v>0.65729522808185481</v>
      </c>
      <c r="K30" s="29"/>
      <c r="L30" s="31">
        <v>-45</v>
      </c>
      <c r="M30" s="13" t="s">
        <v>20</v>
      </c>
      <c r="N30" s="2" cm="1">
        <f t="array" aca="1" ref="N30" ca="1">INDIRECT("DATA_UPDATED!F" &amp; 317-5*(ROW()-2)/2+(COLUMN()-14))</f>
        <v>0.98514776886947197</v>
      </c>
      <c r="O30" s="2" cm="1">
        <f t="array" aca="1" ref="O30" ca="1">INDIRECT("DATA_UPDATED!F" &amp; 317-5*(ROW()-2)/2+(COLUMN()-14))</f>
        <v>0.98177401979724477</v>
      </c>
      <c r="P30" s="2" cm="1">
        <f t="array" aca="1" ref="P30" ca="1">INDIRECT("DATA_UPDATED!F" &amp; 317-5*(ROW()-2)/2+(COLUMN()-14))</f>
        <v>0.97645488079968656</v>
      </c>
      <c r="Q30" s="2" cm="1">
        <f t="array" aca="1" ref="Q30" ca="1">INDIRECT("DATA_UPDATED!F" &amp; 317-5*(ROW()-2)/2+(COLUMN()-14))</f>
        <v>0.96715529205883555</v>
      </c>
      <c r="R30" s="2" cm="1">
        <f t="array" aca="1" ref="R30" ca="1">INDIRECT("DATA_UPDATED!F" &amp; 317-5*(ROW()-2)/2+(COLUMN()-14))</f>
        <v>0.93708819587846559</v>
      </c>
      <c r="S30" s="4"/>
      <c r="T30" s="29"/>
      <c r="U30" s="31">
        <v>-45</v>
      </c>
      <c r="V30" s="13" t="s">
        <v>20</v>
      </c>
      <c r="W30" s="3" cm="1">
        <f t="array" aca="1" ref="W30" ca="1">INDIRECT("DATA_UPDATED!G" &amp; 317-5*(ROW()-2)/2+(COLUMN()-23))</f>
        <v>0.97218579251197801</v>
      </c>
      <c r="X30" s="3" cm="1">
        <f t="array" aca="1" ref="X30" ca="1">INDIRECT("DATA_UPDATED!G" &amp; 317-5*(ROW()-2)/2+(COLUMN()-23))</f>
        <v>0.96448576485050963</v>
      </c>
      <c r="Y30" s="3" cm="1">
        <f t="array" aca="1" ref="Y30" ca="1">INDIRECT("DATA_UPDATED!G" &amp; 317-5*(ROW()-2)/2+(COLUMN()-23))</f>
        <v>0.94390296925924577</v>
      </c>
      <c r="Z30" s="3" cm="1">
        <f t="array" aca="1" ref="Z30" ca="1">INDIRECT("DATA_UPDATED!G" &amp; 317-5*(ROW()-2)/2+(COLUMN()-23))</f>
        <v>0.91000152715732596</v>
      </c>
      <c r="AA30" s="3" cm="1">
        <f t="array" aca="1" ref="AA30" ca="1">INDIRECT("DATA_UPDATED!G" &amp; 317-5*(ROW()-2)/2+(COLUMN()-23))</f>
        <v>0.84839775731349643</v>
      </c>
      <c r="AC30" s="29"/>
      <c r="AD30" s="31">
        <v>-45</v>
      </c>
      <c r="AE30" s="13" t="s">
        <v>20</v>
      </c>
      <c r="AF30" s="2">
        <f t="shared" ca="1" si="1"/>
        <v>5.1775853239895642E-2</v>
      </c>
      <c r="AG30" s="2">
        <f t="shared" ca="1" si="1"/>
        <v>6.698263795803383E-2</v>
      </c>
      <c r="AH30" s="2">
        <f t="shared" ca="1" si="1"/>
        <v>0.11956380117478738</v>
      </c>
      <c r="AI30" s="2">
        <f t="shared" ca="1" si="1"/>
        <v>0.19792512103891369</v>
      </c>
      <c r="AJ30" s="3">
        <f t="shared" ca="1" si="1"/>
        <v>0.29857698456474646</v>
      </c>
    </row>
    <row r="31" spans="2:36" ht="17" thickBot="1" x14ac:dyDescent="0.25">
      <c r="B31" s="29"/>
      <c r="C31" s="32"/>
      <c r="D31" s="10" t="s">
        <v>21</v>
      </c>
      <c r="E31" s="6" cm="1">
        <f t="array" aca="1" ref="E31" ca="1">INDIRECT("DATA_UPDATED!H" &amp; 317-5*(ROW()-3)/2+(COLUMN()-5))</f>
        <v>0.95509110113488838</v>
      </c>
      <c r="F31" s="6" cm="1">
        <f t="array" aca="1" ref="F31" ca="1">INDIRECT("DATA_UPDATED!H" &amp; 317-5*(ROW()-3)/2+(COLUMN()-5))</f>
        <v>0.94424388113399038</v>
      </c>
      <c r="G31" s="6" cm="1">
        <f t="array" aca="1" ref="G31" ca="1">INDIRECT("DATA_UPDATED!H" &amp; 317-5*(ROW()-3)/2+(COLUMN()-5))</f>
        <v>0.8984440811105715</v>
      </c>
      <c r="H31" s="6" cm="1">
        <f t="array" aca="1" ref="H31" ca="1">INDIRECT("DATA_UPDATED!H" &amp; 317-5*(ROW()-3)/2+(COLUMN()-5))</f>
        <v>0.81152906085881482</v>
      </c>
      <c r="I31" s="6" cm="1">
        <f t="array" aca="1" ref="I31" ca="1">INDIRECT("DATA_UPDATED!H" &amp; 317-5*(ROW()-3)/2+(COLUMN()-5))</f>
        <v>0.69354273859886206</v>
      </c>
      <c r="K31" s="29"/>
      <c r="L31" s="32"/>
      <c r="M31" s="10" t="s">
        <v>21</v>
      </c>
      <c r="N31" s="6" cm="1">
        <f t="array" aca="1" ref="N31" ca="1">INDIRECT("DATA_UPDATED!I" &amp; 317-5*(ROW()-3)/2+(COLUMN()-14))</f>
        <v>0.99180047674437921</v>
      </c>
      <c r="O31" s="6" cm="1">
        <f t="array" aca="1" ref="O31" ca="1">INDIRECT("DATA_UPDATED!I" &amp; 317-5*(ROW()-3)/2+(COLUMN()-14))</f>
        <v>0.99195155941223945</v>
      </c>
      <c r="P31" s="6" cm="1">
        <f t="array" aca="1" ref="P31" ca="1">INDIRECT("DATA_UPDATED!I" &amp; 317-5*(ROW()-3)/2+(COLUMN()-14))</f>
        <v>0.989323556740898</v>
      </c>
      <c r="Q31" s="6" cm="1">
        <f t="array" aca="1" ref="Q31" ca="1">INDIRECT("DATA_UPDATED!I" &amp; 317-5*(ROW()-3)/2+(COLUMN()-14))</f>
        <v>0.98017780896265161</v>
      </c>
      <c r="R31" s="6" cm="1">
        <f t="array" aca="1" ref="R31" ca="1">INDIRECT("DATA_UPDATED!I" &amp; 317-5*(ROW()-3)/2+(COLUMN()-14))</f>
        <v>0.97272528955198823</v>
      </c>
      <c r="S31" s="4"/>
      <c r="T31" s="29"/>
      <c r="U31" s="32"/>
      <c r="V31" s="10" t="s">
        <v>21</v>
      </c>
      <c r="W31" s="7" cm="1">
        <f t="array" aca="1" ref="W31" ca="1">INDIRECT("DATA_UPDATED!J" &amp; 317-5*(ROW()-3)/2+(COLUMN()-23))</f>
        <v>0.98343841178023517</v>
      </c>
      <c r="X31" s="7" cm="1">
        <f t="array" aca="1" ref="X31" ca="1">INDIRECT("DATA_UPDATED!J" &amp; 317-5*(ROW()-3)/2+(COLUMN()-23))</f>
        <v>0.97962772010442523</v>
      </c>
      <c r="Y31" s="7" cm="1">
        <f t="array" aca="1" ref="Y31" ca="1">INDIRECT("DATA_UPDATED!J" &amp; 317-5*(ROW()-3)/2+(COLUMN()-23))</f>
        <v>0.96339186460914017</v>
      </c>
      <c r="Z31" s="7" cm="1">
        <f t="array" aca="1" ref="Z31" ca="1">INDIRECT("DATA_UPDATED!J" &amp; 317-5*(ROW()-3)/2+(COLUMN()-23))</f>
        <v>0.92025046057868642</v>
      </c>
      <c r="AA31" s="7" cm="1">
        <f t="array" aca="1" ref="AA31" ca="1">INDIRECT("DATA_UPDATED!J" &amp; 317-5*(ROW()-3)/2+(COLUMN()-23))</f>
        <v>0.85061127780691237</v>
      </c>
      <c r="AC31" s="29"/>
      <c r="AD31" s="32"/>
      <c r="AE31" s="10" t="s">
        <v>21</v>
      </c>
      <c r="AF31" s="6">
        <f t="shared" ca="1" si="1"/>
        <v>3.701286344405752E-2</v>
      </c>
      <c r="AG31" s="6">
        <f t="shared" ca="1" si="1"/>
        <v>4.8094766146158707E-2</v>
      </c>
      <c r="AH31" s="6">
        <f t="shared" ca="1" si="1"/>
        <v>9.1860216014372775E-2</v>
      </c>
      <c r="AI31" s="6">
        <f t="shared" ca="1" si="1"/>
        <v>0.17205934123556854</v>
      </c>
      <c r="AJ31" s="7">
        <f t="shared" ca="1" si="1"/>
        <v>0.28701068426185394</v>
      </c>
    </row>
    <row r="32" spans="2:36" x14ac:dyDescent="0.2">
      <c r="B32" s="29"/>
      <c r="C32" s="31">
        <v>-50</v>
      </c>
      <c r="D32" s="11" t="s">
        <v>20</v>
      </c>
      <c r="E32" s="2" cm="1">
        <f t="array" aca="1" ref="E32" ca="1">INDIRECT("DATA_UPDATED!E"&amp;317-5*(ROW()-2)/2+(COLUMN()-5))</f>
        <v>0.91110346029776235</v>
      </c>
      <c r="F32" s="2" cm="1">
        <f t="array" aca="1" ref="F32" ca="1">INDIRECT("DATA_UPDATED!E"&amp;317-5*(ROW()-2)/2+(COLUMN()-5))</f>
        <v>0.89014616604736996</v>
      </c>
      <c r="G32" s="2" cm="1">
        <f t="array" aca="1" ref="G32" ca="1">INDIRECT("DATA_UPDATED!E"&amp;317-5*(ROW()-2)/2+(COLUMN()-5))</f>
        <v>0.84267543403541667</v>
      </c>
      <c r="H32" s="2" cm="1">
        <f t="array" aca="1" ref="H32" ca="1">INDIRECT("DATA_UPDATED!E"&amp;317-5*(ROW()-2)/2+(COLUMN()-5))</f>
        <v>0.76034076049435506</v>
      </c>
      <c r="I32" s="2" cm="1">
        <f t="array" aca="1" ref="I32" ca="1">INDIRECT("DATA_UPDATED!E"&amp;317-5*(ROW()-2)/2+(COLUMN()-5))</f>
        <v>0.65159231697733877</v>
      </c>
      <c r="K32" s="29"/>
      <c r="L32" s="31">
        <v>-50</v>
      </c>
      <c r="M32" s="11" t="s">
        <v>20</v>
      </c>
      <c r="N32" s="2" cm="1">
        <f t="array" aca="1" ref="N32" ca="1">INDIRECT("DATA_UPDATED!F" &amp; 317-5*(ROW()-2)/2+(COLUMN()-14))</f>
        <v>0.98432681060498162</v>
      </c>
      <c r="O32" s="2" cm="1">
        <f t="array" aca="1" ref="O32" ca="1">INDIRECT("DATA_UPDATED!F" &amp; 317-5*(ROW()-2)/2+(COLUMN()-14))</f>
        <v>0.9795815433214432</v>
      </c>
      <c r="P32" s="2" cm="1">
        <f t="array" aca="1" ref="P32" ca="1">INDIRECT("DATA_UPDATED!F" &amp; 317-5*(ROW()-2)/2+(COLUMN()-14))</f>
        <v>0.97734030804869099</v>
      </c>
      <c r="Q32" s="2" cm="1">
        <f t="array" aca="1" ref="Q32" ca="1">INDIRECT("DATA_UPDATED!F" &amp; 317-5*(ROW()-2)/2+(COLUMN()-14))</f>
        <v>0.96815702407926685</v>
      </c>
      <c r="R32" s="2" cm="1">
        <f t="array" aca="1" ref="R32" ca="1">INDIRECT("DATA_UPDATED!F" &amp; 317-5*(ROW()-2)/2+(COLUMN()-14))</f>
        <v>0.94096459365378982</v>
      </c>
      <c r="S32" s="4"/>
      <c r="T32" s="29"/>
      <c r="U32" s="31">
        <v>-50</v>
      </c>
      <c r="V32" s="11" t="s">
        <v>20</v>
      </c>
      <c r="W32" s="3" cm="1">
        <f t="array" aca="1" ref="W32" ca="1">INDIRECT("DATA_UPDATED!G" &amp; 317-5*(ROW()-2)/2+(COLUMN()-23))</f>
        <v>0.96437425230622797</v>
      </c>
      <c r="X32" s="3" cm="1">
        <f t="array" aca="1" ref="X32" ca="1">INDIRECT("DATA_UPDATED!G" &amp; 317-5*(ROW()-2)/2+(COLUMN()-23))</f>
        <v>0.95503807729882761</v>
      </c>
      <c r="Y32" s="3" cm="1">
        <f t="array" aca="1" ref="Y32" ca="1">INDIRECT("DATA_UPDATED!G" &amp; 317-5*(ROW()-2)/2+(COLUMN()-23))</f>
        <v>0.93831881020720265</v>
      </c>
      <c r="Z32" s="3" cm="1">
        <f t="array" aca="1" ref="Z32" ca="1">INDIRECT("DATA_UPDATED!G" &amp; 317-5*(ROW()-2)/2+(COLUMN()-23))</f>
        <v>0.90592760416700036</v>
      </c>
      <c r="AA32" s="3" cm="1">
        <f t="array" aca="1" ref="AA32" ca="1">INDIRECT("DATA_UPDATED!G" &amp; 317-5*(ROW()-2)/2+(COLUMN()-23))</f>
        <v>0.84878701144013602</v>
      </c>
      <c r="AC32" s="29"/>
      <c r="AD32" s="31">
        <v>-50</v>
      </c>
      <c r="AE32" s="11" t="s">
        <v>20</v>
      </c>
      <c r="AF32" s="2">
        <f t="shared" ca="1" si="1"/>
        <v>7.4389267383883517E-2</v>
      </c>
      <c r="AG32" s="2">
        <f t="shared" ca="1" si="1"/>
        <v>9.1299573663696121E-2</v>
      </c>
      <c r="AH32" s="2">
        <f t="shared" ca="1" si="1"/>
        <v>0.13778708695862496</v>
      </c>
      <c r="AI32" s="2">
        <f t="shared" ca="1" si="1"/>
        <v>0.21465140304337349</v>
      </c>
      <c r="AJ32" s="3">
        <f t="shared" ca="1" si="1"/>
        <v>0.30752727427586946</v>
      </c>
    </row>
    <row r="33" spans="2:36" ht="17" thickBot="1" x14ac:dyDescent="0.25">
      <c r="B33" s="29"/>
      <c r="C33" s="32"/>
      <c r="D33" s="12" t="s">
        <v>21</v>
      </c>
      <c r="E33" s="6" cm="1">
        <f t="array" aca="1" ref="E33" ca="1">INDIRECT("DATA_UPDATED!H" &amp; 317-5*(ROW()-3)/2+(COLUMN()-5))</f>
        <v>0.93443940492044941</v>
      </c>
      <c r="F33" s="6" cm="1">
        <f t="array" aca="1" ref="F33" ca="1">INDIRECT("DATA_UPDATED!H" &amp; 317-5*(ROW()-3)/2+(COLUMN()-5))</f>
        <v>0.92437125563243361</v>
      </c>
      <c r="G33" s="6" cm="1">
        <f t="array" aca="1" ref="G33" ca="1">INDIRECT("DATA_UPDATED!H" &amp; 317-5*(ROW()-3)/2+(COLUMN()-5))</f>
        <v>0.87604166306610054</v>
      </c>
      <c r="H33" s="6" cm="1">
        <f t="array" aca="1" ref="H33" ca="1">INDIRECT("DATA_UPDATED!H" &amp; 317-5*(ROW()-3)/2+(COLUMN()-5))</f>
        <v>0.79692784964127605</v>
      </c>
      <c r="I33" s="6" cm="1">
        <f t="array" aca="1" ref="I33" ca="1">INDIRECT("DATA_UPDATED!H" &amp; 317-5*(ROW()-3)/2+(COLUMN()-5))</f>
        <v>0.68725010015056975</v>
      </c>
      <c r="K33" s="29"/>
      <c r="L33" s="32"/>
      <c r="M33" s="12" t="s">
        <v>21</v>
      </c>
      <c r="N33" s="6" cm="1">
        <f t="array" aca="1" ref="N33" ca="1">INDIRECT("DATA_UPDATED!I" &amp; 317-5*(ROW()-3)/2+(COLUMN()-14))</f>
        <v>0.98988274005234222</v>
      </c>
      <c r="O33" s="6" cm="1">
        <f t="array" aca="1" ref="O33" ca="1">INDIRECT("DATA_UPDATED!I" &amp; 317-5*(ROW()-3)/2+(COLUMN()-14))</f>
        <v>0.9919915430014512</v>
      </c>
      <c r="P33" s="6" cm="1">
        <f t="array" aca="1" ref="P33" ca="1">INDIRECT("DATA_UPDATED!I" &amp; 317-5*(ROW()-3)/2+(COLUMN()-14))</f>
        <v>0.98707178879084878</v>
      </c>
      <c r="Q33" s="6" cm="1">
        <f t="array" aca="1" ref="Q33" ca="1">INDIRECT("DATA_UPDATED!I" &amp; 317-5*(ROW()-3)/2+(COLUMN()-14))</f>
        <v>0.98000677163953565</v>
      </c>
      <c r="R33" s="6" cm="1">
        <f t="array" aca="1" ref="R33" ca="1">INDIRECT("DATA_UPDATED!I" &amp; 317-5*(ROW()-3)/2+(COLUMN()-14))</f>
        <v>0.97448805467004262</v>
      </c>
      <c r="S33" s="4"/>
      <c r="T33" s="29"/>
      <c r="U33" s="32"/>
      <c r="V33" s="12" t="s">
        <v>21</v>
      </c>
      <c r="W33" s="7" cm="1">
        <f t="array" aca="1" ref="W33" ca="1">INDIRECT("DATA_UPDATED!J" &amp; 317-5*(ROW()-3)/2+(COLUMN()-23))</f>
        <v>0.97590346050759558</v>
      </c>
      <c r="X33" s="7" cm="1">
        <f t="array" aca="1" ref="X33" ca="1">INDIRECT("DATA_UPDATED!J" &amp; 317-5*(ROW()-3)/2+(COLUMN()-23))</f>
        <v>0.97376671196433484</v>
      </c>
      <c r="Y33" s="7" cm="1">
        <f t="array" aca="1" ref="Y33" ca="1">INDIRECT("DATA_UPDATED!J" &amp; 317-5*(ROW()-3)/2+(COLUMN()-23))</f>
        <v>0.95480451550139855</v>
      </c>
      <c r="Z33" s="7" cm="1">
        <f t="array" aca="1" ref="Z33" ca="1">INDIRECT("DATA_UPDATED!J" &amp; 317-5*(ROW()-3)/2+(COLUMN()-23))</f>
        <v>0.91476910698722458</v>
      </c>
      <c r="AA33" s="7" cm="1">
        <f t="array" aca="1" ref="AA33" ca="1">INDIRECT("DATA_UPDATED!J" &amp; 317-5*(ROW()-3)/2+(COLUMN()-23))</f>
        <v>0.85050331612579955</v>
      </c>
      <c r="AC33" s="29"/>
      <c r="AD33" s="32"/>
      <c r="AE33" s="12" t="s">
        <v>21</v>
      </c>
      <c r="AF33" s="6">
        <f t="shared" ca="1" si="1"/>
        <v>5.6010002890808153E-2</v>
      </c>
      <c r="AG33" s="6">
        <f t="shared" ca="1" si="1"/>
        <v>6.8166193397596997E-2</v>
      </c>
      <c r="AH33" s="6">
        <f t="shared" ca="1" si="1"/>
        <v>0.11248434712206579</v>
      </c>
      <c r="AI33" s="6">
        <f t="shared" ca="1" si="1"/>
        <v>0.18681393567512961</v>
      </c>
      <c r="AJ33" s="7">
        <f t="shared" ca="1" si="1"/>
        <v>0.29475779938290814</v>
      </c>
    </row>
    <row r="34" spans="2:36" x14ac:dyDescent="0.2">
      <c r="B34" s="29"/>
      <c r="C34" s="31">
        <v>-55</v>
      </c>
      <c r="D34" s="13" t="s">
        <v>20</v>
      </c>
      <c r="E34" s="2" cm="1">
        <f t="array" aca="1" ref="E34" ca="1">INDIRECT("DATA_UPDATED!E"&amp;317-5*(ROW()-2)/2+(COLUMN()-5))</f>
        <v>0.87634140380901571</v>
      </c>
      <c r="F34" s="2" cm="1">
        <f t="array" aca="1" ref="F34" ca="1">INDIRECT("DATA_UPDATED!E"&amp;317-5*(ROW()-2)/2+(COLUMN()-5))</f>
        <v>0.86097208550545479</v>
      </c>
      <c r="G34" s="2" cm="1">
        <f t="array" aca="1" ref="G34" ca="1">INDIRECT("DATA_UPDATED!E"&amp;317-5*(ROW()-2)/2+(COLUMN()-5))</f>
        <v>0.82089848938841281</v>
      </c>
      <c r="H34" s="2" cm="1">
        <f t="array" aca="1" ref="H34" ca="1">INDIRECT("DATA_UPDATED!E"&amp;317-5*(ROW()-2)/2+(COLUMN()-5))</f>
        <v>0.73626064922391965</v>
      </c>
      <c r="I34" s="2" cm="1">
        <f t="array" aca="1" ref="I34" ca="1">INDIRECT("DATA_UPDATED!E"&amp;317-5*(ROW()-2)/2+(COLUMN()-5))</f>
        <v>0.650885488365334</v>
      </c>
      <c r="K34" s="29"/>
      <c r="L34" s="31">
        <v>-55</v>
      </c>
      <c r="M34" s="13" t="s">
        <v>20</v>
      </c>
      <c r="N34" s="2" cm="1">
        <f t="array" aca="1" ref="N34" ca="1">INDIRECT("DATA_UPDATED!F" &amp; 317-5*(ROW()-2)/2+(COLUMN()-14))</f>
        <v>0.98153855726083161</v>
      </c>
      <c r="O34" s="2" cm="1">
        <f t="array" aca="1" ref="O34" ca="1">INDIRECT("DATA_UPDATED!F" &amp; 317-5*(ROW()-2)/2+(COLUMN()-14))</f>
        <v>0.9812799822431002</v>
      </c>
      <c r="P34" s="2" cm="1">
        <f t="array" aca="1" ref="P34" ca="1">INDIRECT("DATA_UPDATED!F" &amp; 317-5*(ROW()-2)/2+(COLUMN()-14))</f>
        <v>0.9762347989697866</v>
      </c>
      <c r="Q34" s="2" cm="1">
        <f t="array" aca="1" ref="Q34" ca="1">INDIRECT("DATA_UPDATED!F" &amp; 317-5*(ROW()-2)/2+(COLUMN()-14))</f>
        <v>0.96742838425751321</v>
      </c>
      <c r="R34" s="2" cm="1">
        <f t="array" aca="1" ref="R34" ca="1">INDIRECT("DATA_UPDATED!F" &amp; 317-5*(ROW()-2)/2+(COLUMN()-14))</f>
        <v>0.94928407117691438</v>
      </c>
      <c r="S34" s="4"/>
      <c r="T34" s="29"/>
      <c r="U34" s="31">
        <v>-55</v>
      </c>
      <c r="V34" s="13" t="s">
        <v>20</v>
      </c>
      <c r="W34" s="3" cm="1">
        <f t="array" aca="1" ref="W34" ca="1">INDIRECT("DATA_UPDATED!G" &amp; 317-5*(ROW()-2)/2+(COLUMN()-23))</f>
        <v>0.9516288171723728</v>
      </c>
      <c r="X34" s="3" cm="1">
        <f t="array" aca="1" ref="X34" ca="1">INDIRECT("DATA_UPDATED!G" &amp; 317-5*(ROW()-2)/2+(COLUMN()-23))</f>
        <v>0.94666772973462765</v>
      </c>
      <c r="Y34" s="3" cm="1">
        <f t="array" aca="1" ref="Y34" ca="1">INDIRECT("DATA_UPDATED!G" &amp; 317-5*(ROW()-2)/2+(COLUMN()-23))</f>
        <v>0.92954468307441218</v>
      </c>
      <c r="Z34" s="3" cm="1">
        <f t="array" aca="1" ref="Z34" ca="1">INDIRECT("DATA_UPDATED!G" &amp; 317-5*(ROW()-2)/2+(COLUMN()-23))</f>
        <v>0.89708565621078773</v>
      </c>
      <c r="AA34" s="3" cm="1">
        <f t="array" aca="1" ref="AA34" ca="1">INDIRECT("DATA_UPDATED!G" &amp; 317-5*(ROW()-2)/2+(COLUMN()-23))</f>
        <v>0.85396979995100852</v>
      </c>
      <c r="AC34" s="29"/>
      <c r="AD34" s="31">
        <v>-55</v>
      </c>
      <c r="AE34" s="13" t="s">
        <v>20</v>
      </c>
      <c r="AF34" s="2">
        <f t="shared" ca="1" si="1"/>
        <v>0.10717577284522417</v>
      </c>
      <c r="AG34" s="2">
        <f t="shared" ca="1" si="1"/>
        <v>0.12260302759120245</v>
      </c>
      <c r="AH34" s="2">
        <f t="shared" ca="1" si="1"/>
        <v>0.15911777550369954</v>
      </c>
      <c r="AI34" s="2">
        <f t="shared" ca="1" si="1"/>
        <v>0.23895074694444829</v>
      </c>
      <c r="AJ34" s="3">
        <f t="shared" ca="1" si="1"/>
        <v>0.31434066142248474</v>
      </c>
    </row>
    <row r="35" spans="2:36" ht="17" thickBot="1" x14ac:dyDescent="0.25">
      <c r="B35" s="29"/>
      <c r="C35" s="32"/>
      <c r="D35" s="10" t="s">
        <v>21</v>
      </c>
      <c r="E35" s="6" cm="1">
        <f t="array" aca="1" ref="E35" ca="1">INDIRECT("DATA_UPDATED!H" &amp; 317-5*(ROW()-3)/2+(COLUMN()-5))</f>
        <v>0.9072959534926176</v>
      </c>
      <c r="F35" s="6" cm="1">
        <f t="array" aca="1" ref="F35" ca="1">INDIRECT("DATA_UPDATED!H" &amp; 317-5*(ROW()-3)/2+(COLUMN()-5))</f>
        <v>0.89192432796572996</v>
      </c>
      <c r="G35" s="6" cm="1">
        <f t="array" aca="1" ref="G35" ca="1">INDIRECT("DATA_UPDATED!H" &amp; 317-5*(ROW()-3)/2+(COLUMN()-5))</f>
        <v>0.84966779796745007</v>
      </c>
      <c r="H35" s="6" cm="1">
        <f t="array" aca="1" ref="H35" ca="1">INDIRECT("DATA_UPDATED!H" &amp; 317-5*(ROW()-3)/2+(COLUMN()-5))</f>
        <v>0.77199916978442285</v>
      </c>
      <c r="I35" s="6" cm="1">
        <f t="array" aca="1" ref="I35" ca="1">INDIRECT("DATA_UPDATED!H" &amp; 317-5*(ROW()-3)/2+(COLUMN()-5))</f>
        <v>0.66822145078087736</v>
      </c>
      <c r="K35" s="29"/>
      <c r="L35" s="32"/>
      <c r="M35" s="10" t="s">
        <v>21</v>
      </c>
      <c r="N35" s="6" cm="1">
        <f t="array" aca="1" ref="N35" ca="1">INDIRECT("DATA_UPDATED!I" &amp; 317-5*(ROW()-3)/2+(COLUMN()-14))</f>
        <v>0.98977730427575239</v>
      </c>
      <c r="O35" s="6" cm="1">
        <f t="array" aca="1" ref="O35" ca="1">INDIRECT("DATA_UPDATED!I" &amp; 317-5*(ROW()-3)/2+(COLUMN()-14))</f>
        <v>0.98824555332552999</v>
      </c>
      <c r="P35" s="6" cm="1">
        <f t="array" aca="1" ref="P35" ca="1">INDIRECT("DATA_UPDATED!I" &amp; 317-5*(ROW()-3)/2+(COLUMN()-14))</f>
        <v>0.98619211118982641</v>
      </c>
      <c r="Q35" s="6" cm="1">
        <f t="array" aca="1" ref="Q35" ca="1">INDIRECT("DATA_UPDATED!I" &amp; 317-5*(ROW()-3)/2+(COLUMN()-14))</f>
        <v>0.97963342983968615</v>
      </c>
      <c r="R35" s="6" cm="1">
        <f t="array" aca="1" ref="R35" ca="1">INDIRECT("DATA_UPDATED!I" &amp; 317-5*(ROW()-3)/2+(COLUMN()-14))</f>
        <v>0.96978984838993876</v>
      </c>
      <c r="S35" s="4"/>
      <c r="T35" s="29"/>
      <c r="U35" s="32"/>
      <c r="V35" s="10" t="s">
        <v>21</v>
      </c>
      <c r="W35" s="7" cm="1">
        <f t="array" aca="1" ref="W35" ca="1">INDIRECT("DATA_UPDATED!J" &amp; 317-5*(ROW()-3)/2+(COLUMN()-23))</f>
        <v>0.96809044169316438</v>
      </c>
      <c r="X35" s="7" cm="1">
        <f t="array" aca="1" ref="X35" ca="1">INDIRECT("DATA_UPDATED!J" &amp; 317-5*(ROW()-3)/2+(COLUMN()-23))</f>
        <v>0.96213673502695862</v>
      </c>
      <c r="Y35" s="7" cm="1">
        <f t="array" aca="1" ref="Y35" ca="1">INDIRECT("DATA_UPDATED!J" &amp; 317-5*(ROW()-3)/2+(COLUMN()-23))</f>
        <v>0.94405852923567635</v>
      </c>
      <c r="Z35" s="7" cm="1">
        <f t="array" aca="1" ref="Z35" ca="1">INDIRECT("DATA_UPDATED!J" &amp; 317-5*(ROW()-3)/2+(COLUMN()-23))</f>
        <v>0.90643752052802917</v>
      </c>
      <c r="AA35" s="7" cm="1">
        <f t="array" aca="1" ref="AA35" ca="1">INDIRECT("DATA_UPDATED!J" &amp; 317-5*(ROW()-3)/2+(COLUMN()-23))</f>
        <v>0.84705018230976337</v>
      </c>
      <c r="AC35" s="29"/>
      <c r="AD35" s="32"/>
      <c r="AE35" s="10" t="s">
        <v>21</v>
      </c>
      <c r="AF35" s="6">
        <f t="shared" ca="1" si="1"/>
        <v>8.3333241151138271E-2</v>
      </c>
      <c r="AG35" s="6">
        <f t="shared" ca="1" si="1"/>
        <v>9.7466894776982227E-2</v>
      </c>
      <c r="AH35" s="6">
        <f t="shared" ca="1" si="1"/>
        <v>0.13843581962713303</v>
      </c>
      <c r="AI35" s="6">
        <f t="shared" ca="1" si="1"/>
        <v>0.2119509744468826</v>
      </c>
      <c r="AJ35" s="7">
        <f t="shared" ca="1" si="1"/>
        <v>0.31096262567578969</v>
      </c>
    </row>
    <row r="36" spans="2:36" x14ac:dyDescent="0.2">
      <c r="B36" s="29"/>
      <c r="C36" s="31">
        <v>-60</v>
      </c>
      <c r="D36" s="11" t="s">
        <v>20</v>
      </c>
      <c r="E36" s="2" cm="1">
        <f t="array" aca="1" ref="E36" ca="1">INDIRECT("DATA_UPDATED!E"&amp;317-5*(ROW()-2)/2+(COLUMN()-5))</f>
        <v>0.8339537099835449</v>
      </c>
      <c r="F36" s="2" cm="1">
        <f t="array" aca="1" ref="F36" ca="1">INDIRECT("DATA_UPDATED!E"&amp;317-5*(ROW()-2)/2+(COLUMN()-5))</f>
        <v>0.82657112152211554</v>
      </c>
      <c r="G36" s="2" cm="1">
        <f t="array" aca="1" ref="G36" ca="1">INDIRECT("DATA_UPDATED!E"&amp;317-5*(ROW()-2)/2+(COLUMN()-5))</f>
        <v>0.79005436851634114</v>
      </c>
      <c r="H36" s="2" cm="1">
        <f t="array" aca="1" ref="H36" ca="1">INDIRECT("DATA_UPDATED!E"&amp;317-5*(ROW()-2)/2+(COLUMN()-5))</f>
        <v>0.70400669875695132</v>
      </c>
      <c r="I36" s="2" cm="1">
        <f t="array" aca="1" ref="I36" ca="1">INDIRECT("DATA_UPDATED!E"&amp;317-5*(ROW()-2)/2+(COLUMN()-5))</f>
        <v>0.64347593008028192</v>
      </c>
      <c r="K36" s="29"/>
      <c r="L36" s="31">
        <v>-60</v>
      </c>
      <c r="M36" s="11" t="s">
        <v>20</v>
      </c>
      <c r="N36" s="2" cm="1">
        <f t="array" aca="1" ref="N36" ca="1">INDIRECT("DATA_UPDATED!F" &amp; 317-5*(ROW()-2)/2+(COLUMN()-14))</f>
        <v>0.98043864120841662</v>
      </c>
      <c r="O36" s="2" cm="1">
        <f t="array" aca="1" ref="O36" ca="1">INDIRECT("DATA_UPDATED!F" &amp; 317-5*(ROW()-2)/2+(COLUMN()-14))</f>
        <v>0.98005837964743303</v>
      </c>
      <c r="P36" s="2" cm="1">
        <f t="array" aca="1" ref="P36" ca="1">INDIRECT("DATA_UPDATED!F" &amp; 317-5*(ROW()-2)/2+(COLUMN()-14))</f>
        <v>0.97558608600216701</v>
      </c>
      <c r="Q36" s="2" cm="1">
        <f t="array" aca="1" ref="Q36" ca="1">INDIRECT("DATA_UPDATED!F" &amp; 317-5*(ROW()-2)/2+(COLUMN()-14))</f>
        <v>0.96610841446992601</v>
      </c>
      <c r="R36" s="2" cm="1">
        <f t="array" aca="1" ref="R36" ca="1">INDIRECT("DATA_UPDATED!F" &amp; 317-5*(ROW()-2)/2+(COLUMN()-14))</f>
        <v>0.95179868841407278</v>
      </c>
      <c r="S36" s="4"/>
      <c r="T36" s="29"/>
      <c r="U36" s="31">
        <v>-60</v>
      </c>
      <c r="V36" s="11" t="s">
        <v>20</v>
      </c>
      <c r="W36" s="3" cm="1">
        <f t="array" aca="1" ref="W36" ca="1">INDIRECT("DATA_UPDATED!G" &amp; 317-5*(ROW()-2)/2+(COLUMN()-23))</f>
        <v>0.93730478775736958</v>
      </c>
      <c r="X36" s="3" cm="1">
        <f t="array" aca="1" ref="X36" ca="1">INDIRECT("DATA_UPDATED!G" &amp; 317-5*(ROW()-2)/2+(COLUMN()-23))</f>
        <v>0.93398497391343738</v>
      </c>
      <c r="Y36" s="3" cm="1">
        <f t="array" aca="1" ref="Y36" ca="1">INDIRECT("DATA_UPDATED!G" &amp; 317-5*(ROW()-2)/2+(COLUMN()-23))</f>
        <v>0.91939423114035657</v>
      </c>
      <c r="Z36" s="3" cm="1">
        <f t="array" aca="1" ref="Z36" ca="1">INDIRECT("DATA_UPDATED!G" &amp; 317-5*(ROW()-2)/2+(COLUMN()-23))</f>
        <v>0.8848362262474414</v>
      </c>
      <c r="AA36" s="3" cm="1">
        <f t="array" aca="1" ref="AA36" ca="1">INDIRECT("DATA_UPDATED!G" &amp; 317-5*(ROW()-2)/2+(COLUMN()-23))</f>
        <v>0.85388101804186967</v>
      </c>
      <c r="AC36" s="29"/>
      <c r="AD36" s="31">
        <v>-60</v>
      </c>
      <c r="AE36" s="11" t="s">
        <v>20</v>
      </c>
      <c r="AF36" s="2">
        <f t="shared" ca="1" si="1"/>
        <v>0.1494075458351225</v>
      </c>
      <c r="AG36" s="2">
        <f t="shared" ca="1" si="1"/>
        <v>0.15661032170403266</v>
      </c>
      <c r="AH36" s="2">
        <f t="shared" ca="1" si="1"/>
        <v>0.19017462441076038</v>
      </c>
      <c r="AI36" s="2">
        <f t="shared" ca="1" si="1"/>
        <v>0.27129638018604962</v>
      </c>
      <c r="AJ36" s="3">
        <f t="shared" ca="1" si="1"/>
        <v>0.32393694390095373</v>
      </c>
    </row>
    <row r="37" spans="2:36" ht="17" thickBot="1" x14ac:dyDescent="0.25">
      <c r="B37" s="29"/>
      <c r="C37" s="32"/>
      <c r="D37" s="12" t="s">
        <v>21</v>
      </c>
      <c r="E37" s="6" cm="1">
        <f t="array" aca="1" ref="E37" ca="1">INDIRECT("DATA_UPDATED!H" &amp; 317-5*(ROW()-3)/2+(COLUMN()-5))</f>
        <v>0.86567802641323743</v>
      </c>
      <c r="F37" s="6" cm="1">
        <f t="array" aca="1" ref="F37" ca="1">INDIRECT("DATA_UPDATED!H" &amp; 317-5*(ROW()-3)/2+(COLUMN()-5))</f>
        <v>0.85425226772068663</v>
      </c>
      <c r="G37" s="6" cm="1">
        <f t="array" aca="1" ref="G37" ca="1">INDIRECT("DATA_UPDATED!H" &amp; 317-5*(ROW()-3)/2+(COLUMN()-5))</f>
        <v>0.81939631303603255</v>
      </c>
      <c r="H37" s="6" cm="1">
        <f t="array" aca="1" ref="H37" ca="1">INDIRECT("DATA_UPDATED!H" &amp; 317-5*(ROW()-3)/2+(COLUMN()-5))</f>
        <v>0.73822652528311017</v>
      </c>
      <c r="I37" s="6" cm="1">
        <f t="array" aca="1" ref="I37" ca="1">INDIRECT("DATA_UPDATED!H" &amp; 317-5*(ROW()-3)/2+(COLUMN()-5))</f>
        <v>0.66157121189819568</v>
      </c>
      <c r="K37" s="29"/>
      <c r="L37" s="32"/>
      <c r="M37" s="12" t="s">
        <v>21</v>
      </c>
      <c r="N37" s="6" cm="1">
        <f t="array" aca="1" ref="N37" ca="1">INDIRECT("DATA_UPDATED!I" &amp; 317-5*(ROW()-3)/2+(COLUMN()-14))</f>
        <v>0.98770162257070204</v>
      </c>
      <c r="O37" s="6" cm="1">
        <f t="array" aca="1" ref="O37" ca="1">INDIRECT("DATA_UPDATED!I" &amp; 317-5*(ROW()-3)/2+(COLUMN()-14))</f>
        <v>0.98623866864671561</v>
      </c>
      <c r="P37" s="6" cm="1">
        <f t="array" aca="1" ref="P37" ca="1">INDIRECT("DATA_UPDATED!I" &amp; 317-5*(ROW()-3)/2+(COLUMN()-14))</f>
        <v>0.98489124732076505</v>
      </c>
      <c r="Q37" s="6" cm="1">
        <f t="array" aca="1" ref="Q37" ca="1">INDIRECT("DATA_UPDATED!I" &amp; 317-5*(ROW()-3)/2+(COLUMN()-14))</f>
        <v>0.97880128407824463</v>
      </c>
      <c r="R37" s="6" cm="1">
        <f t="array" aca="1" ref="R37" ca="1">INDIRECT("DATA_UPDATED!I" &amp; 317-5*(ROW()-3)/2+(COLUMN()-14))</f>
        <v>0.97130128930415038</v>
      </c>
      <c r="S37" s="4"/>
      <c r="T37" s="29"/>
      <c r="U37" s="32"/>
      <c r="V37" s="12" t="s">
        <v>21</v>
      </c>
      <c r="W37" s="7" cm="1">
        <f t="array" aca="1" ref="W37" ca="1">INDIRECT("DATA_UPDATED!J" &amp; 317-5*(ROW()-3)/2+(COLUMN()-23))</f>
        <v>0.95533754126097925</v>
      </c>
      <c r="X37" s="7" cm="1">
        <f t="array" aca="1" ref="X37" ca="1">INDIRECT("DATA_UPDATED!J" &amp; 317-5*(ROW()-3)/2+(COLUMN()-23))</f>
        <v>0.94837032154826917</v>
      </c>
      <c r="Y37" s="7" cm="1">
        <f t="array" aca="1" ref="Y37" ca="1">INDIRECT("DATA_UPDATED!J" &amp; 317-5*(ROW()-3)/2+(COLUMN()-23))</f>
        <v>0.93006940156691875</v>
      </c>
      <c r="Z37" s="7" cm="1">
        <f t="array" aca="1" ref="Z37" ca="1">INDIRECT("DATA_UPDATED!J" &amp; 317-5*(ROW()-3)/2+(COLUMN()-23))</f>
        <v>0.89435083601482923</v>
      </c>
      <c r="AA37" s="7" cm="1">
        <f t="array" aca="1" ref="AA37" ca="1">INDIRECT("DATA_UPDATED!J" &amp; 317-5*(ROW()-3)/2+(COLUMN()-23))</f>
        <v>0.84150719115983019</v>
      </c>
      <c r="AC37" s="29"/>
      <c r="AD37" s="32"/>
      <c r="AE37" s="12" t="s">
        <v>21</v>
      </c>
      <c r="AF37" s="6">
        <f t="shared" ca="1" si="1"/>
        <v>0.12354297428394667</v>
      </c>
      <c r="AG37" s="6">
        <f t="shared" ca="1" si="1"/>
        <v>0.13382805310923007</v>
      </c>
      <c r="AH37" s="6">
        <f t="shared" ca="1" si="1"/>
        <v>0.16803371411303969</v>
      </c>
      <c r="AI37" s="6">
        <f t="shared" ca="1" si="1"/>
        <v>0.24578508703294988</v>
      </c>
      <c r="AJ37" s="7">
        <f t="shared" ca="1" si="1"/>
        <v>0.31888156725072225</v>
      </c>
    </row>
    <row r="38" spans="2:36" x14ac:dyDescent="0.2">
      <c r="B38" s="29"/>
      <c r="C38" s="31">
        <v>-65</v>
      </c>
      <c r="D38" s="13" t="s">
        <v>20</v>
      </c>
      <c r="E38" s="2" cm="1">
        <f t="array" aca="1" ref="E38" ca="1">INDIRECT("DATA_UPDATED!E"&amp;317-5*(ROW()-2)/2+(COLUMN()-5))</f>
        <v>0.80238359331211928</v>
      </c>
      <c r="F38" s="2" cm="1">
        <f t="array" aca="1" ref="F38" ca="1">INDIRECT("DATA_UPDATED!E"&amp;317-5*(ROW()-2)/2+(COLUMN()-5))</f>
        <v>0.78686665312743642</v>
      </c>
      <c r="G38" s="2" cm="1">
        <f t="array" aca="1" ref="G38" ca="1">INDIRECT("DATA_UPDATED!E"&amp;317-5*(ROW()-2)/2+(COLUMN()-5))</f>
        <v>0.74280666643913951</v>
      </c>
      <c r="H38" s="2" cm="1">
        <f t="array" aca="1" ref="H38" ca="1">INDIRECT("DATA_UPDATED!E"&amp;317-5*(ROW()-2)/2+(COLUMN()-5))</f>
        <v>0.66276644314685174</v>
      </c>
      <c r="I38" s="2" cm="1">
        <f t="array" aca="1" ref="I38" ca="1">INDIRECT("DATA_UPDATED!E"&amp;317-5*(ROW()-2)/2+(COLUMN()-5))</f>
        <v>0.63639414807792016</v>
      </c>
      <c r="K38" s="29"/>
      <c r="L38" s="31">
        <v>-65</v>
      </c>
      <c r="M38" s="13" t="s">
        <v>20</v>
      </c>
      <c r="N38" s="2" cm="1">
        <f t="array" aca="1" ref="N38" ca="1">INDIRECT("DATA_UPDATED!F" &amp; 317-5*(ROW()-2)/2+(COLUMN()-14))</f>
        <v>0.97968451459169159</v>
      </c>
      <c r="O38" s="2" cm="1">
        <f t="array" aca="1" ref="O38" ca="1">INDIRECT("DATA_UPDATED!F" &amp; 317-5*(ROW()-2)/2+(COLUMN()-14))</f>
        <v>0.97708887820005519</v>
      </c>
      <c r="P38" s="2" cm="1">
        <f t="array" aca="1" ref="P38" ca="1">INDIRECT("DATA_UPDATED!F" &amp; 317-5*(ROW()-2)/2+(COLUMN()-14))</f>
        <v>0.97290686279822203</v>
      </c>
      <c r="Q38" s="2" cm="1">
        <f t="array" aca="1" ref="Q38" ca="1">INDIRECT("DATA_UPDATED!F" &amp; 317-5*(ROW()-2)/2+(COLUMN()-14))</f>
        <v>0.96414955167543481</v>
      </c>
      <c r="R38" s="2" cm="1">
        <f t="array" aca="1" ref="R38" ca="1">INDIRECT("DATA_UPDATED!F" &amp; 317-5*(ROW()-2)/2+(COLUMN()-14))</f>
        <v>0.95802677178981777</v>
      </c>
      <c r="S38" s="4"/>
      <c r="T38" s="29"/>
      <c r="U38" s="31">
        <v>-65</v>
      </c>
      <c r="V38" s="13" t="s">
        <v>20</v>
      </c>
      <c r="W38" s="3" cm="1">
        <f t="array" aca="1" ref="W38" ca="1">INDIRECT("DATA_UPDATED!G" &amp; 317-5*(ROW()-2)/2+(COLUMN()-23))</f>
        <v>0.92544980162518442</v>
      </c>
      <c r="X38" s="3" cm="1">
        <f t="array" aca="1" ref="X38" ca="1">INDIRECT("DATA_UPDATED!G" &amp; 317-5*(ROW()-2)/2+(COLUMN()-23))</f>
        <v>0.91874143514914042</v>
      </c>
      <c r="Y38" s="3" cm="1">
        <f t="array" aca="1" ref="Y38" ca="1">INDIRECT("DATA_UPDATED!G" &amp; 317-5*(ROW()-2)/2+(COLUMN()-23))</f>
        <v>0.90136229667939405</v>
      </c>
      <c r="Z38" s="3" cm="1">
        <f t="array" aca="1" ref="Z38" ca="1">INDIRECT("DATA_UPDATED!G" &amp; 317-5*(ROW()-2)/2+(COLUMN()-23))</f>
        <v>0.86843368762433237</v>
      </c>
      <c r="AA38" s="3" cm="1">
        <f t="array" aca="1" ref="AA38" ca="1">INDIRECT("DATA_UPDATED!G" &amp; 317-5*(ROW()-2)/2+(COLUMN()-23))</f>
        <v>0.85782912796527422</v>
      </c>
      <c r="AC38" s="29"/>
      <c r="AD38" s="31">
        <v>-65</v>
      </c>
      <c r="AE38" s="13" t="s">
        <v>20</v>
      </c>
      <c r="AF38" s="2">
        <f t="shared" ca="1" si="1"/>
        <v>0.18097756843024815</v>
      </c>
      <c r="AG38" s="2">
        <f t="shared" ca="1" si="1"/>
        <v>0.19468262234550937</v>
      </c>
      <c r="AH38" s="2">
        <f t="shared" ca="1" si="1"/>
        <v>0.23650793838300288</v>
      </c>
      <c r="AI38" s="2">
        <f t="shared" ca="1" si="1"/>
        <v>0.31258958530329617</v>
      </c>
      <c r="AJ38" s="3">
        <f t="shared" ca="1" si="1"/>
        <v>0.33572404569760894</v>
      </c>
    </row>
    <row r="39" spans="2:36" ht="17" thickBot="1" x14ac:dyDescent="0.25">
      <c r="B39" s="29"/>
      <c r="C39" s="32"/>
      <c r="D39" s="10" t="s">
        <v>21</v>
      </c>
      <c r="E39" s="6" cm="1">
        <f t="array" aca="1" ref="E39" ca="1">INDIRECT("DATA_UPDATED!H" &amp; 317-5*(ROW()-3)/2+(COLUMN()-5))</f>
        <v>0.82641298999638679</v>
      </c>
      <c r="F39" s="6" cm="1">
        <f t="array" aca="1" ref="F39" ca="1">INDIRECT("DATA_UPDATED!H" &amp; 317-5*(ROW()-3)/2+(COLUMN()-5))</f>
        <v>0.81360873821979007</v>
      </c>
      <c r="G39" s="6" cm="1">
        <f t="array" aca="1" ref="G39" ca="1">INDIRECT("DATA_UPDATED!H" &amp; 317-5*(ROW()-3)/2+(COLUMN()-5))</f>
        <v>0.77203601440790215</v>
      </c>
      <c r="H39" s="6" cm="1">
        <f t="array" aca="1" ref="H39" ca="1">INDIRECT("DATA_UPDATED!H" &amp; 317-5*(ROW()-3)/2+(COLUMN()-5))</f>
        <v>0.69494278629990125</v>
      </c>
      <c r="I39" s="6" cm="1">
        <f t="array" aca="1" ref="I39" ca="1">INDIRECT("DATA_UPDATED!H" &amp; 317-5*(ROW()-3)/2+(COLUMN()-5))</f>
        <v>0.65800564425113051</v>
      </c>
      <c r="K39" s="29"/>
      <c r="L39" s="32"/>
      <c r="M39" s="10" t="s">
        <v>21</v>
      </c>
      <c r="N39" s="6" cm="1">
        <f t="array" aca="1" ref="N39" ca="1">INDIRECT("DATA_UPDATED!I" &amp; 317-5*(ROW()-3)/2+(COLUMN()-14))</f>
        <v>0.98522365993651317</v>
      </c>
      <c r="O39" s="6" cm="1">
        <f t="array" aca="1" ref="O39" ca="1">INDIRECT("DATA_UPDATED!I" &amp; 317-5*(ROW()-3)/2+(COLUMN()-14))</f>
        <v>0.9858909616180076</v>
      </c>
      <c r="P39" s="6" cm="1">
        <f t="array" aca="1" ref="P39" ca="1">INDIRECT("DATA_UPDATED!I" &amp; 317-5*(ROW()-3)/2+(COLUMN()-14))</f>
        <v>0.98335796545972576</v>
      </c>
      <c r="Q39" s="6" cm="1">
        <f t="array" aca="1" ref="Q39" ca="1">INDIRECT("DATA_UPDATED!I" &amp; 317-5*(ROW()-3)/2+(COLUMN()-14))</f>
        <v>0.97772575965871877</v>
      </c>
      <c r="R39" s="6" cm="1">
        <f t="array" aca="1" ref="R39" ca="1">INDIRECT("DATA_UPDATED!I" &amp; 317-5*(ROW()-3)/2+(COLUMN()-14))</f>
        <v>0.97347385675382803</v>
      </c>
      <c r="S39" s="4"/>
      <c r="T39" s="29"/>
      <c r="U39" s="32"/>
      <c r="V39" s="10" t="s">
        <v>21</v>
      </c>
      <c r="W39" s="7" cm="1">
        <f t="array" aca="1" ref="W39" ca="1">INDIRECT("DATA_UPDATED!J" &amp; 317-5*(ROW()-3)/2+(COLUMN()-23))</f>
        <v>0.93425460641804958</v>
      </c>
      <c r="X39" s="7" cm="1">
        <f t="array" aca="1" ref="X39" ca="1">INDIRECT("DATA_UPDATED!J" &amp; 317-5*(ROW()-3)/2+(COLUMN()-23))</f>
        <v>0.93037859890966956</v>
      </c>
      <c r="Y39" s="7" cm="1">
        <f t="array" aca="1" ref="Y39" ca="1">INDIRECT("DATA_UPDATED!J" &amp; 317-5*(ROW()-3)/2+(COLUMN()-23))</f>
        <v>0.91251357554478241</v>
      </c>
      <c r="Z39" s="7" cm="1">
        <f t="array" aca="1" ref="Z39" ca="1">INDIRECT("DATA_UPDATED!J" &amp; 317-5*(ROW()-3)/2+(COLUMN()-23))</f>
        <v>0.87756844100405573</v>
      </c>
      <c r="AA39" s="7" cm="1">
        <f t="array" aca="1" ref="AA39" ca="1">INDIRECT("DATA_UPDATED!J" &amp; 317-5*(ROW()-3)/2+(COLUMN()-23))</f>
        <v>0.83328385230719859</v>
      </c>
      <c r="AC39" s="29"/>
      <c r="AD39" s="32"/>
      <c r="AE39" s="10" t="s">
        <v>21</v>
      </c>
      <c r="AF39" s="6">
        <f t="shared" ca="1" si="1"/>
        <v>0.16119250521283668</v>
      </c>
      <c r="AG39" s="6">
        <f t="shared" ca="1" si="1"/>
        <v>0.17474774605446664</v>
      </c>
      <c r="AH39" s="6">
        <f t="shared" ca="1" si="1"/>
        <v>0.21489829591508858</v>
      </c>
      <c r="AI39" s="6">
        <f t="shared" ca="1" si="1"/>
        <v>0.28922524600101018</v>
      </c>
      <c r="AJ39" s="7">
        <f t="shared" ca="1" si="1"/>
        <v>0.32406439095823925</v>
      </c>
    </row>
    <row r="40" spans="2:36" x14ac:dyDescent="0.2">
      <c r="B40" s="29"/>
      <c r="C40" s="31">
        <v>-70</v>
      </c>
      <c r="D40" s="11" t="s">
        <v>20</v>
      </c>
      <c r="E40" s="2" cm="1">
        <f t="array" aca="1" ref="E40" ca="1">INDIRECT("DATA_UPDATED!E"&amp;317-5*(ROW()-2)/2+(COLUMN()-5))</f>
        <v>0.73739269041389732</v>
      </c>
      <c r="F40" s="2" cm="1">
        <f t="array" aca="1" ref="F40" ca="1">INDIRECT("DATA_UPDATED!E"&amp;317-5*(ROW()-2)/2+(COLUMN()-5))</f>
        <v>0.72413536005892554</v>
      </c>
      <c r="G40" s="2" cm="1">
        <f t="array" aca="1" ref="G40" ca="1">INDIRECT("DATA_UPDATED!E"&amp;317-5*(ROW()-2)/2+(COLUMN()-5))</f>
        <v>0.68296925902155103</v>
      </c>
      <c r="H40" s="2" cm="1">
        <f t="array" aca="1" ref="H40" ca="1">INDIRECT("DATA_UPDATED!E"&amp;317-5*(ROW()-2)/2+(COLUMN()-5))</f>
        <v>0.66484698031118061</v>
      </c>
      <c r="I40" s="2" cm="1">
        <f t="array" aca="1" ref="I40" ca="1">INDIRECT("DATA_UPDATED!E"&amp;317-5*(ROW()-2)/2+(COLUMN()-5))</f>
        <v>0.61020400647714423</v>
      </c>
      <c r="K40" s="29"/>
      <c r="L40" s="31">
        <v>-70</v>
      </c>
      <c r="M40" s="11" t="s">
        <v>20</v>
      </c>
      <c r="N40" s="2" cm="1">
        <f t="array" aca="1" ref="N40" ca="1">INDIRECT("DATA_UPDATED!F" &amp; 317-5*(ROW()-2)/2+(COLUMN()-14))</f>
        <v>0.97456603221486504</v>
      </c>
      <c r="O40" s="2" cm="1">
        <f t="array" aca="1" ref="O40" ca="1">INDIRECT("DATA_UPDATED!F" &amp; 317-5*(ROW()-2)/2+(COLUMN()-14))</f>
        <v>0.9733722726634908</v>
      </c>
      <c r="P40" s="2" cm="1">
        <f t="array" aca="1" ref="P40" ca="1">INDIRECT("DATA_UPDATED!F" &amp; 317-5*(ROW()-2)/2+(COLUMN()-14))</f>
        <v>0.96947270578074918</v>
      </c>
      <c r="Q40" s="2" cm="1">
        <f t="array" aca="1" ref="Q40" ca="1">INDIRECT("DATA_UPDATED!F" &amp; 317-5*(ROW()-2)/2+(COLUMN()-14))</f>
        <v>0.96744592902210835</v>
      </c>
      <c r="R40" s="2" cm="1">
        <f t="array" aca="1" ref="R40" ca="1">INDIRECT("DATA_UPDATED!F" &amp; 317-5*(ROW()-2)/2+(COLUMN()-14))</f>
        <v>0.96019984454412344</v>
      </c>
      <c r="S40" s="4"/>
      <c r="T40" s="29"/>
      <c r="U40" s="31">
        <v>-70</v>
      </c>
      <c r="V40" s="11" t="s">
        <v>20</v>
      </c>
      <c r="W40" s="3" cm="1">
        <f t="array" aca="1" ref="W40" ca="1">INDIRECT("DATA_UPDATED!G" &amp; 317-5*(ROW()-2)/2+(COLUMN()-23))</f>
        <v>0.89968744867102557</v>
      </c>
      <c r="X40" s="3" cm="1">
        <f t="array" aca="1" ref="X40" ca="1">INDIRECT("DATA_UPDATED!G" &amp; 317-5*(ROW()-2)/2+(COLUMN()-23))</f>
        <v>0.89440285223454941</v>
      </c>
      <c r="Y40" s="3" cm="1">
        <f t="array" aca="1" ref="Y40" ca="1">INDIRECT("DATA_UPDATED!G" &amp; 317-5*(ROW()-2)/2+(COLUMN()-23))</f>
        <v>0.87766466756387485</v>
      </c>
      <c r="Z40" s="3" cm="1">
        <f t="array" aca="1" ref="Z40" ca="1">INDIRECT("DATA_UPDATED!G" &amp; 317-5*(ROW()-2)/2+(COLUMN()-23))</f>
        <v>0.86825768320689023</v>
      </c>
      <c r="AA40" s="3" cm="1">
        <f t="array" aca="1" ref="AA40" ca="1">INDIRECT("DATA_UPDATED!G" &amp; 317-5*(ROW()-2)/2+(COLUMN()-23))</f>
        <v>0.84949780728438407</v>
      </c>
      <c r="AC40" s="29"/>
      <c r="AD40" s="31">
        <v>-70</v>
      </c>
      <c r="AE40" s="11" t="s">
        <v>20</v>
      </c>
      <c r="AF40" s="2">
        <f t="shared" ca="1" si="1"/>
        <v>0.24336302924692688</v>
      </c>
      <c r="AG40" s="2">
        <f t="shared" ca="1" si="1"/>
        <v>0.25605507738839217</v>
      </c>
      <c r="AH40" s="2">
        <f t="shared" ca="1" si="1"/>
        <v>0.29552502618262699</v>
      </c>
      <c r="AI40" s="2">
        <f t="shared" ca="1" si="1"/>
        <v>0.31278125178199256</v>
      </c>
      <c r="AJ40" s="3">
        <f t="shared" ca="1" si="1"/>
        <v>0.36450311886183195</v>
      </c>
    </row>
    <row r="41" spans="2:36" ht="17" thickBot="1" x14ac:dyDescent="0.25">
      <c r="B41" s="29"/>
      <c r="C41" s="32"/>
      <c r="D41" s="12" t="s">
        <v>21</v>
      </c>
      <c r="E41" s="6" cm="1">
        <f t="array" aca="1" ref="E41" ca="1">INDIRECT("DATA_UPDATED!H" &amp; 317-5*(ROW()-3)/2+(COLUMN()-5))</f>
        <v>0.76268179467226616</v>
      </c>
      <c r="F41" s="6" cm="1">
        <f t="array" aca="1" ref="F41" ca="1">INDIRECT("DATA_UPDATED!H" &amp; 317-5*(ROW()-3)/2+(COLUMN()-5))</f>
        <v>0.75023214210221345</v>
      </c>
      <c r="G41" s="6" cm="1">
        <f t="array" aca="1" ref="G41" ca="1">INDIRECT("DATA_UPDATED!H" &amp; 317-5*(ROW()-3)/2+(COLUMN()-5))</f>
        <v>0.71045415461168804</v>
      </c>
      <c r="H41" s="6" cm="1">
        <f t="array" aca="1" ref="H41" ca="1">INDIRECT("DATA_UPDATED!H" &amp; 317-5*(ROW()-3)/2+(COLUMN()-5))</f>
        <v>0.67329220467208339</v>
      </c>
      <c r="I41" s="6" cm="1">
        <f t="array" aca="1" ref="I41" ca="1">INDIRECT("DATA_UPDATED!H" &amp; 317-5*(ROW()-3)/2+(COLUMN()-5))</f>
        <v>0.62976438838001392</v>
      </c>
      <c r="K41" s="29"/>
      <c r="L41" s="32"/>
      <c r="M41" s="12" t="s">
        <v>21</v>
      </c>
      <c r="N41" s="6" cm="1">
        <f t="array" aca="1" ref="N41" ca="1">INDIRECT("DATA_UPDATED!I" &amp; 317-5*(ROW()-3)/2+(COLUMN()-14))</f>
        <v>0.98418950979989062</v>
      </c>
      <c r="O41" s="6" cm="1">
        <f t="array" aca="1" ref="O41" ca="1">INDIRECT("DATA_UPDATED!I" &amp; 317-5*(ROW()-3)/2+(COLUMN()-14))</f>
        <v>0.98343595281421958</v>
      </c>
      <c r="P41" s="6" cm="1">
        <f t="array" aca="1" ref="P41" ca="1">INDIRECT("DATA_UPDATED!I" &amp; 317-5*(ROW()-3)/2+(COLUMN()-14))</f>
        <v>0.98097977640786616</v>
      </c>
      <c r="Q41" s="6" cm="1">
        <f t="array" aca="1" ref="Q41" ca="1">INDIRECT("DATA_UPDATED!I" &amp; 317-5*(ROW()-3)/2+(COLUMN()-14))</f>
        <v>0.97782037393207522</v>
      </c>
      <c r="R41" s="6" cm="1">
        <f t="array" aca="1" ref="R41" ca="1">INDIRECT("DATA_UPDATED!I" &amp; 317-5*(ROW()-3)/2+(COLUMN()-14))</f>
        <v>0.97408595397183562</v>
      </c>
      <c r="S41" s="4"/>
      <c r="T41" s="29"/>
      <c r="U41" s="32"/>
      <c r="V41" s="12" t="s">
        <v>21</v>
      </c>
      <c r="W41" s="7" cm="1">
        <f t="array" aca="1" ref="W41" ca="1">INDIRECT("DATA_UPDATED!J" &amp; 317-5*(ROW()-3)/2+(COLUMN()-23))</f>
        <v>0.91200564341604717</v>
      </c>
      <c r="X41" s="7" cm="1">
        <f t="array" aca="1" ref="X41" ca="1">INDIRECT("DATA_UPDATED!J" &amp; 317-5*(ROW()-3)/2+(COLUMN()-23))</f>
        <v>0.90629358675725324</v>
      </c>
      <c r="Y41" s="7" cm="1">
        <f t="array" aca="1" ref="Y41" ca="1">INDIRECT("DATA_UPDATED!J" &amp; 317-5*(ROW()-3)/2+(COLUMN()-23))</f>
        <v>0.88819899442433392</v>
      </c>
      <c r="Z41" s="7" cm="1">
        <f t="array" aca="1" ref="Z41" ca="1">INDIRECT("DATA_UPDATED!J" &amp; 317-5*(ROW()-3)/2+(COLUMN()-23))</f>
        <v>0.86125353020353346</v>
      </c>
      <c r="AA41" s="7" cm="1">
        <f t="array" aca="1" ref="AA41" ca="1">INDIRECT("DATA_UPDATED!J" &amp; 317-5*(ROW()-3)/2+(COLUMN()-23))</f>
        <v>0.81932899031991591</v>
      </c>
      <c r="AC41" s="29"/>
      <c r="AD41" s="32"/>
      <c r="AE41" s="12" t="s">
        <v>21</v>
      </c>
      <c r="AF41" s="6">
        <f t="shared" ca="1" si="1"/>
        <v>0.22506612082530963</v>
      </c>
      <c r="AG41" s="6">
        <f t="shared" ca="1" si="1"/>
        <v>0.23713167089800358</v>
      </c>
      <c r="AH41" s="6">
        <f t="shared" ca="1" si="1"/>
        <v>0.27577084492687898</v>
      </c>
      <c r="AI41" s="6">
        <f t="shared" ca="1" si="1"/>
        <v>0.31143569655375791</v>
      </c>
      <c r="AJ41" s="7">
        <f t="shared" ca="1" si="1"/>
        <v>0.35348170681226898</v>
      </c>
    </row>
    <row r="42" spans="2:36" x14ac:dyDescent="0.2">
      <c r="B42" s="29"/>
      <c r="C42" s="31">
        <v>-75</v>
      </c>
      <c r="D42" s="13" t="s">
        <v>20</v>
      </c>
      <c r="E42" s="2" cm="1">
        <f t="array" aca="1" ref="E42" ca="1">INDIRECT("DATA_UPDATED!E"&amp;317-5*(ROW()-2)/2+(COLUMN()-5))</f>
        <v>0.65462725276589795</v>
      </c>
      <c r="F42" s="2" cm="1">
        <f t="array" aca="1" ref="F42" ca="1">INDIRECT("DATA_UPDATED!E"&amp;317-5*(ROW()-2)/2+(COLUMN()-5))</f>
        <v>0.64285149948080389</v>
      </c>
      <c r="G42" s="2" cm="1">
        <f t="array" aca="1" ref="G42" ca="1">INDIRECT("DATA_UPDATED!E"&amp;317-5*(ROW()-2)/2+(COLUMN()-5))</f>
        <v>0.67325608542087778</v>
      </c>
      <c r="H42" s="2" cm="1">
        <f t="array" aca="1" ref="H42" ca="1">INDIRECT("DATA_UPDATED!E"&amp;317-5*(ROW()-2)/2+(COLUMN()-5))</f>
        <v>0.65875932066279497</v>
      </c>
      <c r="I42" s="2" cm="1">
        <f t="array" aca="1" ref="I42" ca="1">INDIRECT("DATA_UPDATED!E"&amp;317-5*(ROW()-2)/2+(COLUMN()-5))</f>
        <v>0.57263290693984703</v>
      </c>
      <c r="K42" s="29"/>
      <c r="L42" s="31">
        <v>-75</v>
      </c>
      <c r="M42" s="13" t="s">
        <v>20</v>
      </c>
      <c r="N42" s="2" cm="1">
        <f t="array" aca="1" ref="N42" ca="1">INDIRECT("DATA_UPDATED!F" &amp; 317-5*(ROW()-2)/2+(COLUMN()-14))</f>
        <v>0.9692571211478862</v>
      </c>
      <c r="O42" s="2" cm="1">
        <f t="array" aca="1" ref="O42" ca="1">INDIRECT("DATA_UPDATED!F" &amp; 317-5*(ROW()-2)/2+(COLUMN()-14))</f>
        <v>0.96835567630827357</v>
      </c>
      <c r="P42" s="2" cm="1">
        <f t="array" aca="1" ref="P42" ca="1">INDIRECT("DATA_UPDATED!F" &amp; 317-5*(ROW()-2)/2+(COLUMN()-14))</f>
        <v>0.96983445129931356</v>
      </c>
      <c r="Q42" s="2" cm="1">
        <f t="array" aca="1" ref="Q42" ca="1">INDIRECT("DATA_UPDATED!F" &amp; 317-5*(ROW()-2)/2+(COLUMN()-14))</f>
        <v>0.97011912109321641</v>
      </c>
      <c r="R42" s="2" cm="1">
        <f t="array" aca="1" ref="R42" ca="1">INDIRECT("DATA_UPDATED!F" &amp; 317-5*(ROW()-2)/2+(COLUMN()-14))</f>
        <v>0.96203402904392965</v>
      </c>
      <c r="S42" s="4"/>
      <c r="T42" s="29"/>
      <c r="U42" s="31">
        <v>-75</v>
      </c>
      <c r="V42" s="13" t="s">
        <v>20</v>
      </c>
      <c r="W42" s="3" cm="1">
        <f t="array" aca="1" ref="W42" ca="1">INDIRECT("DATA_UPDATED!G" &amp; 317-5*(ROW()-2)/2+(COLUMN()-23))</f>
        <v>0.86679543662800529</v>
      </c>
      <c r="X42" s="3" cm="1">
        <f t="array" aca="1" ref="X42" ca="1">INDIRECT("DATA_UPDATED!G" &amp; 317-5*(ROW()-2)/2+(COLUMN()-23))</f>
        <v>0.86178668472391995</v>
      </c>
      <c r="Y42" s="3" cm="1">
        <f t="array" aca="1" ref="Y42" ca="1">INDIRECT("DATA_UPDATED!G" &amp; 317-5*(ROW()-2)/2+(COLUMN()-23))</f>
        <v>0.87162752852948611</v>
      </c>
      <c r="Z42" s="3" cm="1">
        <f t="array" aca="1" ref="Z42" ca="1">INDIRECT("DATA_UPDATED!G" &amp; 317-5*(ROW()-2)/2+(COLUMN()-23))</f>
        <v>0.86994675451716486</v>
      </c>
      <c r="AA42" s="3" cm="1">
        <f t="array" aca="1" ref="AA42" ca="1">INDIRECT("DATA_UPDATED!G" &amp; 317-5*(ROW()-2)/2+(COLUMN()-23))</f>
        <v>0.83569698029670847</v>
      </c>
      <c r="AC42" s="29"/>
      <c r="AD42" s="31">
        <v>-75</v>
      </c>
      <c r="AE42" s="13" t="s">
        <v>20</v>
      </c>
      <c r="AF42" s="2">
        <f t="shared" ca="1" si="1"/>
        <v>0.32460929253671489</v>
      </c>
      <c r="AG42" s="2">
        <f t="shared" ca="1" si="1"/>
        <v>0.33614113573269977</v>
      </c>
      <c r="AH42" s="2">
        <f t="shared" ca="1" si="1"/>
        <v>0.3058030836923783</v>
      </c>
      <c r="AI42" s="2">
        <f t="shared" ca="1" si="1"/>
        <v>0.32095007062591818</v>
      </c>
      <c r="AJ42" s="3">
        <f t="shared" ca="1" si="1"/>
        <v>0.40476855324033578</v>
      </c>
    </row>
    <row r="43" spans="2:36" ht="17" thickBot="1" x14ac:dyDescent="0.25">
      <c r="B43" s="29"/>
      <c r="C43" s="32"/>
      <c r="D43" s="10" t="s">
        <v>21</v>
      </c>
      <c r="E43" s="6" cm="1">
        <f t="array" aca="1" ref="E43" ca="1">INDIRECT("DATA_UPDATED!H" &amp; 317-5*(ROW()-3)/2+(COLUMN()-5))</f>
        <v>0.67942695961163924</v>
      </c>
      <c r="F43" s="6" cm="1">
        <f t="array" aca="1" ref="F43" ca="1">INDIRECT("DATA_UPDATED!H" &amp; 317-5*(ROW()-3)/2+(COLUMN()-5))</f>
        <v>0.66838953856627692</v>
      </c>
      <c r="G43" s="6" cm="1">
        <f t="array" aca="1" ref="G43" ca="1">INDIRECT("DATA_UPDATED!H" &amp; 317-5*(ROW()-3)/2+(COLUMN()-5))</f>
        <v>0.67500380482574718</v>
      </c>
      <c r="H43" s="6" cm="1">
        <f t="array" aca="1" ref="H43" ca="1">INDIRECT("DATA_UPDATED!H" &amp; 317-5*(ROW()-3)/2+(COLUMN()-5))</f>
        <v>0.66010121456731086</v>
      </c>
      <c r="I43" s="6" cm="1">
        <f t="array" aca="1" ref="I43" ca="1">INDIRECT("DATA_UPDATED!H" &amp; 317-5*(ROW()-3)/2+(COLUMN()-5))</f>
        <v>0.58709578384720862</v>
      </c>
      <c r="K43" s="29"/>
      <c r="L43" s="32"/>
      <c r="M43" s="10" t="s">
        <v>21</v>
      </c>
      <c r="N43" s="6" cm="1">
        <f t="array" aca="1" ref="N43" ca="1">INDIRECT("DATA_UPDATED!I" &amp; 317-5*(ROW()-3)/2+(COLUMN()-14))</f>
        <v>0.98112303273874957</v>
      </c>
      <c r="O43" s="6" cm="1">
        <f t="array" aca="1" ref="O43" ca="1">INDIRECT("DATA_UPDATED!I" &amp; 317-5*(ROW()-3)/2+(COLUMN()-14))</f>
        <v>0.98015093237974904</v>
      </c>
      <c r="P43" s="6" cm="1">
        <f t="array" aca="1" ref="P43" ca="1">INDIRECT("DATA_UPDATED!I" &amp; 317-5*(ROW()-3)/2+(COLUMN()-14))</f>
        <v>0.97938002513070577</v>
      </c>
      <c r="Q43" s="6" cm="1">
        <f t="array" aca="1" ref="Q43" ca="1">INDIRECT("DATA_UPDATED!I" &amp; 317-5*(ROW()-3)/2+(COLUMN()-14))</f>
        <v>0.97740673446396664</v>
      </c>
      <c r="R43" s="6" cm="1">
        <f t="array" aca="1" ref="R43" ca="1">INDIRECT("DATA_UPDATED!I" &amp; 317-5*(ROW()-3)/2+(COLUMN()-14))</f>
        <v>0.97107053057257442</v>
      </c>
      <c r="S43" s="4"/>
      <c r="T43" s="29"/>
      <c r="U43" s="32"/>
      <c r="V43" s="10" t="s">
        <v>21</v>
      </c>
      <c r="W43" s="7" cm="1">
        <f t="array" aca="1" ref="W43" ca="1">INDIRECT("DATA_UPDATED!J" &amp; 317-5*(ROW()-3)/2+(COLUMN()-23))</f>
        <v>0.87781670997065009</v>
      </c>
      <c r="X43" s="7" cm="1">
        <f t="array" aca="1" ref="X43" ca="1">INDIRECT("DATA_UPDATED!J" &amp; 317-5*(ROW()-3)/2+(COLUMN()-23))</f>
        <v>0.87208105048498996</v>
      </c>
      <c r="Y43" s="7" cm="1">
        <f t="array" aca="1" ref="Y43" ca="1">INDIRECT("DATA_UPDATED!J" &amp; 317-5*(ROW()-3)/2+(COLUMN()-23))</f>
        <v>0.86079762715875308</v>
      </c>
      <c r="Z43" s="7" cm="1">
        <f t="array" aca="1" ref="Z43" ca="1">INDIRECT("DATA_UPDATED!J" &amp; 317-5*(ROW()-3)/2+(COLUMN()-23))</f>
        <v>0.83779396316777666</v>
      </c>
      <c r="AA43" s="7" cm="1">
        <f t="array" aca="1" ref="AA43" ca="1">INDIRECT("DATA_UPDATED!J" &amp; 317-5*(ROW()-3)/2+(COLUMN()-23))</f>
        <v>0.79679767485682962</v>
      </c>
      <c r="AC43" s="29"/>
      <c r="AD43" s="32"/>
      <c r="AE43" s="10" t="s">
        <v>21</v>
      </c>
      <c r="AF43" s="6">
        <f t="shared" ca="1" si="1"/>
        <v>0.30750075480843908</v>
      </c>
      <c r="AG43" s="6">
        <f t="shared" ca="1" si="1"/>
        <v>0.31807488368810066</v>
      </c>
      <c r="AH43" s="6">
        <f t="shared" ca="1" si="1"/>
        <v>0.31078459075611353</v>
      </c>
      <c r="AI43" s="6">
        <f t="shared" ca="1" si="1"/>
        <v>0.3246402021883692</v>
      </c>
      <c r="AJ43" s="7">
        <f t="shared" ca="1" si="1"/>
        <v>0.39541385989641964</v>
      </c>
    </row>
    <row r="44" spans="2:36" x14ac:dyDescent="0.2">
      <c r="B44" s="29"/>
      <c r="C44" s="31">
        <v>-80</v>
      </c>
      <c r="D44" s="13" t="s">
        <v>20</v>
      </c>
      <c r="E44" s="2" cm="1">
        <f t="array" aca="1" ref="E44" ca="1">INDIRECT("DATA_UPDATED!E"&amp;317-5*(ROW()-2)/2+(COLUMN()-5))</f>
        <v>0.65491207191884004</v>
      </c>
      <c r="F44" s="2" cm="1">
        <f t="array" aca="1" ref="F44" ca="1">INDIRECT("DATA_UPDATED!E"&amp;317-5*(ROW()-2)/2+(COLUMN()-5))</f>
        <v>0.65100354410515471</v>
      </c>
      <c r="G44" s="2" cm="1">
        <f t="array" aca="1" ref="G44" ca="1">INDIRECT("DATA_UPDATED!E"&amp;317-5*(ROW()-2)/2+(COLUMN()-5))</f>
        <v>0.63111725114021433</v>
      </c>
      <c r="H44" s="2" cm="1">
        <f t="array" aca="1" ref="H44" ca="1">INDIRECT("DATA_UPDATED!E"&amp;317-5*(ROW()-2)/2+(COLUMN()-5))</f>
        <v>0.58658175148004654</v>
      </c>
      <c r="I44" s="2" cm="1">
        <f t="array" aca="1" ref="I44" ca="1">INDIRECT("DATA_UPDATED!E"&amp;317-5*(ROW()-2)/2+(COLUMN()-5))</f>
        <v>0.52041412612215276</v>
      </c>
      <c r="K44" s="29"/>
      <c r="L44" s="31">
        <v>-80</v>
      </c>
      <c r="M44" s="13" t="s">
        <v>20</v>
      </c>
      <c r="N44" s="2" cm="1">
        <f t="array" aca="1" ref="N44" ca="1">INDIRECT("DATA_UPDATED!F" &amp; 317-5*(ROW()-2)/2+(COLUMN()-14))</f>
        <v>0.97273761466480524</v>
      </c>
      <c r="O44" s="2" cm="1">
        <f t="array" aca="1" ref="O44" ca="1">INDIRECT("DATA_UPDATED!F" &amp; 317-5*(ROW()-2)/2+(COLUMN()-14))</f>
        <v>0.97211579144710181</v>
      </c>
      <c r="P44" s="2" cm="1">
        <f t="array" aca="1" ref="P44" ca="1">INDIRECT("DATA_UPDATED!F" &amp; 317-5*(ROW()-2)/2+(COLUMN()-14))</f>
        <v>0.96997718983817904</v>
      </c>
      <c r="Q44" s="2" cm="1">
        <f t="array" aca="1" ref="Q44" ca="1">INDIRECT("DATA_UPDATED!F" &amp; 317-5*(ROW()-2)/2+(COLUMN()-14))</f>
        <v>0.96630818535067242</v>
      </c>
      <c r="R44" s="2" cm="1">
        <f t="array" aca="1" ref="R44" ca="1">INDIRECT("DATA_UPDATED!F" &amp; 317-5*(ROW()-2)/2+(COLUMN()-14))</f>
        <v>0.960561718555204</v>
      </c>
      <c r="S44" s="4"/>
      <c r="T44" s="29"/>
      <c r="U44" s="31">
        <v>-80</v>
      </c>
      <c r="V44" s="13" t="s">
        <v>20</v>
      </c>
      <c r="W44" s="3" cm="1">
        <f t="array" aca="1" ref="W44" ca="1">INDIRECT("DATA_UPDATED!G" &amp; 317-5*(ROW()-2)/2+(COLUMN()-23))</f>
        <v>0.87308818244687403</v>
      </c>
      <c r="X44" s="3" cm="1">
        <f t="array" aca="1" ref="X44" ca="1">INDIRECT("DATA_UPDATED!G" &amp; 317-5*(ROW()-2)/2+(COLUMN()-23))</f>
        <v>0.87003201868484681</v>
      </c>
      <c r="Y44" s="3" cm="1">
        <f t="array" aca="1" ref="Y44" ca="1">INDIRECT("DATA_UPDATED!G" &amp; 317-5*(ROW()-2)/2+(COLUMN()-23))</f>
        <v>0.86022364822771735</v>
      </c>
      <c r="Z44" s="3" cm="1">
        <f t="array" aca="1" ref="Z44" ca="1">INDIRECT("DATA_UPDATED!G" &amp; 317-5*(ROW()-2)/2+(COLUMN()-23))</f>
        <v>0.84223161394132706</v>
      </c>
      <c r="AA44" s="3" cm="1">
        <f t="array" aca="1" ref="AA44" ca="1">INDIRECT("DATA_UPDATED!G" &amp; 317-5*(ROW()-2)/2+(COLUMN()-23))</f>
        <v>0.81459105690387823</v>
      </c>
      <c r="AC44" s="29"/>
      <c r="AD44" s="31">
        <v>-80</v>
      </c>
      <c r="AE44" s="13" t="s">
        <v>20</v>
      </c>
      <c r="AF44" s="2">
        <f t="shared" ca="1" si="1"/>
        <v>0.32673306547879755</v>
      </c>
      <c r="AG44" s="2">
        <f t="shared" ca="1" si="1"/>
        <v>0.33032304399040369</v>
      </c>
      <c r="AH44" s="2">
        <f t="shared" ca="1" si="1"/>
        <v>0.34934835813458309</v>
      </c>
      <c r="AI44" s="2">
        <f t="shared" ca="1" si="1"/>
        <v>0.39296617748593687</v>
      </c>
      <c r="AJ44" s="3">
        <f t="shared" ca="1" si="1"/>
        <v>0.45821896077129132</v>
      </c>
    </row>
    <row r="45" spans="2:36" ht="17" thickBot="1" x14ac:dyDescent="0.25">
      <c r="B45" s="30"/>
      <c r="C45" s="32"/>
      <c r="D45" s="10" t="s">
        <v>21</v>
      </c>
      <c r="E45" s="6" cm="1">
        <f t="array" aca="1" ref="E45" ca="1">INDIRECT("DATA_UPDATED!H" &amp; 317-5*(ROW()-3)/2+(COLUMN()-5))</f>
        <v>0.66076170943545776</v>
      </c>
      <c r="F45" s="6" cm="1">
        <f t="array" aca="1" ref="F45" ca="1">INDIRECT("DATA_UPDATED!H" &amp; 317-5*(ROW()-3)/2+(COLUMN()-5))</f>
        <v>0.65301330140245406</v>
      </c>
      <c r="G45" s="6" cm="1">
        <f t="array" aca="1" ref="G45" ca="1">INDIRECT("DATA_UPDATED!H" &amp; 317-5*(ROW()-3)/2+(COLUMN()-5))</f>
        <v>0.62947845750025055</v>
      </c>
      <c r="H45" s="6" cm="1">
        <f t="array" aca="1" ref="H45" ca="1">INDIRECT("DATA_UPDATED!H" &amp; 317-5*(ROW()-3)/2+(COLUMN()-5))</f>
        <v>0.59022403069783846</v>
      </c>
      <c r="I45" s="6" cm="1">
        <f t="array" aca="1" ref="I45" ca="1">INDIRECT("DATA_UPDATED!H" &amp; 317-5*(ROW()-3)/2+(COLUMN()-5))</f>
        <v>0.53559992951159274</v>
      </c>
      <c r="K45" s="30"/>
      <c r="L45" s="32"/>
      <c r="M45" s="10" t="s">
        <v>21</v>
      </c>
      <c r="N45" s="6" cm="1">
        <f t="array" aca="1" ref="N45" ca="1">INDIRECT("DATA_UPDATED!I" &amp; 317-5*(ROW()-3)/2+(COLUMN()-14))</f>
        <v>0.97957729790780623</v>
      </c>
      <c r="O45" s="6" cm="1">
        <f t="array" aca="1" ref="O45" ca="1">INDIRECT("DATA_UPDATED!I" &amp; 317-5*(ROW()-3)/2+(COLUMN()-14))</f>
        <v>0.97885772726964082</v>
      </c>
      <c r="P45" s="6" cm="1">
        <f t="array" aca="1" ref="P45" ca="1">INDIRECT("DATA_UPDATED!I" &amp; 317-5*(ROW()-3)/2+(COLUMN()-14))</f>
        <v>0.97725362425943996</v>
      </c>
      <c r="Q45" s="6" cm="1">
        <f t="array" aca="1" ref="Q45" ca="1">INDIRECT("DATA_UPDATED!I" &amp; 317-5*(ROW()-3)/2+(COLUMN()-14))</f>
        <v>0.97437070838657558</v>
      </c>
      <c r="R45" s="6" cm="1">
        <f t="array" aca="1" ref="R45" ca="1">INDIRECT("DATA_UPDATED!I" &amp; 317-5*(ROW()-3)/2+(COLUMN()-14))</f>
        <v>0.97028322314989357</v>
      </c>
      <c r="S45" s="4"/>
      <c r="T45" s="30"/>
      <c r="U45" s="32"/>
      <c r="V45" s="10" t="s">
        <v>21</v>
      </c>
      <c r="W45" s="7" cm="1">
        <f t="array" aca="1" ref="W45" ca="1">INDIRECT("DATA_UPDATED!J" &amp; 317-5*(ROW()-3)/2+(COLUMN()-23))</f>
        <v>0.84136716040803805</v>
      </c>
      <c r="X45" s="7" cm="1">
        <f t="array" aca="1" ref="X45" ca="1">INDIRECT("DATA_UPDATED!J" &amp; 317-5*(ROW()-3)/2+(COLUMN()-23))</f>
        <v>0.83700901067955213</v>
      </c>
      <c r="Y45" s="7" cm="1">
        <f t="array" aca="1" ref="Y45" ca="1">INDIRECT("DATA_UPDATED!J" &amp; 317-5*(ROW()-3)/2+(COLUMN()-23))</f>
        <v>0.82391956805486677</v>
      </c>
      <c r="Z45" s="7" cm="1">
        <f t="array" aca="1" ref="Z45" ca="1">INDIRECT("DATA_UPDATED!J" &amp; 317-5*(ROW()-3)/2+(COLUMN()-23))</f>
        <v>0.80172910415774945</v>
      </c>
      <c r="AA45" s="7" cm="1">
        <f t="array" aca="1" ref="AA45" ca="1">INDIRECT("DATA_UPDATED!J" &amp; 317-5*(ROW()-3)/2+(COLUMN()-23))</f>
        <v>0.76990140206718494</v>
      </c>
      <c r="AC45" s="30"/>
      <c r="AD45" s="32"/>
      <c r="AE45" s="10" t="s">
        <v>21</v>
      </c>
      <c r="AF45" s="6">
        <f t="shared" ca="1" si="1"/>
        <v>0.32546241032053203</v>
      </c>
      <c r="AG45" s="6">
        <f t="shared" ca="1" si="1"/>
        <v>0.33288231454848405</v>
      </c>
      <c r="AH45" s="6">
        <f t="shared" ca="1" si="1"/>
        <v>0.3558699176201392</v>
      </c>
      <c r="AI45" s="6">
        <f t="shared" ca="1" si="1"/>
        <v>0.39425105289221118</v>
      </c>
      <c r="AJ45" s="7">
        <f t="shared" ca="1" si="1"/>
        <v>0.4479962997063478</v>
      </c>
    </row>
    <row r="46" spans="2:36" ht="17" thickBot="1" x14ac:dyDescent="0.25">
      <c r="B46" s="45"/>
      <c r="C46" s="46"/>
      <c r="D46" s="47"/>
      <c r="E46" s="14">
        <v>0</v>
      </c>
      <c r="F46" s="14">
        <v>1</v>
      </c>
      <c r="G46" s="14">
        <v>2</v>
      </c>
      <c r="H46" s="14">
        <v>3</v>
      </c>
      <c r="I46" s="15">
        <v>4</v>
      </c>
      <c r="K46" s="45"/>
      <c r="L46" s="46"/>
      <c r="M46" s="47"/>
      <c r="N46" s="14">
        <v>0</v>
      </c>
      <c r="O46" s="14">
        <v>1</v>
      </c>
      <c r="P46" s="14">
        <v>2</v>
      </c>
      <c r="Q46" s="14">
        <v>3</v>
      </c>
      <c r="R46" s="15">
        <v>4</v>
      </c>
      <c r="T46" s="45"/>
      <c r="U46" s="46"/>
      <c r="V46" s="47"/>
      <c r="W46" s="14">
        <v>0</v>
      </c>
      <c r="X46" s="14">
        <v>1</v>
      </c>
      <c r="Y46" s="14">
        <v>2</v>
      </c>
      <c r="Z46" s="14">
        <v>3</v>
      </c>
      <c r="AA46" s="15">
        <v>4</v>
      </c>
      <c r="AC46" s="45"/>
      <c r="AD46" s="46"/>
      <c r="AE46" s="47"/>
      <c r="AF46" s="14">
        <v>0</v>
      </c>
      <c r="AG46" s="14">
        <v>1</v>
      </c>
      <c r="AH46" s="14">
        <v>2</v>
      </c>
      <c r="AI46" s="14">
        <v>3</v>
      </c>
      <c r="AJ46" s="15">
        <v>4</v>
      </c>
    </row>
    <row r="47" spans="2:36" ht="17" thickBot="1" x14ac:dyDescent="0.25">
      <c r="B47" s="48"/>
      <c r="C47" s="49"/>
      <c r="D47" s="50"/>
      <c r="E47" s="41" t="s">
        <v>22</v>
      </c>
      <c r="F47" s="42"/>
      <c r="G47" s="42"/>
      <c r="H47" s="42"/>
      <c r="I47" s="43"/>
      <c r="K47" s="48"/>
      <c r="L47" s="49"/>
      <c r="M47" s="50"/>
      <c r="N47" s="41" t="s">
        <v>22</v>
      </c>
      <c r="O47" s="42"/>
      <c r="P47" s="42"/>
      <c r="Q47" s="42"/>
      <c r="R47" s="43"/>
      <c r="T47" s="48"/>
      <c r="U47" s="49"/>
      <c r="V47" s="50"/>
      <c r="W47" s="41" t="s">
        <v>22</v>
      </c>
      <c r="X47" s="42"/>
      <c r="Y47" s="42"/>
      <c r="Z47" s="42"/>
      <c r="AA47" s="43"/>
      <c r="AC47" s="48"/>
      <c r="AD47" s="49"/>
      <c r="AE47" s="50"/>
      <c r="AF47" s="41" t="s">
        <v>22</v>
      </c>
      <c r="AG47" s="42"/>
      <c r="AH47" s="42"/>
      <c r="AI47" s="42"/>
      <c r="AJ47" s="43"/>
    </row>
    <row r="48" spans="2:36" ht="17" thickBot="1" x14ac:dyDescent="0.25"/>
    <row r="49" spans="2:24" ht="16" customHeight="1" x14ac:dyDescent="0.2">
      <c r="B49" s="19" t="s">
        <v>31</v>
      </c>
      <c r="C49" s="20"/>
      <c r="D49" s="21"/>
      <c r="E49" s="33" t="s">
        <v>23</v>
      </c>
      <c r="F49" s="34"/>
      <c r="G49" s="34"/>
      <c r="H49" s="34"/>
      <c r="I49" s="35"/>
    </row>
    <row r="50" spans="2:24" ht="17" thickBot="1" x14ac:dyDescent="0.25">
      <c r="B50" s="22"/>
      <c r="C50" s="23"/>
      <c r="D50" s="24"/>
      <c r="E50" s="44"/>
      <c r="F50" s="37"/>
      <c r="G50" s="37"/>
      <c r="H50" s="37"/>
      <c r="I50" s="38"/>
      <c r="K50" s="17"/>
      <c r="L50" s="17"/>
      <c r="M50" s="17"/>
      <c r="N50" s="18"/>
      <c r="O50" s="18"/>
      <c r="P50" s="18"/>
      <c r="Q50" s="18"/>
      <c r="R50" s="18"/>
      <c r="T50" s="17"/>
      <c r="U50" s="17"/>
      <c r="V50" s="17"/>
      <c r="W50" s="17"/>
      <c r="X50" s="17"/>
    </row>
    <row r="51" spans="2:24" ht="16" customHeight="1" x14ac:dyDescent="0.2">
      <c r="B51" s="28" t="s">
        <v>19</v>
      </c>
      <c r="C51" s="31">
        <v>20</v>
      </c>
      <c r="D51" s="1" t="s">
        <v>20</v>
      </c>
      <c r="E51" s="3">
        <f ca="1">Parameters!$C$4/(E4*Parameters!$C$3)</f>
        <v>1.2005034594055597</v>
      </c>
      <c r="F51" s="3">
        <f ca="1">Parameters!$C$4/(F4*Parameters!$C$3)</f>
        <v>1.2621700976118053</v>
      </c>
      <c r="G51" s="3">
        <f ca="1">Parameters!$C$4/(G4*Parameters!$C$3)</f>
        <v>1.3436685445979275</v>
      </c>
      <c r="H51" s="3">
        <f ca="1">Parameters!$C$4/(H4*Parameters!$C$3)</f>
        <v>1.8219665160315055</v>
      </c>
      <c r="I51" s="3">
        <f ca="1">Parameters!$C$4/(I4*Parameters!$C$3)</f>
        <v>3.7241210098201281</v>
      </c>
      <c r="K51" s="17"/>
      <c r="L51" s="17"/>
      <c r="M51" s="17"/>
      <c r="N51" s="18"/>
      <c r="O51" s="18"/>
      <c r="P51" s="18"/>
      <c r="Q51" s="18"/>
      <c r="R51" s="18"/>
      <c r="T51" s="17"/>
      <c r="U51" s="17"/>
      <c r="V51" s="17"/>
      <c r="W51" s="17"/>
      <c r="X51" s="17"/>
    </row>
    <row r="52" spans="2:24" ht="17" thickBot="1" x14ac:dyDescent="0.25">
      <c r="B52" s="29"/>
      <c r="C52" s="32"/>
      <c r="D52" s="5" t="s">
        <v>21</v>
      </c>
      <c r="E52" s="7">
        <f ca="1">Parameters!$C$4/(E5*Parameters!$C$3)</f>
        <v>1.1455891637648641</v>
      </c>
      <c r="F52" s="7">
        <f ca="1">Parameters!$C$4/(F5*Parameters!$C$3)</f>
        <v>1.1970942267831803</v>
      </c>
      <c r="G52" s="7">
        <f ca="1">Parameters!$C$4/(G5*Parameters!$C$3)</f>
        <v>1.3257412681730034</v>
      </c>
      <c r="H52" s="7">
        <f ca="1">Parameters!$C$4/(H5*Parameters!$C$3)</f>
        <v>1.8049967219402474</v>
      </c>
      <c r="I52" s="7">
        <f ca="1">Parameters!$C$4/(I5*Parameters!$C$3)</f>
        <v>3.2859961593635929</v>
      </c>
      <c r="K52" s="18"/>
      <c r="L52" s="17"/>
      <c r="N52" s="4"/>
      <c r="O52" s="4"/>
      <c r="P52" s="4"/>
      <c r="Q52" s="4"/>
      <c r="R52" s="4"/>
      <c r="T52" s="4"/>
      <c r="U52" s="4"/>
      <c r="V52" s="4"/>
      <c r="W52" s="4"/>
      <c r="X52" s="4"/>
    </row>
    <row r="53" spans="2:24" x14ac:dyDescent="0.2">
      <c r="B53" s="29"/>
      <c r="C53" s="31">
        <v>15</v>
      </c>
      <c r="D53" s="1" t="s">
        <v>20</v>
      </c>
      <c r="E53" s="3">
        <f ca="1">Parameters!$C$4/(E6*Parameters!$C$3)</f>
        <v>1.1065301813078758</v>
      </c>
      <c r="F53" s="3">
        <f ca="1">Parameters!$C$4/(F6*Parameters!$C$3)</f>
        <v>1.1534780880804176</v>
      </c>
      <c r="G53" s="3">
        <f ca="1">Parameters!$C$4/(G6*Parameters!$C$3)</f>
        <v>1.3031945691193547</v>
      </c>
      <c r="H53" s="3">
        <f ca="1">Parameters!$C$4/(H6*Parameters!$C$3)</f>
        <v>1.5900036584159565</v>
      </c>
      <c r="I53" s="3">
        <f ca="1">Parameters!$C$4/(I6*Parameters!$C$3)</f>
        <v>3.3251125884093669</v>
      </c>
      <c r="K53" s="18"/>
      <c r="L53" s="17"/>
      <c r="N53" s="4"/>
      <c r="O53" s="4"/>
      <c r="P53" s="4"/>
      <c r="Q53" s="4"/>
      <c r="R53" s="4"/>
      <c r="T53" s="4"/>
      <c r="U53" s="4"/>
      <c r="V53" s="4"/>
      <c r="W53" s="4"/>
      <c r="X53" s="4"/>
    </row>
    <row r="54" spans="2:24" ht="17" thickBot="1" x14ac:dyDescent="0.25">
      <c r="B54" s="29"/>
      <c r="C54" s="32"/>
      <c r="D54" s="5" t="s">
        <v>21</v>
      </c>
      <c r="E54" s="7">
        <f ca="1">Parameters!$C$4/(E7*Parameters!$C$3)</f>
        <v>1.0621265271697395</v>
      </c>
      <c r="F54" s="7">
        <f ca="1">Parameters!$C$4/(F7*Parameters!$C$3)</f>
        <v>1.1003209948773822</v>
      </c>
      <c r="G54" s="7">
        <f ca="1">Parameters!$C$4/(G7*Parameters!$C$3)</f>
        <v>1.2479764113023941</v>
      </c>
      <c r="H54" s="7">
        <f ca="1">Parameters!$C$4/(H7*Parameters!$C$3)</f>
        <v>1.5747532033914933</v>
      </c>
      <c r="I54" s="7">
        <f ca="1">Parameters!$C$4/(I7*Parameters!$C$3)</f>
        <v>2.7513640614992418</v>
      </c>
      <c r="K54" s="18"/>
      <c r="L54" s="17"/>
      <c r="N54" s="4"/>
      <c r="O54" s="4"/>
      <c r="P54" s="4"/>
      <c r="Q54" s="4"/>
      <c r="R54" s="4"/>
      <c r="T54" s="4"/>
      <c r="U54" s="4"/>
      <c r="V54" s="4"/>
      <c r="W54" s="4"/>
      <c r="X54" s="4"/>
    </row>
    <row r="55" spans="2:24" x14ac:dyDescent="0.2">
      <c r="B55" s="29"/>
      <c r="C55" s="31">
        <v>10</v>
      </c>
      <c r="D55" s="1" t="s">
        <v>20</v>
      </c>
      <c r="E55" s="3">
        <f ca="1">Parameters!$C$4/(E8*Parameters!$C$3)</f>
        <v>1.0666782427802328</v>
      </c>
      <c r="F55" s="3">
        <f ca="1">Parameters!$C$4/(F8*Parameters!$C$3)</f>
        <v>1.0908422474289183</v>
      </c>
      <c r="G55" s="3">
        <f ca="1">Parameters!$C$4/(G8*Parameters!$C$3)</f>
        <v>1.2285121622288964</v>
      </c>
      <c r="H55" s="3">
        <f ca="1">Parameters!$C$4/(H8*Parameters!$C$3)</f>
        <v>1.4417223863135744</v>
      </c>
      <c r="I55" s="3">
        <f ca="1">Parameters!$C$4/(I8*Parameters!$C$3)</f>
        <v>2.890378719265708</v>
      </c>
      <c r="K55" s="18"/>
      <c r="L55" s="17"/>
      <c r="N55" s="4"/>
      <c r="O55" s="4"/>
      <c r="P55" s="4"/>
      <c r="Q55" s="4"/>
      <c r="R55" s="4"/>
      <c r="T55" s="4"/>
      <c r="U55" s="4"/>
      <c r="V55" s="4"/>
      <c r="W55" s="4"/>
      <c r="X55" s="4"/>
    </row>
    <row r="56" spans="2:24" ht="17" thickBot="1" x14ac:dyDescent="0.25">
      <c r="B56" s="29"/>
      <c r="C56" s="32"/>
      <c r="D56" s="5" t="s">
        <v>21</v>
      </c>
      <c r="E56" s="7">
        <f ca="1">Parameters!$C$4/(E9*Parameters!$C$3)</f>
        <v>1.0151124270020508</v>
      </c>
      <c r="F56" s="7">
        <f ca="1">Parameters!$C$4/(F9*Parameters!$C$3)</f>
        <v>1.0429956348786118</v>
      </c>
      <c r="G56" s="7">
        <f ca="1">Parameters!$C$4/(G9*Parameters!$C$3)</f>
        <v>1.1570859703345846</v>
      </c>
      <c r="H56" s="7">
        <f ca="1">Parameters!$C$4/(H9*Parameters!$C$3)</f>
        <v>1.4118252829184139</v>
      </c>
      <c r="I56" s="7">
        <f ca="1">Parameters!$C$4/(I9*Parameters!$C$3)</f>
        <v>2.3980035646092017</v>
      </c>
      <c r="K56" s="18"/>
      <c r="L56" s="17"/>
      <c r="N56" s="4"/>
      <c r="O56" s="4"/>
      <c r="P56" s="4"/>
      <c r="Q56" s="4"/>
      <c r="R56" s="4"/>
      <c r="T56" s="4"/>
      <c r="U56" s="4"/>
      <c r="V56" s="4"/>
      <c r="W56" s="4"/>
      <c r="X56" s="4"/>
    </row>
    <row r="57" spans="2:24" x14ac:dyDescent="0.2">
      <c r="B57" s="29"/>
      <c r="C57" s="31">
        <v>5</v>
      </c>
      <c r="D57" s="1" t="s">
        <v>20</v>
      </c>
      <c r="E57" s="3">
        <f ca="1">Parameters!$C$4/(E10*Parameters!$C$3)</f>
        <v>1.0107829446529479</v>
      </c>
      <c r="F57" s="3">
        <f ca="1">Parameters!$C$4/(F10*Parameters!$C$3)</f>
        <v>1.0524304231848784</v>
      </c>
      <c r="G57" s="3">
        <f ca="1">Parameters!$C$4/(G10*Parameters!$C$3)</f>
        <v>1.1509478968153788</v>
      </c>
      <c r="H57" s="3">
        <f ca="1">Parameters!$C$4/(H10*Parameters!$C$3)</f>
        <v>1.3564879316487115</v>
      </c>
      <c r="I57" s="3">
        <f ca="1">Parameters!$C$4/(I10*Parameters!$C$3)</f>
        <v>2.0000897823816239</v>
      </c>
      <c r="K57" s="18"/>
      <c r="L57" s="17"/>
      <c r="N57" s="4"/>
      <c r="O57" s="4"/>
      <c r="P57" s="4"/>
      <c r="Q57" s="4"/>
      <c r="R57" s="4"/>
      <c r="T57" s="4"/>
      <c r="U57" s="4"/>
      <c r="V57" s="4"/>
      <c r="W57" s="4"/>
      <c r="X57" s="4"/>
    </row>
    <row r="58" spans="2:24" ht="17" thickBot="1" x14ac:dyDescent="0.25">
      <c r="B58" s="29"/>
      <c r="C58" s="32"/>
      <c r="D58" s="5" t="s">
        <v>21</v>
      </c>
      <c r="E58" s="7">
        <f ca="1">Parameters!$C$4/(E11*Parameters!$C$3)</f>
        <v>0.97700600760422274</v>
      </c>
      <c r="F58" s="7">
        <f ca="1">Parameters!$C$4/(F11*Parameters!$C$3)</f>
        <v>0.99890769182841288</v>
      </c>
      <c r="G58" s="7">
        <f ca="1">Parameters!$C$4/(G11*Parameters!$C$3)</f>
        <v>1.0919549578265444</v>
      </c>
      <c r="H58" s="7">
        <f ca="1">Parameters!$C$4/(H11*Parameters!$C$3)</f>
        <v>1.3222391982998751</v>
      </c>
      <c r="I58" s="7">
        <f ca="1">Parameters!$C$4/(I11*Parameters!$C$3)</f>
        <v>2.0300804665092604</v>
      </c>
      <c r="K58" s="18"/>
      <c r="L58" s="17"/>
      <c r="N58" s="4"/>
      <c r="O58" s="4"/>
      <c r="P58" s="4"/>
      <c r="Q58" s="4"/>
      <c r="R58" s="4"/>
      <c r="T58" s="4"/>
      <c r="U58" s="4"/>
      <c r="V58" s="4"/>
      <c r="W58" s="4"/>
      <c r="X58" s="4"/>
    </row>
    <row r="59" spans="2:24" x14ac:dyDescent="0.2">
      <c r="B59" s="29"/>
      <c r="C59" s="31">
        <v>0</v>
      </c>
      <c r="D59" s="1" t="s">
        <v>20</v>
      </c>
      <c r="E59" s="3">
        <f ca="1">Parameters!$C$4/(E12*Parameters!$C$3)</f>
        <v>0.97406304366036689</v>
      </c>
      <c r="F59" s="3">
        <f ca="1">Parameters!$C$4/(F12*Parameters!$C$3)</f>
        <v>1.0058586056194363</v>
      </c>
      <c r="G59" s="3">
        <f ca="1">Parameters!$C$4/(G12*Parameters!$C$3)</f>
        <v>1.0999673234977958</v>
      </c>
      <c r="H59" s="3">
        <f ca="1">Parameters!$C$4/(H12*Parameters!$C$3)</f>
        <v>1.303326376109871</v>
      </c>
      <c r="I59" s="3">
        <f ca="1">Parameters!$C$4/(I12*Parameters!$C$3)</f>
        <v>1.8348934947049738</v>
      </c>
      <c r="K59" s="18"/>
      <c r="L59" s="17"/>
      <c r="N59" s="4"/>
      <c r="O59" s="4"/>
      <c r="P59" s="4"/>
      <c r="Q59" s="4"/>
      <c r="R59" s="4"/>
      <c r="T59" s="4"/>
      <c r="U59" s="4"/>
      <c r="V59" s="4"/>
      <c r="W59" s="4"/>
      <c r="X59" s="4"/>
    </row>
    <row r="60" spans="2:24" ht="17" thickBot="1" x14ac:dyDescent="0.25">
      <c r="B60" s="29"/>
      <c r="C60" s="32"/>
      <c r="D60" s="5" t="s">
        <v>21</v>
      </c>
      <c r="E60" s="7">
        <f ca="1">Parameters!$C$4/(E13*Parameters!$C$3)</f>
        <v>0.94874066150901948</v>
      </c>
      <c r="F60" s="7">
        <f ca="1">Parameters!$C$4/(F13*Parameters!$C$3)</f>
        <v>0.96930197532483864</v>
      </c>
      <c r="G60" s="7">
        <f ca="1">Parameters!$C$4/(G13*Parameters!$C$3)</f>
        <v>1.0491202159815791</v>
      </c>
      <c r="H60" s="7">
        <f ca="1">Parameters!$C$4/(H13*Parameters!$C$3)</f>
        <v>1.2518813045513184</v>
      </c>
      <c r="I60" s="7">
        <f ca="1">Parameters!$C$4/(I13*Parameters!$C$3)</f>
        <v>1.8239969689293556</v>
      </c>
      <c r="K60" s="18"/>
      <c r="L60" s="17"/>
      <c r="N60" s="4"/>
      <c r="O60" s="4"/>
      <c r="P60" s="4"/>
      <c r="Q60" s="4"/>
      <c r="R60" s="4"/>
      <c r="T60" s="4"/>
      <c r="U60" s="4"/>
      <c r="V60" s="4"/>
      <c r="W60" s="4"/>
      <c r="X60" s="4"/>
    </row>
    <row r="61" spans="2:24" x14ac:dyDescent="0.2">
      <c r="B61" s="29"/>
      <c r="C61" s="31">
        <v>-5</v>
      </c>
      <c r="D61" s="1" t="s">
        <v>20</v>
      </c>
      <c r="E61" s="3">
        <f ca="1">Parameters!$C$4/(E14*Parameters!$C$3)</f>
        <v>0.95186944874826795</v>
      </c>
      <c r="F61" s="3">
        <f ca="1">Parameters!$C$4/(F14*Parameters!$C$3)</f>
        <v>0.97624883348560376</v>
      </c>
      <c r="G61" s="3">
        <f ca="1">Parameters!$C$4/(G14*Parameters!$C$3)</f>
        <v>1.0664811282004547</v>
      </c>
      <c r="H61" s="3">
        <f ca="1">Parameters!$C$4/(H14*Parameters!$C$3)</f>
        <v>1.2682900110607473</v>
      </c>
      <c r="I61" s="3">
        <f ca="1">Parameters!$C$4/(I14*Parameters!$C$3)</f>
        <v>1.7015354336515998</v>
      </c>
      <c r="K61" s="18"/>
      <c r="L61" s="17"/>
      <c r="N61" s="4"/>
      <c r="O61" s="4"/>
      <c r="P61" s="4"/>
      <c r="Q61" s="4"/>
      <c r="R61" s="4"/>
      <c r="T61" s="4"/>
      <c r="U61" s="4"/>
      <c r="V61" s="4"/>
      <c r="W61" s="4"/>
      <c r="X61" s="4"/>
    </row>
    <row r="62" spans="2:24" ht="17" thickBot="1" x14ac:dyDescent="0.25">
      <c r="B62" s="29"/>
      <c r="C62" s="32"/>
      <c r="D62" s="5" t="s">
        <v>21</v>
      </c>
      <c r="E62" s="7">
        <f ca="1">Parameters!$C$4/(E15*Parameters!$C$3)</f>
        <v>0.92809011302166367</v>
      </c>
      <c r="F62" s="7">
        <f ca="1">Parameters!$C$4/(F15*Parameters!$C$3)</f>
        <v>0.94664980364236828</v>
      </c>
      <c r="G62" s="7">
        <f ca="1">Parameters!$C$4/(G15*Parameters!$C$3)</f>
        <v>1.0153552146986069</v>
      </c>
      <c r="H62" s="7">
        <f ca="1">Parameters!$C$4/(H15*Parameters!$C$3)</f>
        <v>1.1964916263608272</v>
      </c>
      <c r="I62" s="7">
        <f ca="1">Parameters!$C$4/(I15*Parameters!$C$3)</f>
        <v>1.6876938878411887</v>
      </c>
      <c r="K62" s="18"/>
      <c r="L62" s="17"/>
      <c r="N62" s="4"/>
      <c r="O62" s="4"/>
      <c r="P62" s="4"/>
      <c r="Q62" s="4"/>
      <c r="R62" s="4"/>
      <c r="T62" s="4"/>
      <c r="U62" s="4"/>
      <c r="V62" s="4"/>
      <c r="W62" s="4"/>
      <c r="X62" s="4"/>
    </row>
    <row r="63" spans="2:24" x14ac:dyDescent="0.2">
      <c r="B63" s="29"/>
      <c r="C63" s="31">
        <v>-10</v>
      </c>
      <c r="D63" s="1" t="s">
        <v>20</v>
      </c>
      <c r="E63" s="3">
        <f ca="1">Parameters!$C$4/(E16*Parameters!$C$3)</f>
        <v>0.92655489700155536</v>
      </c>
      <c r="F63" s="3">
        <f ca="1">Parameters!$C$4/(F16*Parameters!$C$3)</f>
        <v>0.95421679582812347</v>
      </c>
      <c r="G63" s="3">
        <f ca="1">Parameters!$C$4/(G16*Parameters!$C$3)</f>
        <v>1.0447685896790049</v>
      </c>
      <c r="H63" s="3">
        <f ca="1">Parameters!$C$4/(H16*Parameters!$C$3)</f>
        <v>1.2386130756648808</v>
      </c>
      <c r="I63" s="3">
        <f ca="1">Parameters!$C$4/(I16*Parameters!$C$3)</f>
        <v>1.5918075266277982</v>
      </c>
      <c r="K63" s="18"/>
      <c r="L63" s="17"/>
      <c r="N63" s="4"/>
      <c r="O63" s="4"/>
      <c r="P63" s="4"/>
      <c r="Q63" s="4"/>
      <c r="R63" s="4"/>
      <c r="T63" s="4"/>
      <c r="U63" s="4"/>
      <c r="V63" s="4"/>
      <c r="W63" s="4"/>
      <c r="X63" s="4"/>
    </row>
    <row r="64" spans="2:24" ht="17" thickBot="1" x14ac:dyDescent="0.25">
      <c r="B64" s="29"/>
      <c r="C64" s="32"/>
      <c r="D64" s="5" t="s">
        <v>21</v>
      </c>
      <c r="E64" s="7">
        <f ca="1">Parameters!$C$4/(E17*Parameters!$C$3)</f>
        <v>0.9114941275691244</v>
      </c>
      <c r="F64" s="7">
        <f ca="1">Parameters!$C$4/(F17*Parameters!$C$3)</f>
        <v>0.9318421618468028</v>
      </c>
      <c r="G64" s="7">
        <f ca="1">Parameters!$C$4/(G17*Parameters!$C$3)</f>
        <v>0.98966837902131599</v>
      </c>
      <c r="H64" s="7">
        <f ca="1">Parameters!$C$4/(H17*Parameters!$C$3)</f>
        <v>1.1514593884338684</v>
      </c>
      <c r="I64" s="7">
        <f ca="1">Parameters!$C$4/(I17*Parameters!$C$3)</f>
        <v>1.5470533421940449</v>
      </c>
      <c r="K64" s="18"/>
      <c r="L64" s="17"/>
      <c r="N64" s="4"/>
      <c r="O64" s="4"/>
      <c r="P64" s="4"/>
      <c r="Q64" s="4"/>
      <c r="R64" s="4"/>
      <c r="T64" s="4"/>
      <c r="U64" s="4"/>
      <c r="V64" s="4"/>
      <c r="W64" s="4"/>
      <c r="X64" s="4"/>
    </row>
    <row r="65" spans="2:24" x14ac:dyDescent="0.2">
      <c r="B65" s="29"/>
      <c r="C65" s="31">
        <v>-15</v>
      </c>
      <c r="D65" s="1" t="s">
        <v>20</v>
      </c>
      <c r="E65" s="3">
        <f ca="1">Parameters!$C$4/(E18*Parameters!$C$3)</f>
        <v>0.91891496465019218</v>
      </c>
      <c r="F65" s="3">
        <f ca="1">Parameters!$C$4/(F18*Parameters!$C$3)</f>
        <v>0.9422630565274841</v>
      </c>
      <c r="G65" s="3">
        <f ca="1">Parameters!$C$4/(G18*Parameters!$C$3)</f>
        <v>1.0210702718949372</v>
      </c>
      <c r="H65" s="3">
        <f ca="1">Parameters!$C$4/(H18*Parameters!$C$3)</f>
        <v>1.1940951165839546</v>
      </c>
      <c r="I65" s="3">
        <f ca="1">Parameters!$C$4/(I18*Parameters!$C$3)</f>
        <v>1.5059411752583711</v>
      </c>
      <c r="K65" s="18"/>
      <c r="L65" s="17"/>
      <c r="N65" s="4"/>
      <c r="O65" s="4"/>
      <c r="P65" s="4"/>
      <c r="Q65" s="4"/>
      <c r="R65" s="4"/>
      <c r="T65" s="4"/>
      <c r="U65" s="4"/>
      <c r="V65" s="4"/>
      <c r="W65" s="4"/>
      <c r="X65" s="4"/>
    </row>
    <row r="66" spans="2:24" ht="17" thickBot="1" x14ac:dyDescent="0.25">
      <c r="B66" s="29"/>
      <c r="C66" s="39"/>
      <c r="D66" s="5" t="s">
        <v>21</v>
      </c>
      <c r="E66" s="7">
        <f ca="1">Parameters!$C$4/(E19*Parameters!$C$3)</f>
        <v>0.90432708079813806</v>
      </c>
      <c r="F66" s="7">
        <f ca="1">Parameters!$C$4/(F19*Parameters!$C$3)</f>
        <v>0.92004628317426729</v>
      </c>
      <c r="G66" s="7">
        <f ca="1">Parameters!$C$4/(G19*Parameters!$C$3)</f>
        <v>0.97724412558219498</v>
      </c>
      <c r="H66" s="7">
        <f ca="1">Parameters!$C$4/(H19*Parameters!$C$3)</f>
        <v>1.11973924781381</v>
      </c>
      <c r="I66" s="7">
        <f ca="1">Parameters!$C$4/(I19*Parameters!$C$3)</f>
        <v>1.4633723396656388</v>
      </c>
      <c r="K66" s="18"/>
      <c r="L66" s="17"/>
      <c r="N66" s="4"/>
      <c r="O66" s="4"/>
      <c r="P66" s="4"/>
      <c r="Q66" s="4"/>
      <c r="R66" s="4"/>
      <c r="T66" s="4"/>
      <c r="U66" s="4"/>
      <c r="V66" s="4"/>
      <c r="W66" s="4"/>
      <c r="X66" s="4"/>
    </row>
    <row r="67" spans="2:24" x14ac:dyDescent="0.2">
      <c r="B67" s="29"/>
      <c r="C67" s="40">
        <v>-20</v>
      </c>
      <c r="D67" s="1" t="s">
        <v>20</v>
      </c>
      <c r="E67" s="3">
        <f ca="1">Parameters!$C$4/(E20*Parameters!$C$3)</f>
        <v>0.91638884911351481</v>
      </c>
      <c r="F67" s="3">
        <f ca="1">Parameters!$C$4/(F20*Parameters!$C$3)</f>
        <v>0.92708689634546226</v>
      </c>
      <c r="G67" s="3">
        <f ca="1">Parameters!$C$4/(G20*Parameters!$C$3)</f>
        <v>1.0060371866349043</v>
      </c>
      <c r="H67" s="3">
        <f ca="1">Parameters!$C$4/(H20*Parameters!$C$3)</f>
        <v>1.1625530637495898</v>
      </c>
      <c r="I67" s="3">
        <f ca="1">Parameters!$C$4/(I20*Parameters!$C$3)</f>
        <v>1.4425181330140258</v>
      </c>
      <c r="K67" s="18"/>
      <c r="L67" s="17"/>
      <c r="N67" s="4"/>
      <c r="O67" s="4"/>
      <c r="P67" s="4"/>
      <c r="Q67" s="4"/>
      <c r="R67" s="4"/>
      <c r="T67" s="4"/>
      <c r="U67" s="4"/>
      <c r="V67" s="4"/>
      <c r="W67" s="4"/>
      <c r="X67" s="4"/>
    </row>
    <row r="68" spans="2:24" ht="17" thickBot="1" x14ac:dyDescent="0.25">
      <c r="B68" s="29"/>
      <c r="C68" s="39"/>
      <c r="D68" s="5" t="s">
        <v>21</v>
      </c>
      <c r="E68" s="7">
        <f ca="1">Parameters!$C$4/(E21*Parameters!$C$3)</f>
        <v>0.89547499511366713</v>
      </c>
      <c r="F68" s="7">
        <f ca="1">Parameters!$C$4/(F21*Parameters!$C$3)</f>
        <v>0.91245379987973763</v>
      </c>
      <c r="G68" s="7">
        <f ca="1">Parameters!$C$4/(G21*Parameters!$C$3)</f>
        <v>0.96597232770657682</v>
      </c>
      <c r="H68" s="7">
        <f ca="1">Parameters!$C$4/(H21*Parameters!$C$3)</f>
        <v>1.0970274657274595</v>
      </c>
      <c r="I68" s="7">
        <f ca="1">Parameters!$C$4/(I21*Parameters!$C$3)</f>
        <v>1.3954206263590125</v>
      </c>
      <c r="K68" s="18"/>
      <c r="L68" s="17"/>
      <c r="N68" s="4"/>
      <c r="O68" s="4"/>
      <c r="P68" s="4"/>
      <c r="Q68" s="4"/>
      <c r="R68" s="4"/>
      <c r="T68" s="4"/>
      <c r="U68" s="4"/>
      <c r="V68" s="4"/>
      <c r="W68" s="4"/>
      <c r="X68" s="4"/>
    </row>
    <row r="69" spans="2:24" x14ac:dyDescent="0.2">
      <c r="B69" s="29"/>
      <c r="C69" s="40">
        <v>-25</v>
      </c>
      <c r="D69" s="8" t="s">
        <v>20</v>
      </c>
      <c r="E69" s="3">
        <f ca="1">Parameters!$C$4/(E22*Parameters!$C$3)</f>
        <v>0.91514080987984991</v>
      </c>
      <c r="F69" s="3">
        <f ca="1">Parameters!$C$4/(F22*Parameters!$C$3)</f>
        <v>0.92394918772348633</v>
      </c>
      <c r="G69" s="3">
        <f ca="1">Parameters!$C$4/(G22*Parameters!$C$3)</f>
        <v>0.99977713014262515</v>
      </c>
      <c r="H69" s="3">
        <f ca="1">Parameters!$C$4/(H22*Parameters!$C$3)</f>
        <v>1.1428716790090447</v>
      </c>
      <c r="I69" s="3">
        <f ca="1">Parameters!$C$4/(I22*Parameters!$C$3)</f>
        <v>1.4014896863004229</v>
      </c>
      <c r="K69" s="18"/>
      <c r="L69" s="17"/>
      <c r="N69" s="4"/>
      <c r="O69" s="4"/>
      <c r="P69" s="4"/>
      <c r="Q69" s="4"/>
      <c r="R69" s="4"/>
      <c r="T69" s="4"/>
      <c r="U69" s="4"/>
      <c r="V69" s="4"/>
      <c r="W69" s="4"/>
      <c r="X69" s="4"/>
    </row>
    <row r="70" spans="2:24" ht="17" thickBot="1" x14ac:dyDescent="0.25">
      <c r="B70" s="29"/>
      <c r="C70" s="32"/>
      <c r="D70" s="9" t="s">
        <v>21</v>
      </c>
      <c r="E70" s="7">
        <f ca="1">Parameters!$C$4/(E23*Parameters!$C$3)</f>
        <v>0.89539531456527277</v>
      </c>
      <c r="F70" s="7">
        <f ca="1">Parameters!$C$4/(F23*Parameters!$C$3)</f>
        <v>0.91161871426895769</v>
      </c>
      <c r="G70" s="7">
        <f ca="1">Parameters!$C$4/(G23*Parameters!$C$3)</f>
        <v>0.96040782756349574</v>
      </c>
      <c r="H70" s="7">
        <f ca="1">Parameters!$C$4/(H23*Parameters!$C$3)</f>
        <v>1.0829778463352058</v>
      </c>
      <c r="I70" s="7">
        <f ca="1">Parameters!$C$4/(I23*Parameters!$C$3)</f>
        <v>1.3430215129528427</v>
      </c>
      <c r="K70" s="18"/>
      <c r="L70" s="17"/>
      <c r="N70" s="4"/>
      <c r="O70" s="4"/>
      <c r="P70" s="4"/>
      <c r="Q70" s="4"/>
      <c r="R70" s="4"/>
      <c r="T70" s="4"/>
      <c r="U70" s="4"/>
      <c r="V70" s="4"/>
      <c r="W70" s="4"/>
      <c r="X70" s="4"/>
    </row>
    <row r="71" spans="2:24" x14ac:dyDescent="0.2">
      <c r="B71" s="29"/>
      <c r="C71" s="31">
        <v>-30</v>
      </c>
      <c r="D71" s="1" t="s">
        <v>20</v>
      </c>
      <c r="E71" s="3">
        <f ca="1">Parameters!$C$4/(E24*Parameters!$C$3)</f>
        <v>0.91633742936304785</v>
      </c>
      <c r="F71" s="3">
        <f ca="1">Parameters!$C$4/(F24*Parameters!$C$3)</f>
        <v>0.92596230968803395</v>
      </c>
      <c r="G71" s="3">
        <f ca="1">Parameters!$C$4/(G24*Parameters!$C$3)</f>
        <v>0.99664982040659966</v>
      </c>
      <c r="H71" s="3">
        <f ca="1">Parameters!$C$4/(H24*Parameters!$C$3)</f>
        <v>1.1318825557390819</v>
      </c>
      <c r="I71" s="3">
        <f ca="1">Parameters!$C$4/(I24*Parameters!$C$3)</f>
        <v>1.3785531505130568</v>
      </c>
      <c r="K71" s="18"/>
      <c r="L71" s="17"/>
      <c r="N71" s="4"/>
      <c r="O71" s="4"/>
      <c r="P71" s="4"/>
      <c r="Q71" s="4"/>
      <c r="R71" s="4"/>
      <c r="T71" s="4"/>
      <c r="U71" s="4"/>
      <c r="V71" s="4"/>
      <c r="W71" s="4"/>
      <c r="X71" s="4"/>
    </row>
    <row r="72" spans="2:24" ht="17" thickBot="1" x14ac:dyDescent="0.25">
      <c r="B72" s="29"/>
      <c r="C72" s="32"/>
      <c r="D72" s="5" t="s">
        <v>21</v>
      </c>
      <c r="E72" s="7">
        <f ca="1">Parameters!$C$4/(E25*Parameters!$C$3)</f>
        <v>0.89563961612109178</v>
      </c>
      <c r="F72" s="7">
        <f ca="1">Parameters!$C$4/(F25*Parameters!$C$3)</f>
        <v>0.91183960578636924</v>
      </c>
      <c r="G72" s="7">
        <f ca="1">Parameters!$C$4/(G25*Parameters!$C$3)</f>
        <v>0.96040352872077639</v>
      </c>
      <c r="H72" s="7">
        <f ca="1">Parameters!$C$4/(H25*Parameters!$C$3)</f>
        <v>1.0762813617996427</v>
      </c>
      <c r="I72" s="7">
        <f ca="1">Parameters!$C$4/(I25*Parameters!$C$3)</f>
        <v>1.3080167248348944</v>
      </c>
      <c r="K72" s="18"/>
      <c r="L72" s="17"/>
      <c r="N72" s="4"/>
      <c r="O72" s="4"/>
      <c r="P72" s="4"/>
      <c r="Q72" s="4"/>
      <c r="R72" s="4"/>
      <c r="T72" s="4"/>
      <c r="U72" s="4"/>
      <c r="V72" s="4"/>
      <c r="W72" s="4"/>
      <c r="X72" s="4"/>
    </row>
    <row r="73" spans="2:24" x14ac:dyDescent="0.2">
      <c r="B73" s="29"/>
      <c r="C73" s="31">
        <v>-35</v>
      </c>
      <c r="D73" s="1" t="s">
        <v>20</v>
      </c>
      <c r="E73" s="3">
        <f ca="1">Parameters!$C$4/(E26*Parameters!$C$3)</f>
        <v>0.91895243002045568</v>
      </c>
      <c r="F73" s="3">
        <f ca="1">Parameters!$C$4/(F26*Parameters!$C$3)</f>
        <v>0.93965797134477469</v>
      </c>
      <c r="G73" s="3">
        <f ca="1">Parameters!$C$4/(G26*Parameters!$C$3)</f>
        <v>1.0014182510256486</v>
      </c>
      <c r="H73" s="3">
        <f ca="1">Parameters!$C$4/(H26*Parameters!$C$3)</f>
        <v>1.1285433868944459</v>
      </c>
      <c r="I73" s="3">
        <f ca="1">Parameters!$C$4/(I26*Parameters!$C$3)</f>
        <v>1.3645835381935509</v>
      </c>
      <c r="K73" s="18"/>
      <c r="L73" s="17"/>
      <c r="N73" s="4"/>
      <c r="O73" s="4"/>
      <c r="P73" s="4"/>
      <c r="Q73" s="4"/>
      <c r="R73" s="4"/>
      <c r="T73" s="4"/>
      <c r="U73" s="4"/>
      <c r="V73" s="4"/>
      <c r="W73" s="4"/>
      <c r="X73" s="4"/>
    </row>
    <row r="74" spans="2:24" ht="17" thickBot="1" x14ac:dyDescent="0.25">
      <c r="B74" s="29"/>
      <c r="C74" s="32"/>
      <c r="D74" s="10" t="s">
        <v>21</v>
      </c>
      <c r="E74" s="7">
        <f ca="1">Parameters!$C$4/(E27*Parameters!$C$3)</f>
        <v>0.9051079085140229</v>
      </c>
      <c r="F74" s="7">
        <f ca="1">Parameters!$C$4/(F27*Parameters!$C$3)</f>
        <v>0.91895078496449911</v>
      </c>
      <c r="G74" s="7">
        <f ca="1">Parameters!$C$4/(G27*Parameters!$C$3)</f>
        <v>0.96574755566835402</v>
      </c>
      <c r="H74" s="7">
        <f ca="1">Parameters!$C$4/(H27*Parameters!$C$3)</f>
        <v>1.0751850096391524</v>
      </c>
      <c r="I74" s="7">
        <f ca="1">Parameters!$C$4/(I27*Parameters!$C$3)</f>
        <v>1.2914491968195498</v>
      </c>
      <c r="K74" s="18"/>
      <c r="L74" s="17"/>
      <c r="N74" s="4"/>
      <c r="O74" s="4"/>
      <c r="P74" s="4"/>
      <c r="Q74" s="4"/>
      <c r="R74" s="4"/>
      <c r="T74" s="4"/>
      <c r="U74" s="4"/>
      <c r="V74" s="4"/>
      <c r="W74" s="4"/>
      <c r="X74" s="4"/>
    </row>
    <row r="75" spans="2:24" x14ac:dyDescent="0.2">
      <c r="B75" s="29"/>
      <c r="C75" s="31">
        <v>-40</v>
      </c>
      <c r="D75" s="11" t="s">
        <v>20</v>
      </c>
      <c r="E75" s="3">
        <f ca="1">Parameters!$C$4/(E28*Parameters!$C$3)</f>
        <v>0.93375366818127614</v>
      </c>
      <c r="F75" s="3">
        <f ca="1">Parameters!$C$4/(F28*Parameters!$C$3)</f>
        <v>0.95097906334526128</v>
      </c>
      <c r="G75" s="3">
        <f ca="1">Parameters!$C$4/(G28*Parameters!$C$3)</f>
        <v>1.0161820065530551</v>
      </c>
      <c r="H75" s="3">
        <f ca="1">Parameters!$C$4/(H28*Parameters!$C$3)</f>
        <v>1.1339621478396587</v>
      </c>
      <c r="I75" s="3">
        <f ca="1">Parameters!$C$4/(I28*Parameters!$C$3)</f>
        <v>1.3532969272055069</v>
      </c>
      <c r="K75" s="18"/>
      <c r="L75" s="17"/>
      <c r="M75" s="16"/>
      <c r="N75" s="4"/>
      <c r="O75" s="4"/>
      <c r="P75" s="4"/>
      <c r="Q75" s="4"/>
      <c r="R75" s="4"/>
      <c r="T75" s="4"/>
      <c r="U75" s="4"/>
      <c r="V75" s="4"/>
      <c r="W75" s="4"/>
      <c r="X75" s="4"/>
    </row>
    <row r="76" spans="2:24" ht="17" thickBot="1" x14ac:dyDescent="0.25">
      <c r="B76" s="29"/>
      <c r="C76" s="32"/>
      <c r="D76" s="12" t="s">
        <v>21</v>
      </c>
      <c r="E76" s="7">
        <f ca="1">Parameters!$C$4/(E29*Parameters!$C$3)</f>
        <v>0.91572562799876756</v>
      </c>
      <c r="F76" s="7">
        <f ca="1">Parameters!$C$4/(F29*Parameters!$C$3)</f>
        <v>0.92806719600973664</v>
      </c>
      <c r="G76" s="7">
        <f ca="1">Parameters!$C$4/(G29*Parameters!$C$3)</f>
        <v>0.97139603094182836</v>
      </c>
      <c r="H76" s="7">
        <f ca="1">Parameters!$C$4/(H29*Parameters!$C$3)</f>
        <v>1.0808308170561616</v>
      </c>
      <c r="I76" s="7">
        <f ca="1">Parameters!$C$4/(I29*Parameters!$C$3)</f>
        <v>1.279751995226202</v>
      </c>
      <c r="K76" s="18"/>
      <c r="L76" s="17"/>
      <c r="M76" s="16"/>
      <c r="N76" s="4"/>
      <c r="O76" s="4"/>
      <c r="P76" s="4"/>
      <c r="Q76" s="4"/>
      <c r="R76" s="4"/>
      <c r="T76" s="4"/>
      <c r="U76" s="4"/>
      <c r="V76" s="4"/>
      <c r="W76" s="4"/>
      <c r="X76" s="4"/>
    </row>
    <row r="77" spans="2:24" x14ac:dyDescent="0.2">
      <c r="B77" s="29"/>
      <c r="C77" s="31">
        <v>-45</v>
      </c>
      <c r="D77" s="13" t="s">
        <v>20</v>
      </c>
      <c r="E77" s="3">
        <f ca="1">Parameters!$C$4/(E30*Parameters!$C$3)</f>
        <v>0.95155761453593968</v>
      </c>
      <c r="F77" s="3">
        <f ca="1">Parameters!$C$4/(F30*Parameters!$C$3)</f>
        <v>0.97038978628902139</v>
      </c>
      <c r="G77" s="3">
        <f ca="1">Parameters!$C$4/(G30*Parameters!$C$3)</f>
        <v>1.0339449273635746</v>
      </c>
      <c r="H77" s="3">
        <f ca="1">Parameters!$C$4/(H30*Parameters!$C$3)</f>
        <v>1.1458726418728591</v>
      </c>
      <c r="I77" s="3">
        <f ca="1">Parameters!$C$4/(I30*Parameters!$C$3)</f>
        <v>1.3523434385532966</v>
      </c>
      <c r="K77" s="18"/>
      <c r="L77" s="17"/>
      <c r="M77" s="16"/>
      <c r="N77" s="4"/>
      <c r="O77" s="4"/>
      <c r="P77" s="4"/>
      <c r="Q77" s="4"/>
      <c r="R77" s="4"/>
      <c r="T77" s="4"/>
      <c r="U77" s="4"/>
      <c r="V77" s="4"/>
      <c r="W77" s="4"/>
      <c r="X77" s="4"/>
    </row>
    <row r="78" spans="2:24" ht="17" thickBot="1" x14ac:dyDescent="0.25">
      <c r="B78" s="29"/>
      <c r="C78" s="32"/>
      <c r="D78" s="10" t="s">
        <v>21</v>
      </c>
      <c r="E78" s="7">
        <f ca="1">Parameters!$C$4/(E31*Parameters!$C$3)</f>
        <v>0.93068492401684555</v>
      </c>
      <c r="F78" s="7">
        <f ca="1">Parameters!$C$4/(F31*Parameters!$C$3)</f>
        <v>0.94137638236149035</v>
      </c>
      <c r="G78" s="7">
        <f ca="1">Parameters!$C$4/(G31*Parameters!$C$3)</f>
        <v>0.98936473351811571</v>
      </c>
      <c r="H78" s="7">
        <f ca="1">Parameters!$C$4/(H31*Parameters!$C$3)</f>
        <v>1.095326010812486</v>
      </c>
      <c r="I78" s="7">
        <f ca="1">Parameters!$C$4/(I31*Parameters!$C$3)</f>
        <v>1.2816641850863832</v>
      </c>
      <c r="K78" s="18"/>
      <c r="L78" s="17"/>
      <c r="M78" s="16"/>
      <c r="N78" s="4"/>
      <c r="O78" s="4"/>
      <c r="P78" s="4"/>
      <c r="Q78" s="4"/>
      <c r="R78" s="4"/>
      <c r="T78" s="4"/>
      <c r="U78" s="4"/>
      <c r="V78" s="4"/>
      <c r="W78" s="4"/>
      <c r="X78" s="4"/>
    </row>
    <row r="79" spans="2:24" x14ac:dyDescent="0.2">
      <c r="B79" s="29"/>
      <c r="C79" s="31">
        <v>-50</v>
      </c>
      <c r="D79" s="11" t="s">
        <v>20</v>
      </c>
      <c r="E79" s="3">
        <f ca="1">Parameters!$C$4/(E32*Parameters!$C$3)</f>
        <v>0.97561794858992923</v>
      </c>
      <c r="F79" s="3">
        <f ca="1">Parameters!$C$4/(F32*Parameters!$C$3)</f>
        <v>0.99858756100240942</v>
      </c>
      <c r="G79" s="3">
        <f ca="1">Parameters!$C$4/(G32*Parameters!$C$3)</f>
        <v>1.0548413457743329</v>
      </c>
      <c r="H79" s="3">
        <f ca="1">Parameters!$C$4/(H32*Parameters!$C$3)</f>
        <v>1.1690664700271427</v>
      </c>
      <c r="I79" s="3">
        <f ca="1">Parameters!$C$4/(I32*Parameters!$C$3)</f>
        <v>1.3641795118339355</v>
      </c>
      <c r="K79" s="18"/>
      <c r="L79" s="17"/>
      <c r="M79" s="16"/>
      <c r="N79" s="4"/>
      <c r="O79" s="4"/>
      <c r="P79" s="4"/>
      <c r="Q79" s="4"/>
      <c r="R79" s="4"/>
      <c r="T79" s="4"/>
      <c r="U79" s="4"/>
      <c r="V79" s="4"/>
      <c r="W79" s="4"/>
      <c r="X79" s="4"/>
    </row>
    <row r="80" spans="2:24" ht="17" thickBot="1" x14ac:dyDescent="0.25">
      <c r="B80" s="29"/>
      <c r="C80" s="32"/>
      <c r="D80" s="12" t="s">
        <v>21</v>
      </c>
      <c r="E80" s="7">
        <f ca="1">Parameters!$C$4/(E33*Parameters!$C$3)</f>
        <v>0.95125364385137601</v>
      </c>
      <c r="F80" s="7">
        <f ca="1">Parameters!$C$4/(F33*Parameters!$C$3)</f>
        <v>0.96161459313307129</v>
      </c>
      <c r="G80" s="7">
        <f ca="1">Parameters!$C$4/(G33*Parameters!$C$3)</f>
        <v>1.0146650854227912</v>
      </c>
      <c r="H80" s="7">
        <f ca="1">Parameters!$C$4/(H33*Parameters!$C$3)</f>
        <v>1.1153944353795737</v>
      </c>
      <c r="I80" s="7">
        <f ca="1">Parameters!$C$4/(I33*Parameters!$C$3)</f>
        <v>1.2933994315812278</v>
      </c>
      <c r="K80" s="18"/>
      <c r="L80" s="17"/>
      <c r="M80" s="16"/>
      <c r="N80" s="4"/>
      <c r="O80" s="4"/>
      <c r="P80" s="4"/>
      <c r="Q80" s="4"/>
      <c r="R80" s="4"/>
      <c r="T80" s="4"/>
      <c r="U80" s="4"/>
      <c r="V80" s="4"/>
      <c r="W80" s="4"/>
      <c r="X80" s="4"/>
    </row>
    <row r="81" spans="2:24" x14ac:dyDescent="0.2">
      <c r="B81" s="29"/>
      <c r="C81" s="31">
        <v>-55</v>
      </c>
      <c r="D81" s="13" t="s">
        <v>20</v>
      </c>
      <c r="E81" s="3">
        <f ca="1">Parameters!$C$4/(E34*Parameters!$C$3)</f>
        <v>1.0143180329325256</v>
      </c>
      <c r="F81" s="3">
        <f ca="1">Parameters!$C$4/(F34*Parameters!$C$3)</f>
        <v>1.0324247485527303</v>
      </c>
      <c r="G81" s="3">
        <f ca="1">Parameters!$C$4/(G34*Parameters!$C$3)</f>
        <v>1.0828243691264805</v>
      </c>
      <c r="H81" s="3">
        <f ca="1">Parameters!$C$4/(H34*Parameters!$C$3)</f>
        <v>1.2073019111178254</v>
      </c>
      <c r="I81" s="3">
        <f ca="1">Parameters!$C$4/(I34*Parameters!$C$3)</f>
        <v>1.365660941560225</v>
      </c>
      <c r="K81" s="18"/>
      <c r="L81" s="17"/>
      <c r="M81" s="16"/>
      <c r="N81" s="4"/>
      <c r="O81" s="4"/>
      <c r="P81" s="4"/>
      <c r="Q81" s="4"/>
      <c r="R81" s="4"/>
      <c r="T81" s="4"/>
      <c r="U81" s="4"/>
      <c r="V81" s="4"/>
      <c r="W81" s="4"/>
      <c r="X81" s="4"/>
    </row>
    <row r="82" spans="2:24" ht="17" thickBot="1" x14ac:dyDescent="0.25">
      <c r="B82" s="29"/>
      <c r="C82" s="32"/>
      <c r="D82" s="10" t="s">
        <v>21</v>
      </c>
      <c r="E82" s="7">
        <f ca="1">Parameters!$C$4/(E35*Parameters!$C$3)</f>
        <v>0.97971217160963731</v>
      </c>
      <c r="F82" s="7">
        <f ca="1">Parameters!$C$4/(F35*Parameters!$C$3)</f>
        <v>0.9965967526821875</v>
      </c>
      <c r="G82" s="7">
        <f ca="1">Parameters!$C$4/(G35*Parameters!$C$3)</f>
        <v>1.0461605006277304</v>
      </c>
      <c r="H82" s="7">
        <f ca="1">Parameters!$C$4/(H35*Parameters!$C$3)</f>
        <v>1.1514117160736157</v>
      </c>
      <c r="I82" s="7">
        <f ca="1">Parameters!$C$4/(I35*Parameters!$C$3)</f>
        <v>1.3302310002921063</v>
      </c>
      <c r="K82" s="18"/>
      <c r="L82" s="17"/>
      <c r="M82" s="16"/>
      <c r="N82" s="4"/>
      <c r="O82" s="4"/>
      <c r="P82" s="4"/>
      <c r="Q82" s="4"/>
      <c r="R82" s="4"/>
      <c r="T82" s="4"/>
      <c r="U82" s="4"/>
      <c r="V82" s="4"/>
      <c r="W82" s="4"/>
      <c r="X82" s="4"/>
    </row>
    <row r="83" spans="2:24" x14ac:dyDescent="0.2">
      <c r="B83" s="29"/>
      <c r="C83" s="31">
        <v>-60</v>
      </c>
      <c r="D83" s="11" t="s">
        <v>20</v>
      </c>
      <c r="E83" s="3">
        <f ca="1">Parameters!$C$4/(E36*Parameters!$C$3)</f>
        <v>1.065873175270637</v>
      </c>
      <c r="F83" s="3">
        <f ca="1">Parameters!$C$4/(F36*Parameters!$C$3)</f>
        <v>1.0753931098536522</v>
      </c>
      <c r="G83" s="3">
        <f ca="1">Parameters!$C$4/(G36*Parameters!$C$3)</f>
        <v>1.1250983784295137</v>
      </c>
      <c r="H83" s="3">
        <f ca="1">Parameters!$C$4/(H36*Parameters!$C$3)</f>
        <v>1.2626142484984588</v>
      </c>
      <c r="I83" s="3">
        <f ca="1">Parameters!$C$4/(I36*Parameters!$C$3)</f>
        <v>1.3813863850012051</v>
      </c>
      <c r="K83" s="18"/>
      <c r="L83" s="17"/>
      <c r="M83" s="16"/>
      <c r="N83" s="4"/>
      <c r="O83" s="4"/>
      <c r="P83" s="4"/>
      <c r="Q83" s="4"/>
      <c r="R83" s="4"/>
      <c r="T83" s="4"/>
      <c r="U83" s="4"/>
      <c r="V83" s="4"/>
      <c r="W83" s="4"/>
      <c r="X83" s="4"/>
    </row>
    <row r="84" spans="2:24" ht="17" thickBot="1" x14ac:dyDescent="0.25">
      <c r="B84" s="29"/>
      <c r="C84" s="32"/>
      <c r="D84" s="12" t="s">
        <v>21</v>
      </c>
      <c r="E84" s="7">
        <f ca="1">Parameters!$C$4/(E37*Parameters!$C$3)</f>
        <v>1.0268123502820339</v>
      </c>
      <c r="F84" s="7">
        <f ca="1">Parameters!$C$4/(F37*Parameters!$C$3)</f>
        <v>1.0405461272706007</v>
      </c>
      <c r="G84" s="7">
        <f ca="1">Parameters!$C$4/(G37*Parameters!$C$3)</f>
        <v>1.0848094807692898</v>
      </c>
      <c r="H84" s="7">
        <f ca="1">Parameters!$C$4/(H37*Parameters!$C$3)</f>
        <v>1.2040869007626076</v>
      </c>
      <c r="I84" s="7">
        <f ca="1">Parameters!$C$4/(I37*Parameters!$C$3)</f>
        <v>1.3436027337683996</v>
      </c>
      <c r="K84" s="18"/>
      <c r="L84" s="17"/>
      <c r="M84" s="16"/>
      <c r="N84" s="4"/>
      <c r="O84" s="4"/>
      <c r="P84" s="4"/>
      <c r="Q84" s="4"/>
      <c r="R84" s="4"/>
      <c r="T84" s="4"/>
      <c r="U84" s="4"/>
      <c r="V84" s="4"/>
      <c r="W84" s="4"/>
      <c r="X84" s="4"/>
    </row>
    <row r="85" spans="2:24" x14ac:dyDescent="0.2">
      <c r="B85" s="29"/>
      <c r="C85" s="31">
        <v>-65</v>
      </c>
      <c r="D85" s="13" t="s">
        <v>20</v>
      </c>
      <c r="E85" s="3">
        <f ca="1">Parameters!$C$4/(E38*Parameters!$C$3)</f>
        <v>1.1078103992875636</v>
      </c>
      <c r="F85" s="3">
        <f ca="1">Parameters!$C$4/(F38*Parameters!$C$3)</f>
        <v>1.1296563215075395</v>
      </c>
      <c r="G85" s="3">
        <f ca="1">Parameters!$C$4/(G38*Parameters!$C$3)</f>
        <v>1.1966625086309972</v>
      </c>
      <c r="H85" s="3">
        <f ca="1">Parameters!$C$4/(H38*Parameters!$C$3)</f>
        <v>1.3411796841559982</v>
      </c>
      <c r="I85" s="3">
        <f ca="1">Parameters!$C$4/(I38*Parameters!$C$3)</f>
        <v>1.396758426477632</v>
      </c>
      <c r="K85" s="18"/>
      <c r="L85" s="17"/>
      <c r="M85" s="16"/>
      <c r="N85" s="4"/>
      <c r="O85" s="4"/>
      <c r="P85" s="4"/>
      <c r="Q85" s="4"/>
      <c r="R85" s="4"/>
      <c r="T85" s="4"/>
      <c r="U85" s="4"/>
      <c r="V85" s="4"/>
      <c r="W85" s="4"/>
      <c r="X85" s="4"/>
    </row>
    <row r="86" spans="2:24" ht="17" thickBot="1" x14ac:dyDescent="0.25">
      <c r="B86" s="29"/>
      <c r="C86" s="32"/>
      <c r="D86" s="10" t="s">
        <v>21</v>
      </c>
      <c r="E86" s="7">
        <f ca="1">Parameters!$C$4/(E39*Parameters!$C$3)</f>
        <v>1.0755988829420207</v>
      </c>
      <c r="F86" s="7">
        <f ca="1">Parameters!$C$4/(F39*Parameters!$C$3)</f>
        <v>1.0925262317533793</v>
      </c>
      <c r="G86" s="7">
        <f ca="1">Parameters!$C$4/(G39*Parameters!$C$3)</f>
        <v>1.1513567661355859</v>
      </c>
      <c r="H86" s="7">
        <f ca="1">Parameters!$C$4/(H39*Parameters!$C$3)</f>
        <v>1.2790821149775784</v>
      </c>
      <c r="I86" s="7">
        <f ca="1">Parameters!$C$4/(I39*Parameters!$C$3)</f>
        <v>1.3508833801882114</v>
      </c>
      <c r="K86" s="18"/>
      <c r="L86" s="17"/>
      <c r="M86" s="16"/>
      <c r="N86" s="4"/>
      <c r="O86" s="4"/>
      <c r="P86" s="4"/>
      <c r="Q86" s="4"/>
      <c r="R86" s="4"/>
      <c r="T86" s="4"/>
      <c r="U86" s="4"/>
      <c r="V86" s="4"/>
      <c r="W86" s="4"/>
      <c r="X86" s="4"/>
    </row>
    <row r="87" spans="2:24" x14ac:dyDescent="0.2">
      <c r="B87" s="29"/>
      <c r="C87" s="31">
        <v>-70</v>
      </c>
      <c r="D87" s="11" t="s">
        <v>20</v>
      </c>
      <c r="E87" s="3">
        <f ca="1">Parameters!$C$4/(E40*Parameters!$C$3)</f>
        <v>1.2054484678848079</v>
      </c>
      <c r="F87" s="3">
        <f ca="1">Parameters!$C$4/(F40*Parameters!$C$3)</f>
        <v>1.2275175856853016</v>
      </c>
      <c r="G87" s="3">
        <f ca="1">Parameters!$C$4/(G40*Parameters!$C$3)</f>
        <v>1.3015064399272473</v>
      </c>
      <c r="H87" s="3">
        <f ca="1">Parameters!$C$4/(H40*Parameters!$C$3)</f>
        <v>1.336982667008348</v>
      </c>
      <c r="I87" s="3">
        <f ca="1">Parameters!$C$4/(I40*Parameters!$C$3)</f>
        <v>1.4567077230788112</v>
      </c>
      <c r="K87" s="18"/>
      <c r="L87" s="17"/>
      <c r="M87" s="16"/>
      <c r="N87" s="4"/>
      <c r="O87" s="4"/>
      <c r="P87" s="4"/>
      <c r="Q87" s="4"/>
      <c r="R87" s="4"/>
      <c r="T87" s="4"/>
      <c r="U87" s="4"/>
      <c r="V87" s="4"/>
      <c r="W87" s="4"/>
      <c r="X87" s="4"/>
    </row>
    <row r="88" spans="2:24" ht="17" thickBot="1" x14ac:dyDescent="0.25">
      <c r="B88" s="29"/>
      <c r="C88" s="32"/>
      <c r="D88" s="12" t="s">
        <v>21</v>
      </c>
      <c r="E88" s="7">
        <f ca="1">Parameters!$C$4/(E41*Parameters!$C$3)</f>
        <v>1.1654780474612687</v>
      </c>
      <c r="F88" s="7">
        <f ca="1">Parameters!$C$4/(F41*Parameters!$C$3)</f>
        <v>1.184818456855431</v>
      </c>
      <c r="G88" s="7">
        <f ca="1">Parameters!$C$4/(G41*Parameters!$C$3)</f>
        <v>1.2511558741953275</v>
      </c>
      <c r="H88" s="7">
        <f ca="1">Parameters!$C$4/(H41*Parameters!$C$3)</f>
        <v>1.3202126546553568</v>
      </c>
      <c r="I88" s="7">
        <f ca="1">Parameters!$C$4/(I41*Parameters!$C$3)</f>
        <v>1.4114626125104324</v>
      </c>
      <c r="K88" s="18"/>
      <c r="L88" s="17"/>
      <c r="M88" s="16"/>
      <c r="N88" s="4"/>
      <c r="O88" s="4"/>
      <c r="P88" s="4"/>
      <c r="Q88" s="4"/>
      <c r="R88" s="4"/>
      <c r="T88" s="4"/>
      <c r="U88" s="4"/>
      <c r="V88" s="4"/>
      <c r="W88" s="4"/>
      <c r="X88" s="4"/>
    </row>
    <row r="89" spans="2:24" x14ac:dyDescent="0.2">
      <c r="B89" s="29"/>
      <c r="C89" s="31">
        <v>-75</v>
      </c>
      <c r="D89" s="13" t="s">
        <v>20</v>
      </c>
      <c r="E89" s="3">
        <f ca="1">Parameters!$C$4/(E42*Parameters!$C$3)</f>
        <v>1.357855000892799</v>
      </c>
      <c r="F89" s="3">
        <f ca="1">Parameters!$C$4/(F42*Parameters!$C$3)</f>
        <v>1.3827281877802198</v>
      </c>
      <c r="G89" s="3">
        <f ca="1">Parameters!$C$4/(G42*Parameters!$C$3)</f>
        <v>1.3202834822253571</v>
      </c>
      <c r="H89" s="3">
        <f ca="1">Parameters!$C$4/(H42*Parameters!$C$3)</f>
        <v>1.3493378552800659</v>
      </c>
      <c r="I89" s="3">
        <f ca="1">Parameters!$C$4/(I42*Parameters!$C$3)</f>
        <v>1.55228398179056</v>
      </c>
      <c r="K89" s="18"/>
      <c r="L89" s="17"/>
      <c r="M89" s="16"/>
      <c r="N89" s="4"/>
      <c r="O89" s="4"/>
      <c r="P89" s="4"/>
      <c r="Q89" s="4"/>
      <c r="R89" s="4"/>
      <c r="T89" s="4"/>
      <c r="U89" s="4"/>
      <c r="V89" s="4"/>
      <c r="W89" s="4"/>
      <c r="X89" s="4"/>
    </row>
    <row r="90" spans="2:24" ht="17" thickBot="1" x14ac:dyDescent="0.25">
      <c r="B90" s="29"/>
      <c r="C90" s="32"/>
      <c r="D90" s="10" t="s">
        <v>21</v>
      </c>
      <c r="E90" s="7">
        <f ca="1">Parameters!$C$4/(E43*Parameters!$C$3)</f>
        <v>1.3082920486360714</v>
      </c>
      <c r="F90" s="7">
        <f ca="1">Parameters!$C$4/(F43*Parameters!$C$3)</f>
        <v>1.3298964714432726</v>
      </c>
      <c r="G90" s="7">
        <f ca="1">Parameters!$C$4/(G43*Parameters!$C$3)</f>
        <v>1.3168650051066844</v>
      </c>
      <c r="H90" s="7">
        <f ca="1">Parameters!$C$4/(H43*Parameters!$C$3)</f>
        <v>1.3465948392043874</v>
      </c>
      <c r="I90" s="7">
        <f ca="1">Parameters!$C$4/(I43*Parameters!$C$3)</f>
        <v>1.5140440680122849</v>
      </c>
      <c r="K90" s="18"/>
      <c r="L90" s="17"/>
      <c r="M90" s="16"/>
      <c r="N90" s="4"/>
      <c r="O90" s="4"/>
      <c r="P90" s="4"/>
      <c r="Q90" s="4"/>
      <c r="R90" s="4"/>
      <c r="T90" s="4"/>
      <c r="U90" s="4"/>
      <c r="V90" s="4"/>
      <c r="W90" s="4"/>
      <c r="X90" s="4"/>
    </row>
    <row r="91" spans="2:24" x14ac:dyDescent="0.2">
      <c r="B91" s="29"/>
      <c r="C91" s="31">
        <v>-80</v>
      </c>
      <c r="D91" s="13" t="s">
        <v>20</v>
      </c>
      <c r="E91" s="3">
        <f ca="1">Parameters!$C$4/(E44*Parameters!$C$3)</f>
        <v>1.3572644741217175</v>
      </c>
      <c r="F91" s="3">
        <f ca="1">Parameters!$C$4/(F44*Parameters!$C$3)</f>
        <v>1.3654132868212301</v>
      </c>
      <c r="G91" s="3">
        <f ca="1">Parameters!$C$4/(G44*Parameters!$C$3)</f>
        <v>1.4084370016553482</v>
      </c>
      <c r="H91" s="3">
        <f ca="1">Parameters!$C$4/(H44*Parameters!$C$3)</f>
        <v>1.515370852649387</v>
      </c>
      <c r="I91" s="3">
        <f ca="1">Parameters!$C$4/(I44*Parameters!$C$3)</f>
        <v>1.708041431373919</v>
      </c>
      <c r="K91" s="18"/>
      <c r="L91" s="17"/>
      <c r="M91" s="16"/>
      <c r="N91" s="4"/>
      <c r="O91" s="4"/>
      <c r="P91" s="4"/>
      <c r="Q91" s="4"/>
      <c r="R91" s="4"/>
      <c r="T91" s="4"/>
      <c r="U91" s="4"/>
      <c r="V91" s="4"/>
      <c r="W91" s="4"/>
      <c r="X91" s="4"/>
    </row>
    <row r="92" spans="2:24" ht="17" thickBot="1" x14ac:dyDescent="0.25">
      <c r="B92" s="30"/>
      <c r="C92" s="32"/>
      <c r="D92" s="10" t="s">
        <v>21</v>
      </c>
      <c r="E92" s="7">
        <f ca="1">Parameters!$C$4/(E45*Parameters!$C$3)</f>
        <v>1.3452487881725754</v>
      </c>
      <c r="F92" s="7">
        <f ca="1">Parameters!$C$4/(F45*Parameters!$C$3)</f>
        <v>1.361210999806364</v>
      </c>
      <c r="G92" s="7">
        <f ca="1">Parameters!$C$4/(G45*Parameters!$C$3)</f>
        <v>1.4121037476306884</v>
      </c>
      <c r="H92" s="7">
        <f ca="1">Parameters!$C$4/(H45*Parameters!$C$3)</f>
        <v>1.5060194818532389</v>
      </c>
      <c r="I92" s="7">
        <f ca="1">Parameters!$C$4/(I45*Parameters!$C$3)</f>
        <v>1.659613528514569</v>
      </c>
      <c r="K92" s="18"/>
      <c r="L92" s="17"/>
      <c r="M92" s="16"/>
      <c r="N92" s="4"/>
      <c r="O92" s="4"/>
      <c r="P92" s="4"/>
      <c r="Q92" s="4"/>
      <c r="R92" s="4"/>
      <c r="T92" s="4"/>
      <c r="U92" s="4"/>
      <c r="V92" s="4"/>
      <c r="W92" s="4"/>
      <c r="X92" s="4"/>
    </row>
    <row r="93" spans="2:24" ht="17" thickBot="1" x14ac:dyDescent="0.25">
      <c r="B93" s="45"/>
      <c r="C93" s="46"/>
      <c r="D93" s="47"/>
      <c r="E93" s="14">
        <v>0</v>
      </c>
      <c r="F93" s="14">
        <v>1</v>
      </c>
      <c r="G93" s="14">
        <v>2</v>
      </c>
      <c r="H93" s="14">
        <v>3</v>
      </c>
      <c r="I93" s="15">
        <v>4</v>
      </c>
      <c r="K93" s="18"/>
      <c r="L93" s="17"/>
      <c r="M93" s="16"/>
      <c r="N93" s="4"/>
      <c r="O93" s="4"/>
      <c r="P93" s="4"/>
      <c r="Q93" s="4"/>
      <c r="R93" s="4"/>
      <c r="T93" s="4"/>
      <c r="U93" s="4"/>
      <c r="V93" s="4"/>
      <c r="W93" s="4"/>
      <c r="X93" s="4"/>
    </row>
    <row r="94" spans="2:24" ht="17" thickBot="1" x14ac:dyDescent="0.25">
      <c r="B94" s="48"/>
      <c r="C94" s="49"/>
      <c r="D94" s="50"/>
      <c r="E94" s="41" t="s">
        <v>22</v>
      </c>
      <c r="F94" s="42"/>
      <c r="G94" s="42"/>
      <c r="H94" s="42"/>
      <c r="I94" s="43"/>
    </row>
  </sheetData>
  <mergeCells count="130">
    <mergeCell ref="C89:C90"/>
    <mergeCell ref="C91:C92"/>
    <mergeCell ref="B93:D94"/>
    <mergeCell ref="E94:I94"/>
    <mergeCell ref="C75:C76"/>
    <mergeCell ref="C77:C78"/>
    <mergeCell ref="C79:C80"/>
    <mergeCell ref="C81:C82"/>
    <mergeCell ref="C83:C84"/>
    <mergeCell ref="C85:C86"/>
    <mergeCell ref="C63:C64"/>
    <mergeCell ref="C65:C66"/>
    <mergeCell ref="C67:C68"/>
    <mergeCell ref="C69:C70"/>
    <mergeCell ref="C71:C72"/>
    <mergeCell ref="C73:C74"/>
    <mergeCell ref="AF47:AJ47"/>
    <mergeCell ref="B49:D50"/>
    <mergeCell ref="E49:I50"/>
    <mergeCell ref="B51:B92"/>
    <mergeCell ref="C51:C52"/>
    <mergeCell ref="C53:C54"/>
    <mergeCell ref="C55:C56"/>
    <mergeCell ref="C57:C58"/>
    <mergeCell ref="C59:C60"/>
    <mergeCell ref="C61:C62"/>
    <mergeCell ref="B46:D47"/>
    <mergeCell ref="K46:M47"/>
    <mergeCell ref="T46:V47"/>
    <mergeCell ref="AC46:AE47"/>
    <mergeCell ref="E47:I47"/>
    <mergeCell ref="N47:R47"/>
    <mergeCell ref="W47:AA47"/>
    <mergeCell ref="C87:C88"/>
    <mergeCell ref="C42:C43"/>
    <mergeCell ref="L42:L43"/>
    <mergeCell ref="U42:U43"/>
    <mergeCell ref="AD42:AD43"/>
    <mergeCell ref="C44:C45"/>
    <mergeCell ref="L44:L45"/>
    <mergeCell ref="U44:U45"/>
    <mergeCell ref="AD44:AD45"/>
    <mergeCell ref="C38:C39"/>
    <mergeCell ref="L38:L39"/>
    <mergeCell ref="U38:U39"/>
    <mergeCell ref="AD38:AD39"/>
    <mergeCell ref="C40:C41"/>
    <mergeCell ref="L40:L41"/>
    <mergeCell ref="U40:U41"/>
    <mergeCell ref="AD40:AD41"/>
    <mergeCell ref="C34:C35"/>
    <mergeCell ref="L34:L35"/>
    <mergeCell ref="U34:U35"/>
    <mergeCell ref="AD34:AD35"/>
    <mergeCell ref="C36:C37"/>
    <mergeCell ref="L36:L37"/>
    <mergeCell ref="U36:U37"/>
    <mergeCell ref="AD36:AD37"/>
    <mergeCell ref="C30:C31"/>
    <mergeCell ref="L30:L31"/>
    <mergeCell ref="U30:U31"/>
    <mergeCell ref="AD30:AD31"/>
    <mergeCell ref="C32:C33"/>
    <mergeCell ref="L32:L33"/>
    <mergeCell ref="U32:U33"/>
    <mergeCell ref="AD32:AD33"/>
    <mergeCell ref="C26:C27"/>
    <mergeCell ref="L26:L27"/>
    <mergeCell ref="U26:U27"/>
    <mergeCell ref="AD26:AD27"/>
    <mergeCell ref="C28:C29"/>
    <mergeCell ref="L28:L29"/>
    <mergeCell ref="U28:U29"/>
    <mergeCell ref="AD28:AD29"/>
    <mergeCell ref="C22:C23"/>
    <mergeCell ref="L22:L23"/>
    <mergeCell ref="U22:U23"/>
    <mergeCell ref="AD22:AD23"/>
    <mergeCell ref="C24:C25"/>
    <mergeCell ref="L24:L25"/>
    <mergeCell ref="U24:U25"/>
    <mergeCell ref="AD24:AD25"/>
    <mergeCell ref="C20:C21"/>
    <mergeCell ref="L20:L21"/>
    <mergeCell ref="U20:U21"/>
    <mergeCell ref="AD20:AD21"/>
    <mergeCell ref="C14:C15"/>
    <mergeCell ref="L14:L15"/>
    <mergeCell ref="U14:U15"/>
    <mergeCell ref="AD14:AD15"/>
    <mergeCell ref="C16:C17"/>
    <mergeCell ref="L16:L17"/>
    <mergeCell ref="U16:U17"/>
    <mergeCell ref="AD16:AD17"/>
    <mergeCell ref="C6:C7"/>
    <mergeCell ref="L6:L7"/>
    <mergeCell ref="U6:U7"/>
    <mergeCell ref="AD6:AD7"/>
    <mergeCell ref="C8:C9"/>
    <mergeCell ref="L8:L9"/>
    <mergeCell ref="U8:U9"/>
    <mergeCell ref="AD8:AD9"/>
    <mergeCell ref="C18:C19"/>
    <mergeCell ref="L18:L19"/>
    <mergeCell ref="U18:U19"/>
    <mergeCell ref="AD18:AD19"/>
    <mergeCell ref="AC2:AE3"/>
    <mergeCell ref="AF2:AJ3"/>
    <mergeCell ref="B4:B45"/>
    <mergeCell ref="C4:C5"/>
    <mergeCell ref="K4:K45"/>
    <mergeCell ref="L4:L5"/>
    <mergeCell ref="T4:T45"/>
    <mergeCell ref="U4:U5"/>
    <mergeCell ref="AC4:AC45"/>
    <mergeCell ref="AD4:AD5"/>
    <mergeCell ref="B2:D3"/>
    <mergeCell ref="E2:I3"/>
    <mergeCell ref="K2:M3"/>
    <mergeCell ref="N2:R3"/>
    <mergeCell ref="T2:V3"/>
    <mergeCell ref="W2:AA3"/>
    <mergeCell ref="C10:C11"/>
    <mergeCell ref="L10:L11"/>
    <mergeCell ref="U10:U11"/>
    <mergeCell ref="AD10:AD11"/>
    <mergeCell ref="C12:C13"/>
    <mergeCell ref="L12:L13"/>
    <mergeCell ref="U12:U13"/>
    <mergeCell ref="AD12:AD13"/>
  </mergeCells>
  <conditionalFormatting sqref="E4:I45">
    <cfRule type="colorScale" priority="8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9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90">
      <colorScale>
        <cfvo type="num" val="0"/>
        <cfvo type="num" val="1"/>
        <color rgb="FFFF0000"/>
        <color theme="9" tint="-0.249977111117893"/>
      </colorScale>
    </cfRule>
    <cfRule type="colorScale" priority="91">
      <colorScale>
        <cfvo type="num" val="0"/>
        <cfvo type="num" val="1"/>
        <color rgb="FFFF7128"/>
        <color theme="9"/>
      </colorScale>
    </cfRule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N4:R45">
    <cfRule type="colorScale" priority="7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7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72">
      <colorScale>
        <cfvo type="num" val="0"/>
        <cfvo type="num" val="1"/>
        <color rgb="FFFF0000"/>
        <color theme="9" tint="-0.249977111117893"/>
      </colorScale>
    </cfRule>
    <cfRule type="colorScale" priority="73">
      <colorScale>
        <cfvo type="num" val="0"/>
        <cfvo type="num" val="1"/>
        <color rgb="FFFF7128"/>
        <color theme="9"/>
      </colorScale>
    </cfRule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S4:S45">
    <cfRule type="colorScale" priority="7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81">
      <colorScale>
        <cfvo type="num" val="0"/>
        <cfvo type="num" val="1"/>
        <color rgb="FFFF0000"/>
        <color theme="9" tint="-0.249977111117893"/>
      </colorScale>
    </cfRule>
    <cfRule type="colorScale" priority="82">
      <colorScale>
        <cfvo type="num" val="0"/>
        <cfvo type="num" val="1"/>
        <color rgb="FFFF7128"/>
        <color theme="9"/>
      </colorScale>
    </cfRule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7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W4:AA45">
    <cfRule type="colorScale" priority="6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6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63">
      <colorScale>
        <cfvo type="num" val="0"/>
        <cfvo type="num" val="1"/>
        <color rgb="FFFF0000"/>
        <color theme="9" tint="-0.249977111117893"/>
      </colorScale>
    </cfRule>
    <cfRule type="colorScale" priority="64">
      <colorScale>
        <cfvo type="num" val="0"/>
        <cfvo type="num" val="1"/>
        <color rgb="FFFF7128"/>
        <color theme="9"/>
      </colorScale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9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AF4:AJ45">
    <cfRule type="colorScale" priority="1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2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29">
      <colorScale>
        <cfvo type="num" val="0"/>
        <cfvo type="num" val="0"/>
        <cfvo type="num" val="1"/>
        <color rgb="FFFF0000"/>
        <color rgb="FFFFEB84"/>
        <color theme="9" tint="0.39997558519241921"/>
      </colorScale>
    </cfRule>
    <cfRule type="colorScale" priority="47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48">
      <colorScale>
        <cfvo type="num" val="0"/>
        <cfvo type="percent" val="50"/>
        <cfvo type="num" val="0.6"/>
        <color theme="9" tint="0.39997558519241921"/>
        <color rgb="FFFFEB84"/>
        <color rgb="FFFF0000"/>
      </colorScale>
    </cfRule>
    <cfRule type="colorScale" priority="49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5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1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52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3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54">
      <colorScale>
        <cfvo type="num" val="0"/>
        <cfvo type="num" val="1"/>
        <color rgb="FFFF0000"/>
        <color theme="9" tint="-0.249977111117893"/>
      </colorScale>
    </cfRule>
    <cfRule type="colorScale" priority="55">
      <colorScale>
        <cfvo type="num" val="0"/>
        <cfvo type="num" val="1"/>
        <color rgb="FFFF7128"/>
        <color theme="9"/>
      </colorScale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0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1:I92">
    <cfRule type="colorScale" priority="30">
      <colorScale>
        <cfvo type="num" val="0"/>
        <cfvo type="num" val="1"/>
        <cfvo type="num" val="2"/>
        <color rgb="FFFF0000"/>
        <color theme="0"/>
        <color theme="9" tint="-0.249977111117893"/>
      </colorScale>
    </cfRule>
    <cfRule type="colorScale" priority="31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2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34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5">
      <colorScale>
        <cfvo type="num" val="0"/>
        <cfvo type="num" val="1"/>
        <cfvo type="num" val="2"/>
        <color rgb="FFFF7128"/>
        <color theme="0"/>
        <color theme="9" tint="0.39997558519241921"/>
      </colorScale>
    </cfRule>
    <cfRule type="colorScale" priority="36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37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39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40">
      <colorScale>
        <cfvo type="num" val="0"/>
        <cfvo type="num" val="1"/>
        <color rgb="FFFF0000"/>
        <color theme="9" tint="-0.249977111117893"/>
      </colorScale>
    </cfRule>
    <cfRule type="colorScale" priority="41">
      <colorScale>
        <cfvo type="num" val="0"/>
        <cfvo type="num" val="1"/>
        <color rgb="FFFF7128"/>
        <color theme="9"/>
      </colorScale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3:I92">
    <cfRule type="colorScale" priority="33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</conditionalFormatting>
  <conditionalFormatting sqref="N52:R93">
    <cfRule type="colorScale" priority="1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2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21">
      <colorScale>
        <cfvo type="num" val="0"/>
        <cfvo type="num" val="1"/>
        <color rgb="FFFF0000"/>
        <color theme="9" tint="-0.249977111117893"/>
      </colorScale>
    </cfRule>
    <cfRule type="colorScale" priority="22">
      <colorScale>
        <cfvo type="num" val="0"/>
        <cfvo type="num" val="1"/>
        <color rgb="FFFF7128"/>
        <color theme="9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7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T52:X93">
    <cfRule type="colorScale" priority="2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3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4">
      <colorScale>
        <cfvo type="num" val="0"/>
        <cfvo type="num" val="0"/>
        <cfvo type="num" val="1"/>
        <color rgb="FFFF0000"/>
        <color rgb="FFFFEB84"/>
        <color theme="9" tint="0.39997558519241921"/>
      </colorScale>
    </cfRule>
    <cfRule type="colorScale" priority="5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6">
      <colorScale>
        <cfvo type="num" val="0"/>
        <cfvo type="percent" val="50"/>
        <cfvo type="num" val="0.6"/>
        <color theme="9" tint="0.39997558519241921"/>
        <color rgb="FFFFEB84"/>
        <color rgb="FFFF0000"/>
      </colorScale>
    </cfRule>
    <cfRule type="colorScale" priority="7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9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1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2">
      <colorScale>
        <cfvo type="num" val="0"/>
        <cfvo type="num" val="1"/>
        <color rgb="FFFF0000"/>
        <color theme="9" tint="-0.249977111117893"/>
      </colorScale>
    </cfRule>
    <cfRule type="colorScale" priority="13">
      <colorScale>
        <cfvo type="num" val="0"/>
        <cfvo type="num" val="1"/>
        <color rgb="FFFF7128"/>
        <color theme="9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8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8071-F0D3-9044-93AE-2E30FB2F98A2}">
  <dimension ref="B1:AJ94"/>
  <sheetViews>
    <sheetView topLeftCell="A14" zoomScale="89" zoomScaleNormal="89" workbookViewId="0">
      <selection activeCell="N4" sqref="N4"/>
    </sheetView>
  </sheetViews>
  <sheetFormatPr baseColWidth="10" defaultRowHeight="16" x14ac:dyDescent="0.2"/>
  <cols>
    <col min="19" max="20" width="10.83203125" customWidth="1"/>
  </cols>
  <sheetData>
    <row r="1" spans="2:36" ht="17" thickBot="1" x14ac:dyDescent="0.25"/>
    <row r="2" spans="2:36" x14ac:dyDescent="0.2">
      <c r="B2" s="19" t="s">
        <v>24</v>
      </c>
      <c r="C2" s="20"/>
      <c r="D2" s="21"/>
      <c r="E2" s="33" t="s">
        <v>16</v>
      </c>
      <c r="F2" s="34"/>
      <c r="G2" s="34"/>
      <c r="H2" s="34"/>
      <c r="I2" s="35"/>
      <c r="K2" s="19" t="s">
        <v>15</v>
      </c>
      <c r="L2" s="20"/>
      <c r="M2" s="21"/>
      <c r="N2" s="33" t="s">
        <v>17</v>
      </c>
      <c r="O2" s="34"/>
      <c r="P2" s="34"/>
      <c r="Q2" s="34"/>
      <c r="R2" s="35"/>
      <c r="T2" s="19" t="s">
        <v>15</v>
      </c>
      <c r="U2" s="20"/>
      <c r="V2" s="21"/>
      <c r="W2" s="33" t="s">
        <v>18</v>
      </c>
      <c r="X2" s="34"/>
      <c r="Y2" s="34"/>
      <c r="Z2" s="34"/>
      <c r="AA2" s="35"/>
      <c r="AC2" s="19" t="s">
        <v>24</v>
      </c>
      <c r="AD2" s="20"/>
      <c r="AE2" s="21"/>
      <c r="AF2" s="19" t="s">
        <v>25</v>
      </c>
      <c r="AG2" s="20"/>
      <c r="AH2" s="20"/>
      <c r="AI2" s="20"/>
      <c r="AJ2" s="21"/>
    </row>
    <row r="3" spans="2:36" ht="17" thickBot="1" x14ac:dyDescent="0.25">
      <c r="B3" s="22"/>
      <c r="C3" s="23"/>
      <c r="D3" s="24"/>
      <c r="E3" s="36"/>
      <c r="F3" s="37"/>
      <c r="G3" s="37"/>
      <c r="H3" s="37"/>
      <c r="I3" s="38"/>
      <c r="K3" s="22"/>
      <c r="L3" s="23"/>
      <c r="M3" s="24"/>
      <c r="N3" s="36"/>
      <c r="O3" s="37"/>
      <c r="P3" s="37"/>
      <c r="Q3" s="37"/>
      <c r="R3" s="38"/>
      <c r="T3" s="22"/>
      <c r="U3" s="23"/>
      <c r="V3" s="24"/>
      <c r="W3" s="36"/>
      <c r="X3" s="37"/>
      <c r="Y3" s="37"/>
      <c r="Z3" s="37"/>
      <c r="AA3" s="38"/>
      <c r="AC3" s="22"/>
      <c r="AD3" s="23"/>
      <c r="AE3" s="24"/>
      <c r="AF3" s="25"/>
      <c r="AG3" s="26"/>
      <c r="AH3" s="26"/>
      <c r="AI3" s="26"/>
      <c r="AJ3" s="27"/>
    </row>
    <row r="4" spans="2:36" x14ac:dyDescent="0.2">
      <c r="B4" s="28" t="s">
        <v>19</v>
      </c>
      <c r="C4" s="31">
        <v>20</v>
      </c>
      <c r="D4" s="1" t="s">
        <v>20</v>
      </c>
      <c r="E4" s="2" cm="1">
        <f t="array" aca="1" ref="E4" ca="1">INDIRECT("DATA_UPDATED!E"&amp;212-5*(ROW()-2)/2+(COLUMN()-5))</f>
        <v>0.69267483867142043</v>
      </c>
      <c r="F4" s="2" cm="1">
        <f t="array" aca="1" ref="F4" ca="1">INDIRECT("DATA_UPDATED!E"&amp;212-5*(ROW()-2)/2+(COLUMN()-5))</f>
        <v>0.64832432948967367</v>
      </c>
      <c r="G4" s="2" cm="1">
        <f t="array" aca="1" ref="G4" ca="1">INDIRECT("DATA_UPDATED!E"&amp;212-5*(ROW()-2)/2+(COLUMN()-5))</f>
        <v>0.59072037864433491</v>
      </c>
      <c r="H4" s="2" cm="1">
        <f t="array" aca="1" ref="H4" ca="1">INDIRECT("DATA_UPDATED!E"&amp;212-5*(ROW()-2)/2+(COLUMN()-5))</f>
        <v>0.39962772939055702</v>
      </c>
      <c r="I4" s="2" cm="1">
        <f t="array" aca="1" ref="I4" ca="1">INDIRECT("DATA_UPDATED!E"&amp;212-5*(ROW()-2)/2+(COLUMN()-5))</f>
        <v>0.1745808862271431</v>
      </c>
      <c r="K4" s="28" t="s">
        <v>19</v>
      </c>
      <c r="L4" s="31">
        <v>20</v>
      </c>
      <c r="M4" s="1" t="s">
        <v>20</v>
      </c>
      <c r="N4" s="2" cm="1">
        <f t="array" aca="1" ref="N4" ca="1">INDIRECT("DATA_UPDATED!F" &amp; 212-5*(ROW()-2)/2+(COLUMN()-14))</f>
        <v>0.99178287152204725</v>
      </c>
      <c r="O4" s="2" cm="1">
        <f t="array" aca="1" ref="O4" ca="1">INDIRECT("DATA_UPDATED!F" &amp; 212-5*(ROW()-2)/2+(COLUMN()-14))</f>
        <v>0.98918435101098523</v>
      </c>
      <c r="P4" s="2" cm="1">
        <f t="array" aca="1" ref="P4" ca="1">INDIRECT("DATA_UPDATED!F" &amp; 212-5*(ROW()-2)/2+(COLUMN()-14))</f>
        <v>0.97763909895930956</v>
      </c>
      <c r="Q4" s="2" cm="1">
        <f t="array" aca="1" ref="Q4" ca="1">INDIRECT("DATA_UPDATED!F" &amp; 212-5*(ROW()-2)/2+(COLUMN()-14))</f>
        <v>0.91824222406265155</v>
      </c>
      <c r="R4" s="2" cm="1">
        <f t="array" aca="1" ref="R4" ca="1">INDIRECT("DATA_UPDATED!F" &amp; 212-5*(ROW()-2)/2+(COLUMN()-14))</f>
        <v>0.57898713311488359</v>
      </c>
      <c r="S4" s="4"/>
      <c r="T4" s="28" t="s">
        <v>19</v>
      </c>
      <c r="U4" s="31">
        <v>20</v>
      </c>
      <c r="V4" s="1" t="s">
        <v>20</v>
      </c>
      <c r="W4" s="3" cm="1">
        <f t="array" aca="1" ref="W4" ca="1">INDIRECT("DATA_UPDATED!G" &amp; 212-5*(ROW()-2)/2+(COLUMN()-23))</f>
        <v>0.89517896203715042</v>
      </c>
      <c r="X4" s="3" cm="1">
        <f t="array" aca="1" ref="X4" ca="1">INDIRECT("DATA_UPDATED!G" &amp; 212-5*(ROW()-2)/2+(COLUMN()-23))</f>
        <v>0.87763564069469191</v>
      </c>
      <c r="Y4" s="3" cm="1">
        <f t="array" aca="1" ref="Y4" ca="1">INDIRECT("DATA_UPDATED!G" &amp; 212-5*(ROW()-2)/2+(COLUMN()-23))</f>
        <v>0.84185718302358958</v>
      </c>
      <c r="Z4" s="3" cm="1">
        <f t="array" aca="1" ref="Z4" ca="1">INDIRECT("DATA_UPDATED!G" &amp; 212-5*(ROW()-2)/2+(COLUMN()-23))</f>
        <v>0.72795277645549927</v>
      </c>
      <c r="AA4" s="3" cm="1">
        <f t="array" aca="1" ref="AA4" ca="1">INDIRECT("DATA_UPDATED!G" &amp; 212-5*(ROW()-2)/2+(COLUMN()-23))</f>
        <v>0.46498824545973461</v>
      </c>
      <c r="AC4" s="28" t="s">
        <v>19</v>
      </c>
      <c r="AD4" s="31">
        <v>20</v>
      </c>
      <c r="AE4" s="1" t="s">
        <v>20</v>
      </c>
      <c r="AF4" s="2">
        <f ca="1">1-(E4/N4)</f>
        <v>0.3015862054479711</v>
      </c>
      <c r="AG4" s="2">
        <f t="shared" ref="AG4:AJ19" ca="1" si="0">1-(F4/O4)</f>
        <v>0.34458695305171305</v>
      </c>
      <c r="AH4" s="2">
        <f t="shared" ca="1" si="0"/>
        <v>0.39576845967683483</v>
      </c>
      <c r="AI4" s="2">
        <f t="shared" ca="1" si="0"/>
        <v>0.56479051069721831</v>
      </c>
      <c r="AJ4" s="3">
        <f t="shared" ca="1" si="0"/>
        <v>0.69847190681437388</v>
      </c>
    </row>
    <row r="5" spans="2:36" ht="17" thickBot="1" x14ac:dyDescent="0.25">
      <c r="B5" s="29"/>
      <c r="C5" s="32"/>
      <c r="D5" s="5" t="s">
        <v>21</v>
      </c>
      <c r="E5" s="6" cm="1">
        <f t="array" aca="1" ref="E5" ca="1">INDIRECT("DATA_UPDATED!H" &amp; 212-5*(ROW()-3)/2+(COLUMN()-5))</f>
        <v>0.77798287078580386</v>
      </c>
      <c r="F5" s="6" cm="1">
        <f t="array" aca="1" ref="F5" ca="1">INDIRECT("DATA_UPDATED!H" &amp; 212-5*(ROW()-3)/2+(COLUMN()-5))</f>
        <v>0.74477768881546003</v>
      </c>
      <c r="G5" s="6" cm="1">
        <f t="array" aca="1" ref="G5" ca="1">INDIRECT("DATA_UPDATED!H" &amp; 212-5*(ROW()-3)/2+(COLUMN()-5))</f>
        <v>0.67408756770037337</v>
      </c>
      <c r="H5" s="6" cm="1">
        <f t="array" aca="1" ref="H5" ca="1">INDIRECT("DATA_UPDATED!H" &amp; 212-5*(ROW()-3)/2+(COLUMN()-5))</f>
        <v>0.48711108764305761</v>
      </c>
      <c r="I5" s="6" cm="1">
        <f t="array" aca="1" ref="I5" ca="1">INDIRECT("DATA_UPDATED!H" &amp; 212-5*(ROW()-3)/2+(COLUMN()-5))</f>
        <v>0.16570976033973711</v>
      </c>
      <c r="K5" s="29"/>
      <c r="L5" s="32"/>
      <c r="M5" s="5" t="s">
        <v>21</v>
      </c>
      <c r="N5" s="6" cm="1">
        <f t="array" aca="1" ref="N5" ca="1">INDIRECT("DATA_UPDATED!I" &amp; 212-5*(ROW()-3)/2+(COLUMN()-14))</f>
        <v>0.99239741994181685</v>
      </c>
      <c r="O5" s="6" cm="1">
        <f t="array" aca="1" ref="O5" ca="1">INDIRECT("DATA_UPDATED!I" &amp; 212-5*(ROW()-3)/2+(COLUMN()-14))</f>
        <v>0.99159305765197403</v>
      </c>
      <c r="P5" s="6" cm="1">
        <f t="array" aca="1" ref="P5" ca="1">INDIRECT("DATA_UPDATED!I" &amp; 212-5*(ROW()-3)/2+(COLUMN()-14))</f>
        <v>0.98911371609062859</v>
      </c>
      <c r="Q5" s="6" cm="1">
        <f t="array" aca="1" ref="Q5" ca="1">INDIRECT("DATA_UPDATED!I" &amp; 212-5*(ROW()-3)/2+(COLUMN()-14))</f>
        <v>0.98400807067069362</v>
      </c>
      <c r="R5" s="6" cm="1">
        <f t="array" aca="1" ref="R5" ca="1">INDIRECT("DATA_UPDATED!I" &amp; 212-5*(ROW()-3)/2+(COLUMN()-14))</f>
        <v>0.94342631116331521</v>
      </c>
      <c r="S5" s="4"/>
      <c r="T5" s="29"/>
      <c r="U5" s="32"/>
      <c r="V5" s="5" t="s">
        <v>21</v>
      </c>
      <c r="W5" s="7" cm="1">
        <f t="array" aca="1" ref="W5" ca="1">INDIRECT("DATA_UPDATED!J" &amp; 212-5*(ROW()-3)/2+(COLUMN()-23))</f>
        <v>0.92260267372224281</v>
      </c>
      <c r="X5" s="7" cm="1">
        <f t="array" aca="1" ref="X5" ca="1">INDIRECT("DATA_UPDATED!J" &amp; 212-5*(ROW()-3)/2+(COLUMN()-23))</f>
        <v>0.90851613176984625</v>
      </c>
      <c r="Y5" s="7" cm="1">
        <f t="array" aca="1" ref="Y5" ca="1">INDIRECT("DATA_UPDATED!J" &amp; 212-5*(ROW()-3)/2+(COLUMN()-23))</f>
        <v>0.86284412302960201</v>
      </c>
      <c r="Z5" s="7" cm="1">
        <f t="array" aca="1" ref="Z5" ca="1">INDIRECT("DATA_UPDATED!J" &amp; 212-5*(ROW()-3)/2+(COLUMN()-23))</f>
        <v>0.74294045833497091</v>
      </c>
      <c r="AA5" s="7" cm="1">
        <f t="array" aca="1" ref="AA5" ca="1">INDIRECT("DATA_UPDATED!J" &amp; 212-5*(ROW()-3)/2+(COLUMN()-23))</f>
        <v>0.49336018712584567</v>
      </c>
      <c r="AC5" s="29"/>
      <c r="AD5" s="32"/>
      <c r="AE5" s="5" t="s">
        <v>21</v>
      </c>
      <c r="AF5" s="6">
        <f ca="1">1-(E5/N5)</f>
        <v>0.21605714086659344</v>
      </c>
      <c r="AG5" s="6">
        <f t="shared" ca="1" si="0"/>
        <v>0.24890792339849199</v>
      </c>
      <c r="AH5" s="6">
        <f t="shared" ca="1" si="0"/>
        <v>0.31849335750328489</v>
      </c>
      <c r="AI5" s="6">
        <f t="shared" ca="1" si="0"/>
        <v>0.50497246703368415</v>
      </c>
      <c r="AJ5" s="7">
        <f t="shared" ca="1" si="0"/>
        <v>0.8243532553852515</v>
      </c>
    </row>
    <row r="6" spans="2:36" x14ac:dyDescent="0.2">
      <c r="B6" s="29"/>
      <c r="C6" s="31">
        <v>15</v>
      </c>
      <c r="D6" s="1" t="s">
        <v>20</v>
      </c>
      <c r="E6" s="2" cm="1">
        <f t="array" aca="1" ref="E6" ca="1">INDIRECT("DATA_UPDATED!E"&amp;212-5*(ROW()-2)/2+(COLUMN()-5))</f>
        <v>0.7664263239223611</v>
      </c>
      <c r="F6" s="2" cm="1">
        <f t="array" aca="1" ref="F6" ca="1">INDIRECT("DATA_UPDATED!E"&amp;212-5*(ROW()-2)/2+(COLUMN()-5))</f>
        <v>0.72649322158062268</v>
      </c>
      <c r="G6" s="2" cm="1">
        <f t="array" aca="1" ref="G6" ca="1">INDIRECT("DATA_UPDATED!E"&amp;212-5*(ROW()-2)/2+(COLUMN()-5))</f>
        <v>0.61857175126247443</v>
      </c>
      <c r="H6" s="2" cm="1">
        <f t="array" aca="1" ref="H6" ca="1">INDIRECT("DATA_UPDATED!E"&amp;212-5*(ROW()-2)/2+(COLUMN()-5))</f>
        <v>0.48559574702364577</v>
      </c>
      <c r="I6" s="2" cm="1">
        <f t="array" aca="1" ref="I6" ca="1">INDIRECT("DATA_UPDATED!E"&amp;212-5*(ROW()-2)/2+(COLUMN()-5))</f>
        <v>0.2027198714294767</v>
      </c>
      <c r="K6" s="29"/>
      <c r="L6" s="31">
        <v>15</v>
      </c>
      <c r="M6" s="1" t="s">
        <v>20</v>
      </c>
      <c r="N6" s="2" cm="1">
        <f t="array" aca="1" ref="N6" ca="1">INDIRECT("DATA_UPDATED!F" &amp; 212-5*(ROW()-2)/2+(COLUMN()-14))</f>
        <v>0.99074355215805443</v>
      </c>
      <c r="O6" s="2" cm="1">
        <f t="array" aca="1" ref="O6" ca="1">INDIRECT("DATA_UPDATED!F" &amp; 212-5*(ROW()-2)/2+(COLUMN()-14))</f>
        <v>0.98823319748893479</v>
      </c>
      <c r="P6" s="2" cm="1">
        <f t="array" aca="1" ref="P6" ca="1">INDIRECT("DATA_UPDATED!F" &amp; 212-5*(ROW()-2)/2+(COLUMN()-14))</f>
        <v>0.97824322291344701</v>
      </c>
      <c r="Q6" s="2" cm="1">
        <f t="array" aca="1" ref="Q6" ca="1">INDIRECT("DATA_UPDATED!F" &amp; 212-5*(ROW()-2)/2+(COLUMN()-14))</f>
        <v>0.94163567427624362</v>
      </c>
      <c r="R6" s="2" cm="1">
        <f t="array" aca="1" ref="R6" ca="1">INDIRECT("DATA_UPDATED!F" &amp; 212-5*(ROW()-2)/2+(COLUMN()-14))</f>
        <v>0.70962613388739137</v>
      </c>
      <c r="S6" s="4"/>
      <c r="T6" s="29"/>
      <c r="U6" s="31">
        <v>15</v>
      </c>
      <c r="V6" s="1" t="s">
        <v>20</v>
      </c>
      <c r="W6" s="3" cm="1">
        <f t="array" aca="1" ref="W6" ca="1">INDIRECT("DATA_UPDATED!G" &amp; 212-5*(ROW()-2)/2+(COLUMN()-23))</f>
        <v>0.9213341746035858</v>
      </c>
      <c r="X6" s="3" cm="1">
        <f t="array" aca="1" ref="X6" ca="1">INDIRECT("DATA_UPDATED!G" &amp; 212-5*(ROW()-2)/2+(COLUMN()-23))</f>
        <v>0.90611972150176556</v>
      </c>
      <c r="Y6" s="3" cm="1">
        <f t="array" aca="1" ref="Y6" ca="1">INDIRECT("DATA_UPDATED!G" &amp; 212-5*(ROW()-2)/2+(COLUMN()-23))</f>
        <v>0.85822568359976925</v>
      </c>
      <c r="Z6" s="3" cm="1">
        <f t="array" aca="1" ref="Z6" ca="1">INDIRECT("DATA_UPDATED!G" &amp; 212-5*(ROW()-2)/2+(COLUMN()-23))</f>
        <v>0.78005721871778</v>
      </c>
      <c r="AA6" s="3" cm="1">
        <f t="array" aca="1" ref="AA6" ca="1">INDIRECT("DATA_UPDATED!G" &amp; 212-5*(ROW()-2)/2+(COLUMN()-23))</f>
        <v>0.54944803504793682</v>
      </c>
      <c r="AC6" s="29"/>
      <c r="AD6" s="31">
        <v>15</v>
      </c>
      <c r="AE6" s="1" t="s">
        <v>20</v>
      </c>
      <c r="AF6" s="2">
        <f t="shared" ref="AF6:AJ45" ca="1" si="1">1-(E6/N6)</f>
        <v>0.22641300843904733</v>
      </c>
      <c r="AG6" s="2">
        <f t="shared" ca="1" si="0"/>
        <v>0.26485648991896249</v>
      </c>
      <c r="AH6" s="2">
        <f t="shared" ca="1" si="0"/>
        <v>0.36767080336093017</v>
      </c>
      <c r="AI6" s="2">
        <f t="shared" ca="1" si="0"/>
        <v>0.48430612784835014</v>
      </c>
      <c r="AJ6" s="3">
        <f t="shared" ca="1" si="0"/>
        <v>0.71432862778184303</v>
      </c>
    </row>
    <row r="7" spans="2:36" ht="17" thickBot="1" x14ac:dyDescent="0.25">
      <c r="B7" s="29"/>
      <c r="C7" s="32"/>
      <c r="D7" s="5" t="s">
        <v>21</v>
      </c>
      <c r="E7" s="6" cm="1">
        <f t="array" aca="1" ref="E7" ca="1">INDIRECT("DATA_UPDATED!H" &amp; 212-5*(ROW()-3)/2+(COLUMN()-5))</f>
        <v>0.84699729334051455</v>
      </c>
      <c r="F7" s="6" cm="1">
        <f t="array" aca="1" ref="F7" ca="1">INDIRECT("DATA_UPDATED!H" &amp; 212-5*(ROW()-3)/2+(COLUMN()-5))</f>
        <v>0.81769971671831598</v>
      </c>
      <c r="G7" s="6" cm="1">
        <f t="array" aca="1" ref="G7" ca="1">INDIRECT("DATA_UPDATED!H" &amp; 212-5*(ROW()-3)/2+(COLUMN()-5))</f>
        <v>0.72544688128383161</v>
      </c>
      <c r="H7" s="6" cm="1">
        <f t="array" aca="1" ref="H7" ca="1">INDIRECT("DATA_UPDATED!H" &amp; 212-5*(ROW()-3)/2+(COLUMN()-5))</f>
        <v>0.57307512836528773</v>
      </c>
      <c r="I7" s="6" cm="1">
        <f t="array" aca="1" ref="I7" ca="1">INDIRECT("DATA_UPDATED!H" &amp; 212-5*(ROW()-3)/2+(COLUMN()-5))</f>
        <v>0.25886994057392487</v>
      </c>
      <c r="K7" s="29"/>
      <c r="L7" s="32"/>
      <c r="M7" s="5" t="s">
        <v>21</v>
      </c>
      <c r="N7" s="6" cm="1">
        <f t="array" aca="1" ref="N7" ca="1">INDIRECT("DATA_UPDATED!I" &amp; 212-5*(ROW()-3)/2+(COLUMN()-14))</f>
        <v>0.99584978031920457</v>
      </c>
      <c r="O7" s="6" cm="1">
        <f t="array" aca="1" ref="O7" ca="1">INDIRECT("DATA_UPDATED!I" &amp; 212-5*(ROW()-3)/2+(COLUMN()-14))</f>
        <v>0.99549916536544658</v>
      </c>
      <c r="P7" s="6" cm="1">
        <f t="array" aca="1" ref="P7" ca="1">INDIRECT("DATA_UPDATED!I" &amp; 212-5*(ROW()-3)/2+(COLUMN()-14))</f>
        <v>0.99379456909943198</v>
      </c>
      <c r="Q7" s="6" cm="1">
        <f t="array" aca="1" ref="Q7" ca="1">INDIRECT("DATA_UPDATED!I" &amp; 212-5*(ROW()-3)/2+(COLUMN()-14))</f>
        <v>0.98691225203932764</v>
      </c>
      <c r="R7" s="6" cm="1">
        <f t="array" aca="1" ref="R7" ca="1">INDIRECT("DATA_UPDATED!I" &amp; 212-5*(ROW()-3)/2+(COLUMN()-14))</f>
        <v>0.95058093671556876</v>
      </c>
      <c r="S7" s="4"/>
      <c r="T7" s="29"/>
      <c r="U7" s="32"/>
      <c r="V7" s="5" t="s">
        <v>21</v>
      </c>
      <c r="W7" s="7" cm="1">
        <f t="array" aca="1" ref="W7" ca="1">INDIRECT("DATA_UPDATED!J" &amp; 212-5*(ROW()-3)/2+(COLUMN()-23))</f>
        <v>0.94494706035694076</v>
      </c>
      <c r="X7" s="7" cm="1">
        <f t="array" aca="1" ref="X7" ca="1">INDIRECT("DATA_UPDATED!J" &amp; 212-5*(ROW()-3)/2+(COLUMN()-23))</f>
        <v>0.93374057719736203</v>
      </c>
      <c r="Y7" s="7" cm="1">
        <f t="array" aca="1" ref="Y7" ca="1">INDIRECT("DATA_UPDATED!J" &amp; 212-5*(ROW()-3)/2+(COLUMN()-23))</f>
        <v>0.89111763529643384</v>
      </c>
      <c r="Z7" s="7" cm="1">
        <f t="array" aca="1" ref="Z7" ca="1">INDIRECT("DATA_UPDATED!J" &amp; 212-5*(ROW()-3)/2+(COLUMN()-23))</f>
        <v>0.79234873141894357</v>
      </c>
      <c r="AA7" s="7" cm="1">
        <f t="array" aca="1" ref="AA7" ca="1">INDIRECT("DATA_UPDATED!J" &amp; 212-5*(ROW()-3)/2+(COLUMN()-23))</f>
        <v>0.56409671016954188</v>
      </c>
      <c r="AC7" s="29"/>
      <c r="AD7" s="32"/>
      <c r="AE7" s="5" t="s">
        <v>21</v>
      </c>
      <c r="AF7" s="6">
        <f t="shared" ca="1" si="1"/>
        <v>0.14947283206808326</v>
      </c>
      <c r="AG7" s="6">
        <f t="shared" ca="1" si="0"/>
        <v>0.17860331262242757</v>
      </c>
      <c r="AH7" s="6">
        <f t="shared" ca="1" si="0"/>
        <v>0.27002329873745912</v>
      </c>
      <c r="AI7" s="6">
        <f t="shared" ca="1" si="0"/>
        <v>0.41932514549180899</v>
      </c>
      <c r="AJ7" s="7">
        <f t="shared" ca="1" si="0"/>
        <v>0.72767185772905574</v>
      </c>
    </row>
    <row r="8" spans="2:36" x14ac:dyDescent="0.2">
      <c r="B8" s="29"/>
      <c r="C8" s="31">
        <v>10</v>
      </c>
      <c r="D8" s="1" t="s">
        <v>20</v>
      </c>
      <c r="E8" s="2" cm="1">
        <f t="array" aca="1" ref="E8" ca="1">INDIRECT("DATA_UPDATED!E"&amp;212-5*(ROW()-2)/2+(COLUMN()-5))</f>
        <v>0.80606351683742594</v>
      </c>
      <c r="F8" s="2" cm="1">
        <f t="array" aca="1" ref="F8" ca="1">INDIRECT("DATA_UPDATED!E"&amp;212-5*(ROW()-2)/2+(COLUMN()-5))</f>
        <v>0.78208385988573292</v>
      </c>
      <c r="G8" s="2" cm="1">
        <f t="array" aca="1" ref="G8" ca="1">INDIRECT("DATA_UPDATED!E"&amp;212-5*(ROW()-2)/2+(COLUMN()-5))</f>
        <v>0.6726891218577199</v>
      </c>
      <c r="H8" s="2" cm="1">
        <f t="array" aca="1" ref="H8" ca="1">INDIRECT("DATA_UPDATED!E"&amp;212-5*(ROW()-2)/2+(COLUMN()-5))</f>
        <v>0.547972131542666</v>
      </c>
      <c r="I8" s="2" cm="1">
        <f t="array" aca="1" ref="I8" ca="1">INDIRECT("DATA_UPDATED!E"&amp;212-5*(ROW()-2)/2+(COLUMN()-5))</f>
        <v>0.29316016229890429</v>
      </c>
      <c r="K8" s="29"/>
      <c r="L8" s="31">
        <v>10</v>
      </c>
      <c r="M8" s="1" t="s">
        <v>20</v>
      </c>
      <c r="N8" s="2" cm="1">
        <f t="array" aca="1" ref="N8" ca="1">INDIRECT("DATA_UPDATED!F" &amp; 212-5*(ROW()-2)/2+(COLUMN()-14))</f>
        <v>0.99177221729615916</v>
      </c>
      <c r="O8" s="2" cm="1">
        <f t="array" aca="1" ref="O8" ca="1">INDIRECT("DATA_UPDATED!F" &amp; 212-5*(ROW()-2)/2+(COLUMN()-14))</f>
        <v>0.99022742699577915</v>
      </c>
      <c r="P8" s="2" cm="1">
        <f t="array" aca="1" ref="P8" ca="1">INDIRECT("DATA_UPDATED!F" &amp; 212-5*(ROW()-2)/2+(COLUMN()-14))</f>
        <v>0.98261541086182758</v>
      </c>
      <c r="Q8" s="2" cm="1">
        <f t="array" aca="1" ref="Q8" ca="1">INDIRECT("DATA_UPDATED!F" &amp; 212-5*(ROW()-2)/2+(COLUMN()-14))</f>
        <v>0.95286482856470878</v>
      </c>
      <c r="R8" s="2" cm="1">
        <f t="array" aca="1" ref="R8" ca="1">INDIRECT("DATA_UPDATED!F" &amp; 212-5*(ROW()-2)/2+(COLUMN()-14))</f>
        <v>0.82934796235020447</v>
      </c>
      <c r="S8" s="4"/>
      <c r="T8" s="29"/>
      <c r="U8" s="31">
        <v>10</v>
      </c>
      <c r="V8" s="1" t="s">
        <v>20</v>
      </c>
      <c r="W8" s="3" cm="1">
        <f t="array" aca="1" ref="W8" ca="1">INDIRECT("DATA_UPDATED!G" &amp; 212-5*(ROW()-2)/2+(COLUMN()-23))</f>
        <v>0.93820022387490143</v>
      </c>
      <c r="X8" s="3" cm="1">
        <f t="array" aca="1" ref="X8" ca="1">INDIRECT("DATA_UPDATED!G" &amp; 212-5*(ROW()-2)/2+(COLUMN()-23))</f>
        <v>0.92767778442957505</v>
      </c>
      <c r="Y8" s="3" cm="1">
        <f t="array" aca="1" ref="Y8" ca="1">INDIRECT("DATA_UPDATED!G" &amp; 212-5*(ROW()-2)/2+(COLUMN()-23))</f>
        <v>0.88385859616161744</v>
      </c>
      <c r="Z8" s="3" cm="1">
        <f t="array" aca="1" ref="Z8" ca="1">INDIRECT("DATA_UPDATED!G" &amp; 212-5*(ROW()-2)/2+(COLUMN()-23))</f>
        <v>0.81172385638982247</v>
      </c>
      <c r="AA8" s="3" cm="1">
        <f t="array" aca="1" ref="AA8" ca="1">INDIRECT("DATA_UPDATED!G" &amp; 212-5*(ROW()-2)/2+(COLUMN()-23))</f>
        <v>0.61611334593154332</v>
      </c>
      <c r="AC8" s="29"/>
      <c r="AD8" s="31">
        <v>10</v>
      </c>
      <c r="AE8" s="1" t="s">
        <v>20</v>
      </c>
      <c r="AF8" s="2">
        <f t="shared" ca="1" si="1"/>
        <v>0.18724934740058119</v>
      </c>
      <c r="AG8" s="2">
        <f t="shared" ca="1" si="0"/>
        <v>0.21019773986823076</v>
      </c>
      <c r="AH8" s="2">
        <f t="shared" ca="1" si="0"/>
        <v>0.31540955451968644</v>
      </c>
      <c r="AI8" s="2">
        <f t="shared" ca="1" si="0"/>
        <v>0.42492144203908633</v>
      </c>
      <c r="AJ8" s="3">
        <f t="shared" ca="1" si="0"/>
        <v>0.64651729357585008</v>
      </c>
    </row>
    <row r="9" spans="2:36" ht="17" thickBot="1" x14ac:dyDescent="0.25">
      <c r="B9" s="29"/>
      <c r="C9" s="32"/>
      <c r="D9" s="5" t="s">
        <v>21</v>
      </c>
      <c r="E9" s="6" cm="1">
        <f t="array" aca="1" ref="E9" ca="1">INDIRECT("DATA_UPDATED!H" &amp; 212-5*(ROW()-3)/2+(COLUMN()-5))</f>
        <v>0.8820571152463893</v>
      </c>
      <c r="F9" s="6" cm="1">
        <f t="array" aca="1" ref="F9" ca="1">INDIRECT("DATA_UPDATED!H" &amp; 212-5*(ROW()-3)/2+(COLUMN()-5))</f>
        <v>0.86117734722636974</v>
      </c>
      <c r="G9" s="6" cm="1">
        <f t="array" aca="1" ref="G9" ca="1">INDIRECT("DATA_UPDATED!H" &amp; 212-5*(ROW()-3)/2+(COLUMN()-5))</f>
        <v>0.77826059537643233</v>
      </c>
      <c r="H9" s="6" cm="1">
        <f t="array" aca="1" ref="H9" ca="1">INDIRECT("DATA_UPDATED!H" &amp; 212-5*(ROW()-3)/2+(COLUMN()-5))</f>
        <v>0.64562212394164908</v>
      </c>
      <c r="I9" s="6" cm="1">
        <f t="array" aca="1" ref="I9" ca="1">INDIRECT("DATA_UPDATED!H" &amp; 212-5*(ROW()-3)/2+(COLUMN()-5))</f>
        <v>0.3593827760596463</v>
      </c>
      <c r="K9" s="29"/>
      <c r="L9" s="32"/>
      <c r="M9" s="5" t="s">
        <v>21</v>
      </c>
      <c r="N9" s="6" cm="1">
        <f t="array" aca="1" ref="N9" ca="1">INDIRECT("DATA_UPDATED!I" &amp; 212-5*(ROW()-3)/2+(COLUMN()-14))</f>
        <v>0.99646382882793483</v>
      </c>
      <c r="O9" s="6" cm="1">
        <f t="array" aca="1" ref="O9" ca="1">INDIRECT("DATA_UPDATED!I" &amp; 212-5*(ROW()-3)/2+(COLUMN()-14))</f>
        <v>0.99570399617868877</v>
      </c>
      <c r="P9" s="6" cm="1">
        <f t="array" aca="1" ref="P9" ca="1">INDIRECT("DATA_UPDATED!I" &amp; 212-5*(ROW()-3)/2+(COLUMN()-14))</f>
        <v>0.99335113691109</v>
      </c>
      <c r="Q9" s="6" cm="1">
        <f t="array" aca="1" ref="Q9" ca="1">INDIRECT("DATA_UPDATED!I" &amp; 212-5*(ROW()-3)/2+(COLUMN()-14))</f>
        <v>0.98818466920742543</v>
      </c>
      <c r="R9" s="6" cm="1">
        <f t="array" aca="1" ref="R9" ca="1">INDIRECT("DATA_UPDATED!I" &amp; 212-5*(ROW()-3)/2+(COLUMN()-14))</f>
        <v>0.91321267548932561</v>
      </c>
      <c r="S9" s="4"/>
      <c r="T9" s="29"/>
      <c r="U9" s="32"/>
      <c r="V9" s="5" t="s">
        <v>21</v>
      </c>
      <c r="W9" s="7" cm="1">
        <f t="array" aca="1" ref="W9" ca="1">INDIRECT("DATA_UPDATED!J" &amp; 212-5*(ROW()-3)/2+(COLUMN()-23))</f>
        <v>0.9643749450371184</v>
      </c>
      <c r="X9" s="7" cm="1">
        <f t="array" aca="1" ref="X9" ca="1">INDIRECT("DATA_UPDATED!J" &amp; 212-5*(ROW()-3)/2+(COLUMN()-23))</f>
        <v>0.95255878314756159</v>
      </c>
      <c r="Y9" s="7" cm="1">
        <f t="array" aca="1" ref="Y9" ca="1">INDIRECT("DATA_UPDATED!J" &amp; 212-5*(ROW()-3)/2+(COLUMN()-23))</f>
        <v>0.91320000508723476</v>
      </c>
      <c r="Z9" s="7" cm="1">
        <f t="array" aca="1" ref="Z9" ca="1">INDIRECT("DATA_UPDATED!J" &amp; 212-5*(ROW()-3)/2+(COLUMN()-23))</f>
        <v>0.82952408201542027</v>
      </c>
      <c r="AA9" s="7" cm="1">
        <f t="array" aca="1" ref="AA9" ca="1">INDIRECT("DATA_UPDATED!J" &amp; 212-5*(ROW()-3)/2+(COLUMN()-23))</f>
        <v>0.6162703026546188</v>
      </c>
      <c r="AC9" s="29"/>
      <c r="AD9" s="32"/>
      <c r="AE9" s="5" t="s">
        <v>21</v>
      </c>
      <c r="AF9" s="6">
        <f t="shared" ca="1" si="1"/>
        <v>0.11481271098030077</v>
      </c>
      <c r="AG9" s="6">
        <f t="shared" ca="1" si="0"/>
        <v>0.13510706943891482</v>
      </c>
      <c r="AH9" s="6">
        <f t="shared" ca="1" si="0"/>
        <v>0.21653022133089816</v>
      </c>
      <c r="AI9" s="6">
        <f t="shared" ca="1" si="0"/>
        <v>0.34665842927975088</v>
      </c>
      <c r="AJ9" s="7">
        <f t="shared" ca="1" si="0"/>
        <v>0.60646321967982031</v>
      </c>
    </row>
    <row r="10" spans="2:36" x14ac:dyDescent="0.2">
      <c r="B10" s="29"/>
      <c r="C10" s="31">
        <v>5</v>
      </c>
      <c r="D10" s="1" t="s">
        <v>20</v>
      </c>
      <c r="E10" s="2" cm="1">
        <f t="array" aca="1" ref="E10" ca="1">INDIRECT("DATA_UPDATED!E"&amp;212-5*(ROW()-2)/2+(COLUMN()-5))</f>
        <v>0.86336785792758541</v>
      </c>
      <c r="F10" s="2" cm="1">
        <f t="array" aca="1" ref="F10" ca="1">INDIRECT("DATA_UPDATED!E"&amp;212-5*(ROW()-2)/2+(COLUMN()-5))</f>
        <v>0.82339829833906109</v>
      </c>
      <c r="G10" s="2" cm="1">
        <f t="array" aca="1" ref="G10" ca="1">INDIRECT("DATA_UPDATED!E"&amp;212-5*(ROW()-2)/2+(COLUMN()-5))</f>
        <v>0.73196443541183942</v>
      </c>
      <c r="H10" s="2" cm="1">
        <f t="array" aca="1" ref="H10" ca="1">INDIRECT("DATA_UPDATED!E"&amp;212-5*(ROW()-2)/2+(COLUMN()-5))</f>
        <v>0.58725205195723684</v>
      </c>
      <c r="I10" s="2" cm="1">
        <f t="array" aca="1" ref="I10" ca="1">INDIRECT("DATA_UPDATED!E"&amp;212-5*(ROW()-2)/2+(COLUMN()-5))</f>
        <v>0.341962784261863</v>
      </c>
      <c r="K10" s="29"/>
      <c r="L10" s="31">
        <v>5</v>
      </c>
      <c r="M10" s="1" t="s">
        <v>20</v>
      </c>
      <c r="N10" s="2" cm="1">
        <f t="array" aca="1" ref="N10" ca="1">INDIRECT("DATA_UPDATED!F" &amp; 212-5*(ROW()-2)/2+(COLUMN()-14))</f>
        <v>0.99439261467022799</v>
      </c>
      <c r="O10" s="2" cm="1">
        <f t="array" aca="1" ref="O10" ca="1">INDIRECT("DATA_UPDATED!F" &amp; 212-5*(ROW()-2)/2+(COLUMN()-14))</f>
        <v>0.99122255358458156</v>
      </c>
      <c r="P10" s="2" cm="1">
        <f t="array" aca="1" ref="P10" ca="1">INDIRECT("DATA_UPDATED!F" &amp; 212-5*(ROW()-2)/2+(COLUMN()-14))</f>
        <v>0.98591190084150637</v>
      </c>
      <c r="Q10" s="2" cm="1">
        <f t="array" aca="1" ref="Q10" ca="1">INDIRECT("DATA_UPDATED!F" &amp; 212-5*(ROW()-2)/2+(COLUMN()-14))</f>
        <v>0.96265936774158956</v>
      </c>
      <c r="R10" s="2" cm="1">
        <f t="array" aca="1" ref="R10" ca="1">INDIRECT("DATA_UPDATED!F" &amp; 212-5*(ROW()-2)/2+(COLUMN()-14))</f>
        <v>0.87533255812103505</v>
      </c>
      <c r="S10" s="4"/>
      <c r="T10" s="29"/>
      <c r="U10" s="31">
        <v>5</v>
      </c>
      <c r="V10" s="1" t="s">
        <v>20</v>
      </c>
      <c r="W10" s="3" cm="1">
        <f t="array" aca="1" ref="W10" ca="1">INDIRECT("DATA_UPDATED!G" &amp; 212-5*(ROW()-2)/2+(COLUMN()-23))</f>
        <v>0.95753355291660924</v>
      </c>
      <c r="X10" s="3" cm="1">
        <f t="array" aca="1" ref="X10" ca="1">INDIRECT("DATA_UPDATED!G" &amp; 212-5*(ROW()-2)/2+(COLUMN()-23))</f>
        <v>0.94372528108744236</v>
      </c>
      <c r="Y10" s="3" cm="1">
        <f t="array" aca="1" ref="Y10" ca="1">INDIRECT("DATA_UPDATED!G" &amp; 212-5*(ROW()-2)/2+(COLUMN()-23))</f>
        <v>0.90730126117100118</v>
      </c>
      <c r="Z10" s="3" cm="1">
        <f t="array" aca="1" ref="Z10" ca="1">INDIRECT("DATA_UPDATED!G" &amp; 212-5*(ROW()-2)/2+(COLUMN()-23))</f>
        <v>0.83417454500147104</v>
      </c>
      <c r="AA10" s="3" cm="1">
        <f t="array" aca="1" ref="AA10" ca="1">INDIRECT("DATA_UPDATED!G" &amp; 212-5*(ROW()-2)/2+(COLUMN()-23))</f>
        <v>0.67099973036047433</v>
      </c>
      <c r="AC10" s="29"/>
      <c r="AD10" s="31">
        <v>5</v>
      </c>
      <c r="AE10" s="1" t="s">
        <v>20</v>
      </c>
      <c r="AF10" s="2">
        <f t="shared" ca="1" si="1"/>
        <v>0.13176360605422888</v>
      </c>
      <c r="AG10" s="2">
        <f t="shared" ca="1" si="0"/>
        <v>0.16931036792757959</v>
      </c>
      <c r="AH10" s="2">
        <f t="shared" ca="1" si="0"/>
        <v>0.25757622482588449</v>
      </c>
      <c r="AI10" s="2">
        <f t="shared" ca="1" si="0"/>
        <v>0.38996900499193476</v>
      </c>
      <c r="AJ10" s="3">
        <f t="shared" ca="1" si="0"/>
        <v>0.60933386849460858</v>
      </c>
    </row>
    <row r="11" spans="2:36" ht="17" thickBot="1" x14ac:dyDescent="0.25">
      <c r="B11" s="29"/>
      <c r="C11" s="32"/>
      <c r="D11" s="5" t="s">
        <v>21</v>
      </c>
      <c r="E11" s="6" cm="1">
        <f t="array" aca="1" ref="E11" ca="1">INDIRECT("DATA_UPDATED!H" &amp; 212-5*(ROW()-3)/2+(COLUMN()-5))</f>
        <v>0.91609794636050645</v>
      </c>
      <c r="F11" s="6" cm="1">
        <f t="array" aca="1" ref="F11" ca="1">INDIRECT("DATA_UPDATED!H" &amp; 212-5*(ROW()-3)/2+(COLUMN()-5))</f>
        <v>0.89607257583768984</v>
      </c>
      <c r="G11" s="6" cm="1">
        <f t="array" aca="1" ref="G11" ca="1">INDIRECT("DATA_UPDATED!H" &amp; 212-5*(ROW()-3)/2+(COLUMN()-5))</f>
        <v>0.82386960103241591</v>
      </c>
      <c r="H11" s="6" cm="1">
        <f t="array" aca="1" ref="H11" ca="1">INDIRECT("DATA_UPDATED!H" &amp; 212-5*(ROW()-3)/2+(COLUMN()-5))</f>
        <v>0.68621382561143496</v>
      </c>
      <c r="I11" s="6" cm="1">
        <f t="array" aca="1" ref="I11" ca="1">INDIRECT("DATA_UPDATED!H" &amp; 212-5*(ROW()-3)/2+(COLUMN()-5))</f>
        <v>0.41461570245652929</v>
      </c>
      <c r="K11" s="29"/>
      <c r="L11" s="32"/>
      <c r="M11" s="5" t="s">
        <v>21</v>
      </c>
      <c r="N11" s="6" cm="1">
        <f t="array" aca="1" ref="N11" ca="1">INDIRECT("DATA_UPDATED!I" &amp; 212-5*(ROW()-3)/2+(COLUMN()-14))</f>
        <v>0.99502645304514781</v>
      </c>
      <c r="O11" s="6" cm="1">
        <f t="array" aca="1" ref="O11" ca="1">INDIRECT("DATA_UPDATED!I" &amp; 212-5*(ROW()-3)/2+(COLUMN()-14))</f>
        <v>0.99623141959983919</v>
      </c>
      <c r="P11" s="6" cm="1">
        <f t="array" aca="1" ref="P11" ca="1">INDIRECT("DATA_UPDATED!I" &amp; 212-5*(ROW()-3)/2+(COLUMN()-14))</f>
        <v>0.99371181065669278</v>
      </c>
      <c r="Q11" s="6" cm="1">
        <f t="array" aca="1" ref="Q11" ca="1">INDIRECT("DATA_UPDATED!I" &amp; 212-5*(ROW()-3)/2+(COLUMN()-14))</f>
        <v>0.98920464660257923</v>
      </c>
      <c r="R11" s="6" cm="1">
        <f t="array" aca="1" ref="R11" ca="1">INDIRECT("DATA_UPDATED!I" &amp; 212-5*(ROW()-3)/2+(COLUMN()-14))</f>
        <v>0.93852740181618965</v>
      </c>
      <c r="S11" s="4"/>
      <c r="T11" s="29"/>
      <c r="U11" s="32"/>
      <c r="V11" s="5" t="s">
        <v>21</v>
      </c>
      <c r="W11" s="7" cm="1">
        <f t="array" aca="1" ref="W11" ca="1">INDIRECT("DATA_UPDATED!J" &amp; 212-5*(ROW()-3)/2+(COLUMN()-23))</f>
        <v>0.97410180943473124</v>
      </c>
      <c r="X11" s="7" cm="1">
        <f t="array" aca="1" ref="X11" ca="1">INDIRECT("DATA_UPDATED!J" &amp; 212-5*(ROW()-3)/2+(COLUMN()-23))</f>
        <v>0.96742702479504161</v>
      </c>
      <c r="Y11" s="7" cm="1">
        <f t="array" aca="1" ref="Y11" ca="1">INDIRECT("DATA_UPDATED!J" &amp; 212-5*(ROW()-3)/2+(COLUMN()-23))</f>
        <v>0.93198130671031965</v>
      </c>
      <c r="Z11" s="7" cm="1">
        <f t="array" aca="1" ref="Z11" ca="1">INDIRECT("DATA_UPDATED!J" &amp; 212-5*(ROW()-3)/2+(COLUMN()-23))</f>
        <v>0.85785033361173602</v>
      </c>
      <c r="AA11" s="7" cm="1">
        <f t="array" aca="1" ref="AA11" ca="1">INDIRECT("DATA_UPDATED!J" &amp; 212-5*(ROW()-3)/2+(COLUMN()-23))</f>
        <v>0.666556975223764</v>
      </c>
      <c r="AC11" s="29"/>
      <c r="AD11" s="32"/>
      <c r="AE11" s="5" t="s">
        <v>21</v>
      </c>
      <c r="AF11" s="6">
        <f t="shared" ca="1" si="1"/>
        <v>7.9323023466452591E-2</v>
      </c>
      <c r="AG11" s="6">
        <f t="shared" ca="1" si="0"/>
        <v>0.10053772827440099</v>
      </c>
      <c r="AH11" s="6">
        <f t="shared" ca="1" si="0"/>
        <v>0.17091696788029209</v>
      </c>
      <c r="AI11" s="6">
        <f t="shared" ca="1" si="0"/>
        <v>0.30629740977437325</v>
      </c>
      <c r="AJ11" s="7">
        <f t="shared" ca="1" si="0"/>
        <v>0.55822738723005161</v>
      </c>
    </row>
    <row r="12" spans="2:36" x14ac:dyDescent="0.2">
      <c r="B12" s="29"/>
      <c r="C12" s="31">
        <v>0</v>
      </c>
      <c r="D12" s="1" t="s">
        <v>20</v>
      </c>
      <c r="E12" s="2" cm="1">
        <f t="array" aca="1" ref="E12" ca="1">INDIRECT("DATA_UPDATED!E"&amp;212-5*(ROW()-2)/2+(COLUMN()-5))</f>
        <v>0.91368509100896755</v>
      </c>
      <c r="F12" s="2" cm="1">
        <f t="array" aca="1" ref="F12" ca="1">INDIRECT("DATA_UPDATED!E"&amp;212-5*(ROW()-2)/2+(COLUMN()-5))</f>
        <v>0.87161062452155713</v>
      </c>
      <c r="G12" s="2" cm="1">
        <f t="array" aca="1" ref="G12" ca="1">INDIRECT("DATA_UPDATED!E"&amp;212-5*(ROW()-2)/2+(COLUMN()-5))</f>
        <v>0.77656536053760539</v>
      </c>
      <c r="H12" s="2" cm="1">
        <f t="array" aca="1" ref="H12" ca="1">INDIRECT("DATA_UPDATED!E"&amp;212-5*(ROW()-2)/2+(COLUMN()-5))</f>
        <v>0.62231458723649546</v>
      </c>
      <c r="I12" s="2" cm="1">
        <f t="array" aca="1" ref="I12" ca="1">INDIRECT("DATA_UPDATED!E"&amp;212-5*(ROW()-2)/2+(COLUMN()-5))</f>
        <v>0.3854606153743898</v>
      </c>
      <c r="K12" s="29"/>
      <c r="L12" s="31">
        <v>0</v>
      </c>
      <c r="M12" s="1" t="s">
        <v>20</v>
      </c>
      <c r="N12" s="2" cm="1">
        <f t="array" aca="1" ref="N12" ca="1">INDIRECT("DATA_UPDATED!F" &amp; 212-5*(ROW()-2)/2+(COLUMN()-14))</f>
        <v>0.99167504845853238</v>
      </c>
      <c r="O12" s="2" cm="1">
        <f t="array" aca="1" ref="O12" ca="1">INDIRECT("DATA_UPDATED!F" &amp; 212-5*(ROW()-2)/2+(COLUMN()-14))</f>
        <v>0.99409631006266996</v>
      </c>
      <c r="P12" s="2" cm="1">
        <f t="array" aca="1" ref="P12" ca="1">INDIRECT("DATA_UPDATED!F" &amp; 212-5*(ROW()-2)/2+(COLUMN()-14))</f>
        <v>0.98754318486524417</v>
      </c>
      <c r="Q12" s="2" cm="1">
        <f t="array" aca="1" ref="Q12" ca="1">INDIRECT("DATA_UPDATED!F" &amp; 212-5*(ROW()-2)/2+(COLUMN()-14))</f>
        <v>0.97051660230517678</v>
      </c>
      <c r="R12" s="2" cm="1">
        <f t="array" aca="1" ref="R12" ca="1">INDIRECT("DATA_UPDATED!F" &amp; 212-5*(ROW()-2)/2+(COLUMN()-14))</f>
        <v>0.9271419458804302</v>
      </c>
      <c r="S12" s="4"/>
      <c r="T12" s="29"/>
      <c r="U12" s="31">
        <v>0</v>
      </c>
      <c r="V12" s="1" t="s">
        <v>20</v>
      </c>
      <c r="W12" s="3" cm="1">
        <f t="array" aca="1" ref="W12" ca="1">INDIRECT("DATA_UPDATED!G" &amp; 212-5*(ROW()-2)/2+(COLUMN()-23))</f>
        <v>0.96548994769225083</v>
      </c>
      <c r="X12" s="3" cm="1">
        <f t="array" aca="1" ref="X12" ca="1">INDIRECT("DATA_UPDATED!G" &amp; 212-5*(ROW()-2)/2+(COLUMN()-23))</f>
        <v>0.9601038083415564</v>
      </c>
      <c r="Y12" s="3" cm="1">
        <f t="array" aca="1" ref="Y12" ca="1">INDIRECT("DATA_UPDATED!G" &amp; 212-5*(ROW()-2)/2+(COLUMN()-23))</f>
        <v>0.92387770461670837</v>
      </c>
      <c r="Z12" s="3" cm="1">
        <f t="array" aca="1" ref="Z12" ca="1">INDIRECT("DATA_UPDATED!G" &amp; 212-5*(ROW()-2)/2+(COLUMN()-23))</f>
        <v>0.85485794007724003</v>
      </c>
      <c r="AA12" s="3" cm="1">
        <f t="array" aca="1" ref="AA12" ca="1">INDIRECT("DATA_UPDATED!G" &amp; 212-5*(ROW()-2)/2+(COLUMN()-23))</f>
        <v>0.72396273353112162</v>
      </c>
      <c r="AC12" s="29"/>
      <c r="AD12" s="31">
        <v>0</v>
      </c>
      <c r="AE12" s="1" t="s">
        <v>20</v>
      </c>
      <c r="AF12" s="2">
        <f t="shared" ca="1" si="1"/>
        <v>7.8644670520643833E-2</v>
      </c>
      <c r="AG12" s="2">
        <f t="shared" ca="1" si="0"/>
        <v>0.12321309746476283</v>
      </c>
      <c r="AH12" s="2">
        <f t="shared" ca="1" si="0"/>
        <v>0.21363908693919842</v>
      </c>
      <c r="AI12" s="2">
        <f t="shared" ca="1" si="0"/>
        <v>0.3587800705744032</v>
      </c>
      <c r="AJ12" s="3">
        <f t="shared" ca="1" si="0"/>
        <v>0.5842485424296604</v>
      </c>
    </row>
    <row r="13" spans="2:36" ht="17" thickBot="1" x14ac:dyDescent="0.25">
      <c r="B13" s="29"/>
      <c r="C13" s="32"/>
      <c r="D13" s="5" t="s">
        <v>21</v>
      </c>
      <c r="E13" s="6" cm="1">
        <f t="array" aca="1" ref="E13" ca="1">INDIRECT("DATA_UPDATED!H" &amp; 212-5*(ROW()-3)/2+(COLUMN()-5))</f>
        <v>0.94561650345435044</v>
      </c>
      <c r="F13" s="6" cm="1">
        <f t="array" aca="1" ref="F13" ca="1">INDIRECT("DATA_UPDATED!H" &amp; 212-5*(ROW()-3)/2+(COLUMN()-5))</f>
        <v>0.922774530334178</v>
      </c>
      <c r="G13" s="6" cm="1">
        <f t="array" aca="1" ref="G13" ca="1">INDIRECT("DATA_UPDATED!H" &amp; 212-5*(ROW()-3)/2+(COLUMN()-5))</f>
        <v>0.85672722922025646</v>
      </c>
      <c r="H13" s="6" cm="1">
        <f t="array" aca="1" ref="H13" ca="1">INDIRECT("DATA_UPDATED!H" &amp; 212-5*(ROW()-3)/2+(COLUMN()-5))</f>
        <v>0.72327803839142879</v>
      </c>
      <c r="I13" s="6" cm="1">
        <f t="array" aca="1" ref="I13" ca="1">INDIRECT("DATA_UPDATED!H" &amp; 212-5*(ROW()-3)/2+(COLUMN()-5))</f>
        <v>0.47604861009226679</v>
      </c>
      <c r="K13" s="29"/>
      <c r="L13" s="32"/>
      <c r="M13" s="5" t="s">
        <v>21</v>
      </c>
      <c r="N13" s="6" cm="1">
        <f t="array" aca="1" ref="N13" ca="1">INDIRECT("DATA_UPDATED!I" &amp; 212-5*(ROW()-3)/2+(COLUMN()-14))</f>
        <v>0.99734939476145801</v>
      </c>
      <c r="O13" s="6" cm="1">
        <f t="array" aca="1" ref="O13" ca="1">INDIRECT("DATA_UPDATED!I" &amp; 212-5*(ROW()-3)/2+(COLUMN()-14))</f>
        <v>0.99471977228091801</v>
      </c>
      <c r="P13" s="6" cm="1">
        <f t="array" aca="1" ref="P13" ca="1">INDIRECT("DATA_UPDATED!I" &amp; 212-5*(ROW()-3)/2+(COLUMN()-14))</f>
        <v>0.99447832357329358</v>
      </c>
      <c r="Q13" s="6" cm="1">
        <f t="array" aca="1" ref="Q13" ca="1">INDIRECT("DATA_UPDATED!I" &amp; 212-5*(ROW()-3)/2+(COLUMN()-14))</f>
        <v>0.989962229334588</v>
      </c>
      <c r="R13" s="6" cm="1">
        <f t="array" aca="1" ref="R13" ca="1">INDIRECT("DATA_UPDATED!I" &amp; 212-5*(ROW()-3)/2+(COLUMN()-14))</f>
        <v>0.93186836133288176</v>
      </c>
      <c r="S13" s="4"/>
      <c r="T13" s="29"/>
      <c r="U13" s="32"/>
      <c r="V13" s="5" t="s">
        <v>21</v>
      </c>
      <c r="W13" s="7" cm="1">
        <f t="array" aca="1" ref="W13" ca="1">INDIRECT("DATA_UPDATED!J" &amp; 212-5*(ROW()-3)/2+(COLUMN()-23))</f>
        <v>0.98367929817400723</v>
      </c>
      <c r="X13" s="7" cm="1">
        <f t="array" aca="1" ref="X13" ca="1">INDIRECT("DATA_UPDATED!J" &amp; 212-5*(ROW()-3)/2+(COLUMN()-23))</f>
        <v>0.97503043157862879</v>
      </c>
      <c r="Y13" s="7" cm="1">
        <f t="array" aca="1" ref="Y13" ca="1">INDIRECT("DATA_UPDATED!J" &amp; 212-5*(ROW()-3)/2+(COLUMN()-23))</f>
        <v>0.94698884308758036</v>
      </c>
      <c r="Z13" s="7" cm="1">
        <f t="array" aca="1" ref="Z13" ca="1">INDIRECT("DATA_UPDATED!J" &amp; 212-5*(ROW()-3)/2+(COLUMN()-23))</f>
        <v>0.87966090483055148</v>
      </c>
      <c r="AA13" s="7" cm="1">
        <f t="array" aca="1" ref="AA13" ca="1">INDIRECT("DATA_UPDATED!J" &amp; 212-5*(ROW()-3)/2+(COLUMN()-23))</f>
        <v>0.70029169775033195</v>
      </c>
      <c r="AC13" s="29"/>
      <c r="AD13" s="32"/>
      <c r="AE13" s="5" t="s">
        <v>21</v>
      </c>
      <c r="AF13" s="6">
        <f t="shared" ca="1" si="1"/>
        <v>5.1870379205956052E-2</v>
      </c>
      <c r="AG13" s="6">
        <f t="shared" ca="1" si="0"/>
        <v>7.2327145746553079E-2</v>
      </c>
      <c r="AH13" s="6">
        <f t="shared" ca="1" si="0"/>
        <v>0.13851593452341826</v>
      </c>
      <c r="AI13" s="6">
        <f t="shared" ca="1" si="0"/>
        <v>0.26938824840056108</v>
      </c>
      <c r="AJ13" s="7">
        <f t="shared" ca="1" si="0"/>
        <v>0.48914607486903094</v>
      </c>
    </row>
    <row r="14" spans="2:36" x14ac:dyDescent="0.2">
      <c r="B14" s="29"/>
      <c r="C14" s="31">
        <v>-5</v>
      </c>
      <c r="D14" s="1" t="s">
        <v>20</v>
      </c>
      <c r="E14" s="2" cm="1">
        <f t="array" aca="1" ref="E14" ca="1">INDIRECT("DATA_UPDATED!E"&amp;212-5*(ROW()-2)/2+(COLUMN()-5))</f>
        <v>0.94401974510265918</v>
      </c>
      <c r="F14" s="2" cm="1">
        <f t="array" aca="1" ref="F14" ca="1">INDIRECT("DATA_UPDATED!E"&amp;212-5*(ROW()-2)/2+(COLUMN()-5))</f>
        <v>0.91559582560229502</v>
      </c>
      <c r="G14" s="2" cm="1">
        <f t="array" aca="1" ref="G14" ca="1">INDIRECT("DATA_UPDATED!E"&amp;212-5*(ROW()-2)/2+(COLUMN()-5))</f>
        <v>0.80976409537248561</v>
      </c>
      <c r="H14" s="2" cm="1">
        <f t="array" aca="1" ref="H14" ca="1">INDIRECT("DATA_UPDATED!E"&amp;212-5*(ROW()-2)/2+(COLUMN()-5))</f>
        <v>0.648046264681996</v>
      </c>
      <c r="I14" s="2" cm="1">
        <f t="array" aca="1" ref="I14" ca="1">INDIRECT("DATA_UPDATED!E"&amp;212-5*(ROW()-2)/2+(COLUMN()-5))</f>
        <v>0.44122819923006928</v>
      </c>
      <c r="K14" s="29"/>
      <c r="L14" s="31">
        <v>-5</v>
      </c>
      <c r="M14" s="1" t="s">
        <v>20</v>
      </c>
      <c r="N14" s="2" cm="1">
        <f t="array" aca="1" ref="N14" ca="1">INDIRECT("DATA_UPDATED!F" &amp; 212-5*(ROW()-2)/2+(COLUMN()-14))</f>
        <v>0.99165084611305043</v>
      </c>
      <c r="O14" s="2" cm="1">
        <f t="array" aca="1" ref="O14" ca="1">INDIRECT("DATA_UPDATED!F" &amp; 212-5*(ROW()-2)/2+(COLUMN()-14))</f>
        <v>0.99114659410880035</v>
      </c>
      <c r="P14" s="2" cm="1">
        <f t="array" aca="1" ref="P14" ca="1">INDIRECT("DATA_UPDATED!F" &amp; 212-5*(ROW()-2)/2+(COLUMN()-14))</f>
        <v>0.98885350728700316</v>
      </c>
      <c r="Q14" s="2" cm="1">
        <f t="array" aca="1" ref="Q14" ca="1">INDIRECT("DATA_UPDATED!F" &amp; 212-5*(ROW()-2)/2+(COLUMN()-14))</f>
        <v>0.97537204386529142</v>
      </c>
      <c r="R14" s="2" cm="1">
        <f t="array" aca="1" ref="R14" ca="1">INDIRECT("DATA_UPDATED!F" &amp; 212-5*(ROW()-2)/2+(COLUMN()-14))</f>
        <v>0.91504252566302058</v>
      </c>
      <c r="S14" s="4"/>
      <c r="T14" s="29"/>
      <c r="U14" s="31">
        <v>-5</v>
      </c>
      <c r="V14" s="1" t="s">
        <v>20</v>
      </c>
      <c r="W14" s="3" cm="1">
        <f t="array" aca="1" ref="W14" ca="1">INDIRECT("DATA_UPDATED!G" &amp; 212-5*(ROW()-2)/2+(COLUMN()-23))</f>
        <v>0.97576670379588859</v>
      </c>
      <c r="X14" s="3" cm="1">
        <f t="array" aca="1" ref="X14" ca="1">INDIRECT("DATA_UPDATED!G" &amp; 212-5*(ROW()-2)/2+(COLUMN()-23))</f>
        <v>0.96562598558380841</v>
      </c>
      <c r="Y14" s="3" cm="1">
        <f t="array" aca="1" ref="Y14" ca="1">INDIRECT("DATA_UPDATED!G" &amp; 212-5*(ROW()-2)/2+(COLUMN()-23))</f>
        <v>0.93670674475308657</v>
      </c>
      <c r="Z14" s="3" cm="1">
        <f t="array" aca="1" ref="Z14" ca="1">INDIRECT("DATA_UPDATED!G" &amp; 212-5*(ROW()-2)/2+(COLUMN()-23))</f>
        <v>0.87009435853627504</v>
      </c>
      <c r="AA14" s="3" cm="1">
        <f t="array" aca="1" ref="AA14" ca="1">INDIRECT("DATA_UPDATED!G" &amp; 212-5*(ROW()-2)/2+(COLUMN()-23))</f>
        <v>0.74860193484903648</v>
      </c>
      <c r="AC14" s="29"/>
      <c r="AD14" s="31">
        <v>-5</v>
      </c>
      <c r="AE14" s="1" t="s">
        <v>20</v>
      </c>
      <c r="AF14" s="2">
        <f t="shared" ca="1" si="1"/>
        <v>4.803212864395745E-2</v>
      </c>
      <c r="AG14" s="2">
        <f t="shared" ca="1" si="0"/>
        <v>7.6225624903082601E-2</v>
      </c>
      <c r="AH14" s="2">
        <f t="shared" ca="1" si="0"/>
        <v>0.18110813239249501</v>
      </c>
      <c r="AI14" s="2">
        <f t="shared" ca="1" si="0"/>
        <v>0.33559069202572134</v>
      </c>
      <c r="AJ14" s="3">
        <f t="shared" ca="1" si="0"/>
        <v>0.51780579934209658</v>
      </c>
    </row>
    <row r="15" spans="2:36" ht="17" thickBot="1" x14ac:dyDescent="0.25">
      <c r="B15" s="29"/>
      <c r="C15" s="32"/>
      <c r="D15" s="5" t="s">
        <v>21</v>
      </c>
      <c r="E15" s="6" cm="1">
        <f t="array" aca="1" ref="E15" ca="1">INDIRECT("DATA_UPDATED!H" &amp; 212-5*(ROW()-3)/2+(COLUMN()-5))</f>
        <v>0.96654985447946662</v>
      </c>
      <c r="F15" s="6" cm="1">
        <f t="array" aca="1" ref="F15" ca="1">INDIRECT("DATA_UPDATED!H" &amp; 212-5*(ROW()-3)/2+(COLUMN()-5))</f>
        <v>0.94646036289999458</v>
      </c>
      <c r="G15" s="6" cm="1">
        <f t="array" aca="1" ref="G15" ca="1">INDIRECT("DATA_UPDATED!H" &amp; 212-5*(ROW()-3)/2+(COLUMN()-5))</f>
        <v>0.88297195455748523</v>
      </c>
      <c r="H15" s="6" cm="1">
        <f t="array" aca="1" ref="H15" ca="1">INDIRECT("DATA_UPDATED!H" &amp; 212-5*(ROW()-3)/2+(COLUMN()-5))</f>
        <v>0.75393059838511456</v>
      </c>
      <c r="I15" s="6" cm="1">
        <f t="array" aca="1" ref="I15" ca="1">INDIRECT("DATA_UPDATED!H" &amp; 212-5*(ROW()-3)/2+(COLUMN()-5))</f>
        <v>0.53388432206724523</v>
      </c>
      <c r="K15" s="29"/>
      <c r="L15" s="32"/>
      <c r="M15" s="5" t="s">
        <v>21</v>
      </c>
      <c r="N15" s="6" cm="1">
        <f t="array" aca="1" ref="N15" ca="1">INDIRECT("DATA_UPDATED!I" &amp; 212-5*(ROW()-3)/2+(COLUMN()-14))</f>
        <v>0.99812771331293881</v>
      </c>
      <c r="O15" s="6" cm="1">
        <f t="array" aca="1" ref="O15" ca="1">INDIRECT("DATA_UPDATED!I" &amp; 212-5*(ROW()-3)/2+(COLUMN()-14))</f>
        <v>0.99719947906827477</v>
      </c>
      <c r="P15" s="6" cm="1">
        <f t="array" aca="1" ref="P15" ca="1">INDIRECT("DATA_UPDATED!I" &amp; 212-5*(ROW()-3)/2+(COLUMN()-14))</f>
        <v>0.99513154422005656</v>
      </c>
      <c r="Q15" s="6" cm="1">
        <f t="array" aca="1" ref="Q15" ca="1">INDIRECT("DATA_UPDATED!I" &amp; 212-5*(ROW()-3)/2+(COLUMN()-14))</f>
        <v>0.99029391071897999</v>
      </c>
      <c r="R15" s="6" cm="1">
        <f t="array" aca="1" ref="R15" ca="1">INDIRECT("DATA_UPDATED!I" &amp; 212-5*(ROW()-3)/2+(COLUMN()-14))</f>
        <v>0.97369860896706684</v>
      </c>
      <c r="S15" s="4"/>
      <c r="T15" s="29"/>
      <c r="U15" s="32"/>
      <c r="V15" s="5" t="s">
        <v>21</v>
      </c>
      <c r="W15" s="7" cm="1">
        <f t="array" aca="1" ref="W15" ca="1">INDIRECT("DATA_UPDATED!J" &amp; 212-5*(ROW()-3)/2+(COLUMN()-23))</f>
        <v>0.99028672214767699</v>
      </c>
      <c r="X15" s="7" cm="1">
        <f t="array" aca="1" ref="X15" ca="1">INDIRECT("DATA_UPDATED!J" &amp; 212-5*(ROW()-3)/2+(COLUMN()-23))</f>
        <v>0.98370541289503444</v>
      </c>
      <c r="Y15" s="7" cm="1">
        <f t="array" aca="1" ref="Y15" ca="1">INDIRECT("DATA_UPDATED!J" &amp; 212-5*(ROW()-3)/2+(COLUMN()-23))</f>
        <v>0.95841426942048524</v>
      </c>
      <c r="Z15" s="7" cm="1">
        <f t="array" aca="1" ref="Z15" ca="1">INDIRECT("DATA_UPDATED!J" &amp; 212-5*(ROW()-3)/2+(COLUMN()-23))</f>
        <v>0.89541550917073975</v>
      </c>
      <c r="AA15" s="7" cm="1">
        <f t="array" aca="1" ref="AA15" ca="1">INDIRECT("DATA_UPDATED!J" &amp; 212-5*(ROW()-3)/2+(COLUMN()-23))</f>
        <v>0.75899301730211122</v>
      </c>
      <c r="AC15" s="29"/>
      <c r="AD15" s="32"/>
      <c r="AE15" s="5" t="s">
        <v>21</v>
      </c>
      <c r="AF15" s="6">
        <f t="shared" ca="1" si="1"/>
        <v>3.1637092540653389E-2</v>
      </c>
      <c r="AG15" s="6">
        <f t="shared" ca="1" si="0"/>
        <v>5.0881611185444986E-2</v>
      </c>
      <c r="AH15" s="6">
        <f t="shared" ca="1" si="0"/>
        <v>0.11270830506179708</v>
      </c>
      <c r="AI15" s="6">
        <f t="shared" ca="1" si="0"/>
        <v>0.23867996134830249</v>
      </c>
      <c r="AJ15" s="7">
        <f t="shared" ca="1" si="0"/>
        <v>0.45169448004695401</v>
      </c>
    </row>
    <row r="16" spans="2:36" x14ac:dyDescent="0.2">
      <c r="B16" s="29"/>
      <c r="C16" s="31">
        <v>-10</v>
      </c>
      <c r="D16" s="1" t="s">
        <v>20</v>
      </c>
      <c r="E16" s="2" cm="1">
        <f t="array" aca="1" ref="E16" ca="1">INDIRECT("DATA_UPDATED!E"&amp;212-5*(ROW()-2)/2+(COLUMN()-5))</f>
        <v>0.96506322973972281</v>
      </c>
      <c r="F16" s="2" cm="1">
        <f t="array" aca="1" ref="F16" ca="1">INDIRECT("DATA_UPDATED!E"&amp;212-5*(ROW()-2)/2+(COLUMN()-5))</f>
        <v>0.94096644019381959</v>
      </c>
      <c r="G16" s="2" cm="1">
        <f t="array" aca="1" ref="G16" ca="1">INDIRECT("DATA_UPDATED!E"&amp;212-5*(ROW()-2)/2+(COLUMN()-5))</f>
        <v>0.83468676835421773</v>
      </c>
      <c r="H16" s="2" cm="1">
        <f t="array" aca="1" ref="H16" ca="1">INDIRECT("DATA_UPDATED!E"&amp;212-5*(ROW()-2)/2+(COLUMN()-5))</f>
        <v>0.67108518761436631</v>
      </c>
      <c r="I16" s="2" cm="1">
        <f t="array" aca="1" ref="I16" ca="1">INDIRECT("DATA_UPDATED!E"&amp;212-5*(ROW()-2)/2+(COLUMN()-5))</f>
        <v>0.48443179416289889</v>
      </c>
      <c r="K16" s="29"/>
      <c r="L16" s="31">
        <v>-10</v>
      </c>
      <c r="M16" s="1" t="s">
        <v>20</v>
      </c>
      <c r="N16" s="2" cm="1">
        <f t="array" aca="1" ref="N16" ca="1">INDIRECT("DATA_UPDATED!F" &amp; 212-5*(ROW()-2)/2+(COLUMN()-14))</f>
        <v>0.99418096682440937</v>
      </c>
      <c r="O16" s="2" cm="1">
        <f t="array" aca="1" ref="O16" ca="1">INDIRECT("DATA_UPDATED!F" &amp; 212-5*(ROW()-2)/2+(COLUMN()-14))</f>
        <v>0.99137004813378482</v>
      </c>
      <c r="P16" s="2" cm="1">
        <f t="array" aca="1" ref="P16" ca="1">INDIRECT("DATA_UPDATED!F" &amp; 212-5*(ROW()-2)/2+(COLUMN()-14))</f>
        <v>0.98912201492622476</v>
      </c>
      <c r="Q16" s="2" cm="1">
        <f t="array" aca="1" ref="Q16" ca="1">INDIRECT("DATA_UPDATED!F" &amp; 212-5*(ROW()-2)/2+(COLUMN()-14))</f>
        <v>0.9772426338492014</v>
      </c>
      <c r="R16" s="2" cm="1">
        <f t="array" aca="1" ref="R16" ca="1">INDIRECT("DATA_UPDATED!F" &amp; 212-5*(ROW()-2)/2+(COLUMN()-14))</f>
        <v>0.91806710451731721</v>
      </c>
      <c r="S16" s="4"/>
      <c r="T16" s="29"/>
      <c r="U16" s="31">
        <v>-10</v>
      </c>
      <c r="V16" s="1" t="s">
        <v>20</v>
      </c>
      <c r="W16" s="3" cm="1">
        <f t="array" aca="1" ref="W16" ca="1">INDIRECT("DATA_UPDATED!G" &amp; 212-5*(ROW()-2)/2+(COLUMN()-23))</f>
        <v>0.98555261069362599</v>
      </c>
      <c r="X16" s="3" cm="1">
        <f t="array" aca="1" ref="X16" ca="1">INDIRECT("DATA_UPDATED!G" &amp; 212-5*(ROW()-2)/2+(COLUMN()-23))</f>
        <v>0.97418428078315178</v>
      </c>
      <c r="Y16" s="3" cm="1">
        <f t="array" aca="1" ref="Y16" ca="1">INDIRECT("DATA_UPDATED!G" &amp; 212-5*(ROW()-2)/2+(COLUMN()-23))</f>
        <v>0.9457822221645924</v>
      </c>
      <c r="Z16" s="3" cm="1">
        <f t="array" aca="1" ref="Z16" ca="1">INDIRECT("DATA_UPDATED!G" &amp; 212-5*(ROW()-2)/2+(COLUMN()-23))</f>
        <v>0.88148223863962438</v>
      </c>
      <c r="AA16" s="3" cm="1">
        <f t="array" aca="1" ref="AA16" ca="1">INDIRECT("DATA_UPDATED!G" &amp; 212-5*(ROW()-2)/2+(COLUMN()-23))</f>
        <v>0.77071242412182472</v>
      </c>
      <c r="AC16" s="29"/>
      <c r="AD16" s="31">
        <v>-10</v>
      </c>
      <c r="AE16" s="1" t="s">
        <v>20</v>
      </c>
      <c r="AF16" s="2">
        <f t="shared" ca="1" si="1"/>
        <v>2.9288165893674112E-2</v>
      </c>
      <c r="AG16" s="2">
        <f t="shared" ca="1" si="0"/>
        <v>5.08423751906244E-2</v>
      </c>
      <c r="AH16" s="2">
        <f t="shared" ca="1" si="0"/>
        <v>0.15613366626313119</v>
      </c>
      <c r="AI16" s="2">
        <f t="shared" ca="1" si="0"/>
        <v>0.31328703397735547</v>
      </c>
      <c r="AJ16" s="3">
        <f t="shared" ca="1" si="0"/>
        <v>0.47233509208720248</v>
      </c>
    </row>
    <row r="17" spans="2:36" ht="17" thickBot="1" x14ac:dyDescent="0.25">
      <c r="B17" s="29"/>
      <c r="C17" s="32"/>
      <c r="D17" s="5" t="s">
        <v>21</v>
      </c>
      <c r="E17" s="6" cm="1">
        <f t="array" aca="1" ref="E17" ca="1">INDIRECT("DATA_UPDATED!H" &amp; 212-5*(ROW()-3)/2+(COLUMN()-5))</f>
        <v>0.97821030812082277</v>
      </c>
      <c r="F17" s="6" cm="1">
        <f t="array" aca="1" ref="F17" ca="1">INDIRECT("DATA_UPDATED!H" &amp; 212-5*(ROW()-3)/2+(COLUMN()-5))</f>
        <v>0.96344670002960842</v>
      </c>
      <c r="G17" s="6" cm="1">
        <f t="array" aca="1" ref="G17" ca="1">INDIRECT("DATA_UPDATED!H" &amp; 212-5*(ROW()-3)/2+(COLUMN()-5))</f>
        <v>0.90374981762539963</v>
      </c>
      <c r="H17" s="6" cm="1">
        <f t="array" aca="1" ref="H17" ca="1">INDIRECT("DATA_UPDATED!H" &amp; 212-5*(ROW()-3)/2+(COLUMN()-5))</f>
        <v>0.7802750530925906</v>
      </c>
      <c r="I17" s="6" cm="1">
        <f t="array" aca="1" ref="I17" ca="1">INDIRECT("DATA_UPDATED!H" &amp; 212-5*(ROW()-3)/2+(COLUMN()-5))</f>
        <v>0.58066947117744794</v>
      </c>
      <c r="K17" s="29"/>
      <c r="L17" s="32"/>
      <c r="M17" s="5" t="s">
        <v>21</v>
      </c>
      <c r="N17" s="6" cm="1">
        <f t="array" aca="1" ref="N17" ca="1">INDIRECT("DATA_UPDATED!I" &amp; 212-5*(ROW()-3)/2+(COLUMN()-14))</f>
        <v>0.99706444573856357</v>
      </c>
      <c r="O17" s="6" cm="1">
        <f t="array" aca="1" ref="O17" ca="1">INDIRECT("DATA_UPDATED!I" &amp; 212-5*(ROW()-3)/2+(COLUMN()-14))</f>
        <v>0.99768604018339802</v>
      </c>
      <c r="P17" s="6" cm="1">
        <f t="array" aca="1" ref="P17" ca="1">INDIRECT("DATA_UPDATED!I" &amp; 212-5*(ROW()-3)/2+(COLUMN()-14))</f>
        <v>0.99600429606190355</v>
      </c>
      <c r="Q17" s="6" cm="1">
        <f t="array" aca="1" ref="Q17" ca="1">INDIRECT("DATA_UPDATED!I" &amp; 212-5*(ROW()-3)/2+(COLUMN()-14))</f>
        <v>0.99129106364981856</v>
      </c>
      <c r="R17" s="6" cm="1">
        <f t="array" aca="1" ref="R17" ca="1">INDIRECT("DATA_UPDATED!I" &amp; 212-5*(ROW()-3)/2+(COLUMN()-14))</f>
        <v>0.98631067207747503</v>
      </c>
      <c r="S17" s="4"/>
      <c r="T17" s="29"/>
      <c r="U17" s="32"/>
      <c r="V17" s="5" t="s">
        <v>21</v>
      </c>
      <c r="W17" s="7" cm="1">
        <f t="array" aca="1" ref="W17" ca="1">INDIRECT("DATA_UPDATED!J" &amp; 212-5*(ROW()-3)/2+(COLUMN()-23))</f>
        <v>0.99288869487985942</v>
      </c>
      <c r="X17" s="7" cm="1">
        <f t="array" aca="1" ref="X17" ca="1">INDIRECT("DATA_UPDATED!J" &amp; 212-5*(ROW()-3)/2+(COLUMN()-23))</f>
        <v>0.98850201414366956</v>
      </c>
      <c r="Y17" s="7" cm="1">
        <f t="array" aca="1" ref="Y17" ca="1">INDIRECT("DATA_UPDATED!J" &amp; 212-5*(ROW()-3)/2+(COLUMN()-23))</f>
        <v>0.96740728358086803</v>
      </c>
      <c r="Z17" s="7" cm="1">
        <f t="array" aca="1" ref="Z17" ca="1">INDIRECT("DATA_UPDATED!J" &amp; 212-5*(ROW()-3)/2+(COLUMN()-23))</f>
        <v>0.90824535682758023</v>
      </c>
      <c r="AA17" s="7" cm="1">
        <f t="array" aca="1" ref="AA17" ca="1">INDIRECT("DATA_UPDATED!J" &amp; 212-5*(ROW()-3)/2+(COLUMN()-23))</f>
        <v>0.7944648245400141</v>
      </c>
      <c r="AC17" s="29"/>
      <c r="AD17" s="32"/>
      <c r="AE17" s="5" t="s">
        <v>21</v>
      </c>
      <c r="AF17" s="6">
        <f t="shared" ca="1" si="1"/>
        <v>1.890964791526073E-2</v>
      </c>
      <c r="AG17" s="6">
        <f t="shared" ca="1" si="0"/>
        <v>3.4318752367724414E-2</v>
      </c>
      <c r="AH17" s="6">
        <f t="shared" ca="1" si="0"/>
        <v>9.2624578830903137E-2</v>
      </c>
      <c r="AI17" s="6">
        <f t="shared" ca="1" si="0"/>
        <v>0.2128698807999857</v>
      </c>
      <c r="AJ17" s="7">
        <f t="shared" ca="1" si="0"/>
        <v>0.41127122759973933</v>
      </c>
    </row>
    <row r="18" spans="2:36" x14ac:dyDescent="0.2">
      <c r="B18" s="29"/>
      <c r="C18" s="31">
        <v>-15</v>
      </c>
      <c r="D18" s="1" t="s">
        <v>20</v>
      </c>
      <c r="E18" s="2" cm="1">
        <f t="array" aca="1" ref="E18" ca="1">INDIRECT("DATA_UPDATED!E"&amp;212-5*(ROW()-2)/2+(COLUMN()-5))</f>
        <v>0.97945241451609044</v>
      </c>
      <c r="F18" s="2" cm="1">
        <f t="array" aca="1" ref="F18" ca="1">INDIRECT("DATA_UPDATED!E"&amp;212-5*(ROW()-2)/2+(COLUMN()-5))</f>
        <v>0.95569558578614244</v>
      </c>
      <c r="G18" s="2" cm="1">
        <f t="array" aca="1" ref="G18" ca="1">INDIRECT("DATA_UPDATED!E"&amp;212-5*(ROW()-2)/2+(COLUMN()-5))</f>
        <v>0.85708116906010223</v>
      </c>
      <c r="H18" s="2" cm="1">
        <f t="array" aca="1" ref="H18" ca="1">INDIRECT("DATA_UPDATED!E"&amp;212-5*(ROW()-2)/2+(COLUMN()-5))</f>
        <v>0.7035128205003941</v>
      </c>
      <c r="I18" s="2" cm="1">
        <f t="array" aca="1" ref="I18" ca="1">INDIRECT("DATA_UPDATED!E"&amp;212-5*(ROW()-2)/2+(COLUMN()-5))</f>
        <v>0.51594966767340644</v>
      </c>
      <c r="K18" s="29"/>
      <c r="L18" s="31">
        <v>-15</v>
      </c>
      <c r="M18" s="1" t="s">
        <v>20</v>
      </c>
      <c r="N18" s="2" cm="1">
        <f t="array" aca="1" ref="N18" ca="1">INDIRECT("DATA_UPDATED!F" &amp; 212-5*(ROW()-2)/2+(COLUMN()-14))</f>
        <v>0.99359405842822801</v>
      </c>
      <c r="O18" s="2" cm="1">
        <f t="array" aca="1" ref="O18" ca="1">INDIRECT("DATA_UPDATED!F" &amp; 212-5*(ROW()-2)/2+(COLUMN()-14))</f>
        <v>0.99312955465255237</v>
      </c>
      <c r="P18" s="2" cm="1">
        <f t="array" aca="1" ref="P18" ca="1">INDIRECT("DATA_UPDATED!F" &amp; 212-5*(ROW()-2)/2+(COLUMN()-14))</f>
        <v>0.99156203034986778</v>
      </c>
      <c r="Q18" s="2" cm="1">
        <f t="array" aca="1" ref="Q18" ca="1">INDIRECT("DATA_UPDATED!F" &amp; 212-5*(ROW()-2)/2+(COLUMN()-14))</f>
        <v>0.98072584022245923</v>
      </c>
      <c r="R18" s="2" cm="1">
        <f t="array" aca="1" ref="R18" ca="1">INDIRECT("DATA_UPDATED!F" &amp; 212-5*(ROW()-2)/2+(COLUMN()-14))</f>
        <v>0.93070725095120843</v>
      </c>
      <c r="S18" s="4"/>
      <c r="T18" s="29"/>
      <c r="U18" s="31">
        <v>-15</v>
      </c>
      <c r="V18" s="1" t="s">
        <v>20</v>
      </c>
      <c r="W18" s="3" cm="1">
        <f t="array" aca="1" ref="W18" ca="1">INDIRECT("DATA_UPDATED!G" &amp; 212-5*(ROW()-2)/2+(COLUMN()-23))</f>
        <v>0.9896324495248674</v>
      </c>
      <c r="X18" s="3" cm="1">
        <f t="array" aca="1" ref="X18" ca="1">INDIRECT("DATA_UPDATED!G" &amp; 212-5*(ROW()-2)/2+(COLUMN()-23))</f>
        <v>0.98132820395122244</v>
      </c>
      <c r="Y18" s="3" cm="1">
        <f t="array" aca="1" ref="Y18" ca="1">INDIRECT("DATA_UPDATED!G" &amp; 212-5*(ROW()-2)/2+(COLUMN()-23))</f>
        <v>0.95443468454246239</v>
      </c>
      <c r="Z18" s="3" cm="1">
        <f t="array" aca="1" ref="Z18" ca="1">INDIRECT("DATA_UPDATED!G" &amp; 212-5*(ROW()-2)/2+(COLUMN()-23))</f>
        <v>0.89467881315395847</v>
      </c>
      <c r="AA18" s="3" cm="1">
        <f t="array" aca="1" ref="AA18" ca="1">INDIRECT("DATA_UPDATED!G" &amp; 212-5*(ROW()-2)/2+(COLUMN()-23))</f>
        <v>0.79007072985150539</v>
      </c>
      <c r="AC18" s="29"/>
      <c r="AD18" s="31">
        <v>-15</v>
      </c>
      <c r="AE18" s="1" t="s">
        <v>20</v>
      </c>
      <c r="AF18" s="2">
        <f t="shared" ca="1" si="1"/>
        <v>1.4232818515952372E-2</v>
      </c>
      <c r="AG18" s="2">
        <f t="shared" ca="1" si="0"/>
        <v>3.7692936124034904E-2</v>
      </c>
      <c r="AH18" s="2">
        <f t="shared" ca="1" si="0"/>
        <v>0.1356252631439655</v>
      </c>
      <c r="AI18" s="2">
        <f t="shared" ca="1" si="0"/>
        <v>0.28266107443358945</v>
      </c>
      <c r="AJ18" s="3">
        <f t="shared" ca="1" si="0"/>
        <v>0.44563699579422889</v>
      </c>
    </row>
    <row r="19" spans="2:36" ht="17" thickBot="1" x14ac:dyDescent="0.25">
      <c r="B19" s="29"/>
      <c r="C19" s="39"/>
      <c r="D19" s="5" t="s">
        <v>21</v>
      </c>
      <c r="E19" s="6" cm="1">
        <f t="array" aca="1" ref="E19" ca="1">INDIRECT("DATA_UPDATED!H" &amp; 212-5*(ROW()-3)/2+(COLUMN()-5))</f>
        <v>0.98857650641657002</v>
      </c>
      <c r="F19" s="6" cm="1">
        <f t="array" aca="1" ref="F19" ca="1">INDIRECT("DATA_UPDATED!H" &amp; 212-5*(ROW()-3)/2+(COLUMN()-5))</f>
        <v>0.97284951073433401</v>
      </c>
      <c r="G19" s="6" cm="1">
        <f t="array" aca="1" ref="G19" ca="1">INDIRECT("DATA_UPDATED!H" &amp; 212-5*(ROW()-3)/2+(COLUMN()-5))</f>
        <v>0.91539724436973757</v>
      </c>
      <c r="H19" s="6" cm="1">
        <f t="array" aca="1" ref="H19" ca="1">INDIRECT("DATA_UPDATED!H" &amp; 212-5*(ROW()-3)/2+(COLUMN()-5))</f>
        <v>0.80386691493025197</v>
      </c>
      <c r="I19" s="6" cm="1">
        <f t="array" aca="1" ref="I19" ca="1">INDIRECT("DATA_UPDATED!H" &amp; 212-5*(ROW()-3)/2+(COLUMN()-5))</f>
        <v>0.62377946908293125</v>
      </c>
      <c r="K19" s="29"/>
      <c r="L19" s="39"/>
      <c r="M19" s="5" t="s">
        <v>21</v>
      </c>
      <c r="N19" s="6" cm="1">
        <f t="array" aca="1" ref="N19" ca="1">INDIRECT("DATA_UPDATED!I" &amp; 212-5*(ROW()-3)/2+(COLUMN()-14))</f>
        <v>0.99737671571346842</v>
      </c>
      <c r="O19" s="6" cm="1">
        <f t="array" aca="1" ref="O19" ca="1">INDIRECT("DATA_UPDATED!I" &amp; 212-5*(ROW()-3)/2+(COLUMN()-14))</f>
        <v>0.9970491967493712</v>
      </c>
      <c r="P19" s="6" cm="1">
        <f t="array" aca="1" ref="P19" ca="1">INDIRECT("DATA_UPDATED!I" &amp; 212-5*(ROW()-3)/2+(COLUMN()-14))</f>
        <v>0.99467153188228197</v>
      </c>
      <c r="Q19" s="6" cm="1">
        <f t="array" aca="1" ref="Q19" ca="1">INDIRECT("DATA_UPDATED!I" &amp; 212-5*(ROW()-3)/2+(COLUMN()-14))</f>
        <v>0.99134043425881235</v>
      </c>
      <c r="R19" s="6" cm="1">
        <f t="array" aca="1" ref="R19" ca="1">INDIRECT("DATA_UPDATED!I" &amp; 212-5*(ROW()-3)/2+(COLUMN()-14))</f>
        <v>0.98695749000030364</v>
      </c>
      <c r="S19" s="4"/>
      <c r="T19" s="29"/>
      <c r="U19" s="39"/>
      <c r="V19" s="5" t="s">
        <v>21</v>
      </c>
      <c r="W19" s="7" cm="1">
        <f t="array" aca="1" ref="W19" ca="1">INDIRECT("DATA_UPDATED!J" &amp; 212-5*(ROW()-3)/2+(COLUMN()-23))</f>
        <v>0.99539536713101795</v>
      </c>
      <c r="X19" s="7" cm="1">
        <f t="array" aca="1" ref="X19" ca="1">INDIRECT("DATA_UPDATED!J" &amp; 212-5*(ROW()-3)/2+(COLUMN()-23))</f>
        <v>0.99101856005466005</v>
      </c>
      <c r="Y19" s="7" cm="1">
        <f t="array" aca="1" ref="Y19" ca="1">INDIRECT("DATA_UPDATED!J" &amp; 212-5*(ROW()-3)/2+(COLUMN()-23))</f>
        <v>0.97213607557073456</v>
      </c>
      <c r="Z19" s="7" cm="1">
        <f t="array" aca="1" ref="Z19" ca="1">INDIRECT("DATA_UPDATED!J" &amp; 212-5*(ROW()-3)/2+(COLUMN()-23))</f>
        <v>0.91904365081955997</v>
      </c>
      <c r="AA19" s="7" cm="1">
        <f t="array" aca="1" ref="AA19" ca="1">INDIRECT("DATA_UPDATED!J" &amp; 212-5*(ROW()-3)/2+(COLUMN()-23))</f>
        <v>0.816194373427654</v>
      </c>
      <c r="AC19" s="29"/>
      <c r="AD19" s="39"/>
      <c r="AE19" s="5" t="s">
        <v>21</v>
      </c>
      <c r="AF19" s="6">
        <f t="shared" ca="1" si="1"/>
        <v>8.8233554666485858E-3</v>
      </c>
      <c r="AG19" s="6">
        <f t="shared" ca="1" si="0"/>
        <v>2.4271305863275527E-2</v>
      </c>
      <c r="AH19" s="6">
        <f t="shared" ca="1" si="0"/>
        <v>7.9698960884633463E-2</v>
      </c>
      <c r="AI19" s="6">
        <f t="shared" ca="1" si="0"/>
        <v>0.18911113967496662</v>
      </c>
      <c r="AJ19" s="7">
        <f t="shared" ca="1" si="0"/>
        <v>0.36797736943792858</v>
      </c>
    </row>
    <row r="20" spans="2:36" x14ac:dyDescent="0.2">
      <c r="B20" s="29"/>
      <c r="C20" s="40">
        <v>-20</v>
      </c>
      <c r="D20" s="1" t="s">
        <v>20</v>
      </c>
      <c r="E20" s="2" cm="1">
        <f t="array" aca="1" ref="E20" ca="1">INDIRECT("DATA_UPDATED!E"&amp;212-5*(ROW()-2)/2+(COLUMN()-5))</f>
        <v>0.98324440233360721</v>
      </c>
      <c r="F20" s="2" cm="1">
        <f t="array" aca="1" ref="F20" ca="1">INDIRECT("DATA_UPDATED!E"&amp;212-5*(ROW()-2)/2+(COLUMN()-5))</f>
        <v>0.9642328330027552</v>
      </c>
      <c r="G20" s="2" cm="1">
        <f t="array" aca="1" ref="G20" ca="1">INDIRECT("DATA_UPDATED!E"&amp;212-5*(ROW()-2)/2+(COLUMN()-5))</f>
        <v>0.87364257627009911</v>
      </c>
      <c r="H20" s="2" cm="1">
        <f t="array" aca="1" ref="H20" ca="1">INDIRECT("DATA_UPDATED!E"&amp;212-5*(ROW()-2)/2+(COLUMN()-5))</f>
        <v>0.72677073351442312</v>
      </c>
      <c r="I20" s="2" cm="1">
        <f t="array" aca="1" ref="I20" ca="1">INDIRECT("DATA_UPDATED!E"&amp;212-5*(ROW()-2)/2+(COLUMN()-5))</f>
        <v>0.54224044332995647</v>
      </c>
      <c r="K20" s="29"/>
      <c r="L20" s="40">
        <v>-20</v>
      </c>
      <c r="M20" s="1" t="s">
        <v>20</v>
      </c>
      <c r="N20" s="2" cm="1">
        <f t="array" aca="1" ref="N20" ca="1">INDIRECT("DATA_UPDATED!F" &amp; 212-5*(ROW()-2)/2+(COLUMN()-14))</f>
        <v>0.99555787113801997</v>
      </c>
      <c r="O20" s="2" cm="1">
        <f t="array" aca="1" ref="O20" ca="1">INDIRECT("DATA_UPDATED!F" &amp; 212-5*(ROW()-2)/2+(COLUMN()-14))</f>
        <v>0.99386138959746584</v>
      </c>
      <c r="P20" s="2" cm="1">
        <f t="array" aca="1" ref="P20" ca="1">INDIRECT("DATA_UPDATED!F" &amp; 212-5*(ROW()-2)/2+(COLUMN()-14))</f>
        <v>0.9925148308642866</v>
      </c>
      <c r="Q20" s="2" cm="1">
        <f t="array" aca="1" ref="Q20" ca="1">INDIRECT("DATA_UPDATED!F" &amp; 212-5*(ROW()-2)/2+(COLUMN()-14))</f>
        <v>0.98242706576629923</v>
      </c>
      <c r="R20" s="2" cm="1">
        <f t="array" aca="1" ref="R20" ca="1">INDIRECT("DATA_UPDATED!F" &amp; 212-5*(ROW()-2)/2+(COLUMN()-14))</f>
        <v>0.94261190912234161</v>
      </c>
      <c r="S20" s="4"/>
      <c r="T20" s="29"/>
      <c r="U20" s="40">
        <v>-20</v>
      </c>
      <c r="V20" s="1" t="s">
        <v>20</v>
      </c>
      <c r="W20" s="3" cm="1">
        <f t="array" aca="1" ref="W20" ca="1">INDIRECT("DATA_UPDATED!G" &amp; 212-5*(ROW()-2)/2+(COLUMN()-23))</f>
        <v>0.9927488734768648</v>
      </c>
      <c r="X20" s="3" cm="1">
        <f t="array" aca="1" ref="X20" ca="1">INDIRECT("DATA_UPDATED!G" &amp; 212-5*(ROW()-2)/2+(COLUMN()-23))</f>
        <v>0.98523064186364817</v>
      </c>
      <c r="Y20" s="3" cm="1">
        <f t="array" aca="1" ref="Y20" ca="1">INDIRECT("DATA_UPDATED!G" &amp; 212-5*(ROW()-2)/2+(COLUMN()-23))</f>
        <v>0.95997085953693795</v>
      </c>
      <c r="Z20" s="3" cm="1">
        <f t="array" aca="1" ref="Z20" ca="1">INDIRECT("DATA_UPDATED!G" &amp; 212-5*(ROW()-2)/2+(COLUMN()-23))</f>
        <v>0.90368965258529921</v>
      </c>
      <c r="AA20" s="3" cm="1">
        <f t="array" aca="1" ref="AA20" ca="1">INDIRECT("DATA_UPDATED!G" &amp; 212-5*(ROW()-2)/2+(COLUMN()-23))</f>
        <v>0.80738615247178425</v>
      </c>
      <c r="AC20" s="29"/>
      <c r="AD20" s="40">
        <v>-20</v>
      </c>
      <c r="AE20" s="1" t="s">
        <v>20</v>
      </c>
      <c r="AF20" s="2">
        <f t="shared" ca="1" si="1"/>
        <v>1.2368410879356806E-2</v>
      </c>
      <c r="AG20" s="2">
        <f t="shared" ca="1" si="1"/>
        <v>2.9811558135597549E-2</v>
      </c>
      <c r="AH20" s="2">
        <f t="shared" ca="1" si="1"/>
        <v>0.11976874389944681</v>
      </c>
      <c r="AI20" s="2">
        <f t="shared" ca="1" si="1"/>
        <v>0.26022932506695806</v>
      </c>
      <c r="AJ20" s="3">
        <f t="shared" ca="1" si="1"/>
        <v>0.42474687824087409</v>
      </c>
    </row>
    <row r="21" spans="2:36" ht="17" thickBot="1" x14ac:dyDescent="0.25">
      <c r="B21" s="29"/>
      <c r="C21" s="39"/>
      <c r="D21" s="5" t="s">
        <v>21</v>
      </c>
      <c r="E21" s="6" cm="1">
        <f t="array" aca="1" ref="E21" ca="1">INDIRECT("DATA_UPDATED!H" &amp; 212-5*(ROW()-3)/2+(COLUMN()-5))</f>
        <v>0.9962799752341196</v>
      </c>
      <c r="F21" s="6" cm="1">
        <f t="array" aca="1" ref="F21" ca="1">INDIRECT("DATA_UPDATED!H" &amp; 212-5*(ROW()-3)/2+(COLUMN()-5))</f>
        <v>0.97871540556508985</v>
      </c>
      <c r="G21" s="6" cm="1">
        <f t="array" aca="1" ref="G21" ca="1">INDIRECT("DATA_UPDATED!H" &amp; 212-5*(ROW()-3)/2+(COLUMN()-5))</f>
        <v>0.92558540800206324</v>
      </c>
      <c r="H21" s="6" cm="1">
        <f t="array" aca="1" ref="H21" ca="1">INDIRECT("DATA_UPDATED!H" &amp; 212-5*(ROW()-3)/2+(COLUMN()-5))</f>
        <v>0.81998897564254969</v>
      </c>
      <c r="I21" s="6" cm="1">
        <f t="array" aca="1" ref="I21" ca="1">INDIRECT("DATA_UPDATED!H" &amp; 212-5*(ROW()-3)/2+(COLUMN()-5))</f>
        <v>0.65307344381345023</v>
      </c>
      <c r="K21" s="29"/>
      <c r="L21" s="39"/>
      <c r="M21" s="5" t="s">
        <v>21</v>
      </c>
      <c r="N21" s="6" cm="1">
        <f t="array" aca="1" ref="N21" ca="1">INDIRECT("DATA_UPDATED!I" &amp; 212-5*(ROW()-3)/2+(COLUMN()-14))</f>
        <v>0.99795072240725557</v>
      </c>
      <c r="O21" s="6" cm="1">
        <f t="array" aca="1" ref="O21" ca="1">INDIRECT("DATA_UPDATED!I" &amp; 212-5*(ROW()-3)/2+(COLUMN()-14))</f>
        <v>0.99683484336902217</v>
      </c>
      <c r="P21" s="6" cm="1">
        <f t="array" aca="1" ref="P21" ca="1">INDIRECT("DATA_UPDATED!I" &amp; 212-5*(ROW()-3)/2+(COLUMN()-14))</f>
        <v>0.99454561869832658</v>
      </c>
      <c r="Q21" s="6" cm="1">
        <f t="array" aca="1" ref="Q21" ca="1">INDIRECT("DATA_UPDATED!I" &amp; 212-5*(ROW()-3)/2+(COLUMN()-14))</f>
        <v>0.99206961614729805</v>
      </c>
      <c r="R21" s="6" cm="1">
        <f t="array" aca="1" ref="R21" ca="1">INDIRECT("DATA_UPDATED!I" &amp; 212-5*(ROW()-3)/2+(COLUMN()-14))</f>
        <v>0.98762951960780077</v>
      </c>
      <c r="S21" s="4"/>
      <c r="T21" s="29"/>
      <c r="U21" s="39"/>
      <c r="V21" s="5" t="s">
        <v>21</v>
      </c>
      <c r="W21" s="7" cm="1">
        <f t="array" aca="1" ref="W21" ca="1">INDIRECT("DATA_UPDATED!J" &amp; 212-5*(ROW()-3)/2+(COLUMN()-23))</f>
        <v>0.99697879847180881</v>
      </c>
      <c r="X21" s="7" cm="1">
        <f t="array" aca="1" ref="X21" ca="1">INDIRECT("DATA_UPDATED!J" &amp; 212-5*(ROW()-3)/2+(COLUMN()-23))</f>
        <v>0.992575010593301</v>
      </c>
      <c r="Y21" s="7" cm="1">
        <f t="array" aca="1" ref="Y21" ca="1">INDIRECT("DATA_UPDATED!J" &amp; 212-5*(ROW()-3)/2+(COLUMN()-23))</f>
        <v>0.97477267352390562</v>
      </c>
      <c r="Z21" s="7" cm="1">
        <f t="array" aca="1" ref="Z21" ca="1">INDIRECT("DATA_UPDATED!J" &amp; 212-5*(ROW()-3)/2+(COLUMN()-23))</f>
        <v>0.92776827292238595</v>
      </c>
      <c r="AA21" s="7" cm="1">
        <f t="array" aca="1" ref="AA21" ca="1">INDIRECT("DATA_UPDATED!J" &amp; 212-5*(ROW()-3)/2+(COLUMN()-23))</f>
        <v>0.83342508274147287</v>
      </c>
      <c r="AC21" s="29"/>
      <c r="AD21" s="39"/>
      <c r="AE21" s="5" t="s">
        <v>21</v>
      </c>
      <c r="AF21" s="6">
        <f t="shared" ca="1" si="1"/>
        <v>1.6741780286563257E-3</v>
      </c>
      <c r="AG21" s="6">
        <f t="shared" ca="1" si="1"/>
        <v>1.8176970763475464E-2</v>
      </c>
      <c r="AH21" s="6">
        <f t="shared" ca="1" si="1"/>
        <v>6.9338408816801533E-2</v>
      </c>
      <c r="AI21" s="6">
        <f t="shared" ca="1" si="1"/>
        <v>0.1734562148703066</v>
      </c>
      <c r="AJ21" s="7">
        <f t="shared" ca="1" si="1"/>
        <v>0.33874653314049041</v>
      </c>
    </row>
    <row r="22" spans="2:36" x14ac:dyDescent="0.2">
      <c r="B22" s="29"/>
      <c r="C22" s="40">
        <v>-25</v>
      </c>
      <c r="D22" s="8" t="s">
        <v>20</v>
      </c>
      <c r="E22" s="2" cm="1">
        <f t="array" aca="1" ref="E22" ca="1">INDIRECT("DATA_UPDATED!E"&amp;212-5*(ROW()-2)/2+(COLUMN()-5))</f>
        <v>0.98473772233515455</v>
      </c>
      <c r="F22" s="2" cm="1">
        <f t="array" aca="1" ref="F22" ca="1">INDIRECT("DATA_UPDATED!E"&amp;212-5*(ROW()-2)/2+(COLUMN()-5))</f>
        <v>0.96742873114580219</v>
      </c>
      <c r="G22" s="2" cm="1">
        <f t="array" aca="1" ref="G22" ca="1">INDIRECT("DATA_UPDATED!E"&amp;212-5*(ROW()-2)/2+(COLUMN()-5))</f>
        <v>0.88190572719626659</v>
      </c>
      <c r="H22" s="2" cm="1">
        <f t="array" aca="1" ref="H22" ca="1">INDIRECT("DATA_UPDATED!E"&amp;212-5*(ROW()-2)/2+(COLUMN()-5))</f>
        <v>0.741812625607704</v>
      </c>
      <c r="I22" s="2" cm="1">
        <f t="array" aca="1" ref="I22" ca="1">INDIRECT("DATA_UPDATED!E"&amp;212-5*(ROW()-2)/2+(COLUMN()-5))</f>
        <v>0.56078541716822305</v>
      </c>
      <c r="K22" s="29"/>
      <c r="L22" s="40">
        <v>-25</v>
      </c>
      <c r="M22" s="8" t="s">
        <v>20</v>
      </c>
      <c r="N22" s="2" cm="1">
        <f t="array" aca="1" ref="N22" ca="1">INDIRECT("DATA_UPDATED!F" &amp; 212-5*(ROW()-2)/2+(COLUMN()-14))</f>
        <v>0.99856871451595963</v>
      </c>
      <c r="O22" s="2" cm="1">
        <f t="array" aca="1" ref="O22" ca="1">INDIRECT("DATA_UPDATED!F" &amp; 212-5*(ROW()-2)/2+(COLUMN()-14))</f>
        <v>0.99398741803363477</v>
      </c>
      <c r="P22" s="2" cm="1">
        <f t="array" aca="1" ref="P22" ca="1">INDIRECT("DATA_UPDATED!F" &amp; 212-5*(ROW()-2)/2+(COLUMN()-14))</f>
        <v>0.99279830651626022</v>
      </c>
      <c r="Q22" s="2" cm="1">
        <f t="array" aca="1" ref="Q22" ca="1">INDIRECT("DATA_UPDATED!F" &amp; 212-5*(ROW()-2)/2+(COLUMN()-14))</f>
        <v>0.98354588227050199</v>
      </c>
      <c r="R22" s="2" cm="1">
        <f t="array" aca="1" ref="R22" ca="1">INDIRECT("DATA_UPDATED!F" &amp; 212-5*(ROW()-2)/2+(COLUMN()-14))</f>
        <v>0.95184172955407242</v>
      </c>
      <c r="S22" s="4"/>
      <c r="T22" s="29"/>
      <c r="U22" s="40">
        <v>-25</v>
      </c>
      <c r="V22" s="8" t="s">
        <v>20</v>
      </c>
      <c r="W22" s="3" cm="1">
        <f t="array" aca="1" ref="W22" ca="1">INDIRECT("DATA_UPDATED!G" &amp; 212-5*(ROW()-2)/2+(COLUMN()-23))</f>
        <v>0.9938387583243562</v>
      </c>
      <c r="X22" s="3" cm="1">
        <f t="array" aca="1" ref="X22" ca="1">INDIRECT("DATA_UPDATED!G" &amp; 212-5*(ROW()-2)/2+(COLUMN()-23))</f>
        <v>0.98653564981037023</v>
      </c>
      <c r="Y22" s="3" cm="1">
        <f t="array" aca="1" ref="Y22" ca="1">INDIRECT("DATA_UPDATED!G" &amp; 212-5*(ROW()-2)/2+(COLUMN()-23))</f>
        <v>0.96262719052765877</v>
      </c>
      <c r="Z22" s="3" cm="1">
        <f t="array" aca="1" ref="Z22" ca="1">INDIRECT("DATA_UPDATED!G" &amp; 212-5*(ROW()-2)/2+(COLUMN()-23))</f>
        <v>0.90957624093529443</v>
      </c>
      <c r="AA22" s="3" cm="1">
        <f t="array" aca="1" ref="AA22" ca="1">INDIRECT("DATA_UPDATED!G" &amp; 212-5*(ROW()-2)/2+(COLUMN()-23))</f>
        <v>0.82057527699021293</v>
      </c>
      <c r="AC22" s="29"/>
      <c r="AD22" s="40">
        <v>-25</v>
      </c>
      <c r="AE22" s="8" t="s">
        <v>20</v>
      </c>
      <c r="AF22" s="2">
        <f t="shared" ca="1" si="1"/>
        <v>1.3850816653623532E-2</v>
      </c>
      <c r="AG22" s="2">
        <f t="shared" ca="1" si="1"/>
        <v>2.6719339104284145E-2</v>
      </c>
      <c r="AH22" s="2">
        <f t="shared" ca="1" si="1"/>
        <v>0.11169698678185391</v>
      </c>
      <c r="AI22" s="2">
        <f t="shared" ca="1" si="1"/>
        <v>0.24577730538077203</v>
      </c>
      <c r="AJ22" s="3">
        <f t="shared" ca="1" si="1"/>
        <v>0.41084174001181373</v>
      </c>
    </row>
    <row r="23" spans="2:36" ht="17" thickBot="1" x14ac:dyDescent="0.25">
      <c r="B23" s="29"/>
      <c r="C23" s="32"/>
      <c r="D23" s="9" t="s">
        <v>21</v>
      </c>
      <c r="E23" s="6" cm="1">
        <f t="array" aca="1" ref="E23" ca="1">INDIRECT("DATA_UPDATED!H" &amp; 212-5*(ROW()-3)/2+(COLUMN()-5))</f>
        <v>0.99632574176742394</v>
      </c>
      <c r="F23" s="6" cm="1">
        <f t="array" aca="1" ref="F23" ca="1">INDIRECT("DATA_UPDATED!H" &amp; 212-5*(ROW()-3)/2+(COLUMN()-5))</f>
        <v>0.98094169342616322</v>
      </c>
      <c r="G23" s="6" cm="1">
        <f t="array" aca="1" ref="G23" ca="1">INDIRECT("DATA_UPDATED!H" &amp; 212-5*(ROW()-3)/2+(COLUMN()-5))</f>
        <v>0.93069693490286765</v>
      </c>
      <c r="H23" s="6" cm="1">
        <f t="array" aca="1" ref="H23" ca="1">INDIRECT("DATA_UPDATED!H" &amp; 212-5*(ROW()-3)/2+(COLUMN()-5))</f>
        <v>0.83059564821212939</v>
      </c>
      <c r="I23" s="6" cm="1">
        <f t="array" aca="1" ref="I23" ca="1">INDIRECT("DATA_UPDATED!H" &amp; 212-5*(ROW()-3)/2+(COLUMN()-5))</f>
        <v>0.67097657259831156</v>
      </c>
      <c r="K23" s="29"/>
      <c r="L23" s="32"/>
      <c r="M23" s="9" t="s">
        <v>21</v>
      </c>
      <c r="N23" s="6" cm="1">
        <f t="array" aca="1" ref="N23" ca="1">INDIRECT("DATA_UPDATED!I" &amp; 212-5*(ROW()-3)/2+(COLUMN()-14))</f>
        <v>0.99987935262182537</v>
      </c>
      <c r="O23" s="6" cm="1">
        <f t="array" aca="1" ref="O23" ca="1">INDIRECT("DATA_UPDATED!I" &amp; 212-5*(ROW()-3)/2+(COLUMN()-14))</f>
        <v>0.99687316726492503</v>
      </c>
      <c r="P23" s="6" cm="1">
        <f t="array" aca="1" ref="P23" ca="1">INDIRECT("DATA_UPDATED!I" &amp; 212-5*(ROW()-3)/2+(COLUMN()-14))</f>
        <v>0.99472282809364843</v>
      </c>
      <c r="Q23" s="6" cm="1">
        <f t="array" aca="1" ref="Q23" ca="1">INDIRECT("DATA_UPDATED!I" &amp; 212-5*(ROW()-3)/2+(COLUMN()-14))</f>
        <v>0.99273682464865365</v>
      </c>
      <c r="R23" s="6" cm="1">
        <f t="array" aca="1" ref="R23" ca="1">INDIRECT("DATA_UPDATED!I" &amp; 212-5*(ROW()-3)/2+(COLUMN()-14))</f>
        <v>0.98805230797810839</v>
      </c>
      <c r="S23" s="4"/>
      <c r="T23" s="29"/>
      <c r="U23" s="32"/>
      <c r="V23" s="9" t="s">
        <v>21</v>
      </c>
      <c r="W23" s="7" cm="1">
        <f t="array" aca="1" ref="W23" ca="1">INDIRECT("DATA_UPDATED!J" &amp; 212-5*(ROW()-3)/2+(COLUMN()-23))</f>
        <v>0.99744499528135944</v>
      </c>
      <c r="X23" s="7" cm="1">
        <f t="array" aca="1" ref="X23" ca="1">INDIRECT("DATA_UPDATED!J" &amp; 212-5*(ROW()-3)/2+(COLUMN()-23))</f>
        <v>0.99320839100419578</v>
      </c>
      <c r="Y23" s="7" cm="1">
        <f t="array" aca="1" ref="Y23" ca="1">INDIRECT("DATA_UPDATED!J" &amp; 212-5*(ROW()-3)/2+(COLUMN()-23))</f>
        <v>0.97657601505392522</v>
      </c>
      <c r="Z23" s="7" cm="1">
        <f t="array" aca="1" ref="Z23" ca="1">INDIRECT("DATA_UPDATED!J" &amp; 212-5*(ROW()-3)/2+(COLUMN()-23))</f>
        <v>0.93381996680957124</v>
      </c>
      <c r="AA23" s="7" cm="1">
        <f t="array" aca="1" ref="AA23" ca="1">INDIRECT("DATA_UPDATED!J" &amp; 212-5*(ROW()-3)/2+(COLUMN()-23))</f>
        <v>0.84644302015154194</v>
      </c>
      <c r="AC23" s="29"/>
      <c r="AD23" s="32"/>
      <c r="AE23" s="9" t="s">
        <v>21</v>
      </c>
      <c r="AF23" s="6">
        <f t="shared" ca="1" si="1"/>
        <v>3.5540396399659224E-3</v>
      </c>
      <c r="AG23" s="6">
        <f t="shared" ca="1" si="1"/>
        <v>1.5981445144593764E-2</v>
      </c>
      <c r="AH23" s="6">
        <f t="shared" ca="1" si="1"/>
        <v>6.4365561322729636E-2</v>
      </c>
      <c r="AI23" s="6">
        <f t="shared" ca="1" si="1"/>
        <v>0.16332745236272339</v>
      </c>
      <c r="AJ23" s="7">
        <f t="shared" ca="1" si="1"/>
        <v>0.32090986764520779</v>
      </c>
    </row>
    <row r="24" spans="2:36" x14ac:dyDescent="0.2">
      <c r="B24" s="29"/>
      <c r="C24" s="31">
        <v>-30</v>
      </c>
      <c r="D24" s="1" t="s">
        <v>20</v>
      </c>
      <c r="E24" s="2" cm="1">
        <f t="array" aca="1" ref="E24" ca="1">INDIRECT("DATA_UPDATED!E"&amp;212-5*(ROW()-2)/2+(COLUMN()-5))</f>
        <v>0.98310838248535837</v>
      </c>
      <c r="F24" s="2" cm="1">
        <f t="array" aca="1" ref="F24" ca="1">INDIRECT("DATA_UPDATED!E"&amp;212-5*(ROW()-2)/2+(COLUMN()-5))</f>
        <v>0.96561076888564801</v>
      </c>
      <c r="G24" s="2" cm="1">
        <f t="array" aca="1" ref="G24" ca="1">INDIRECT("DATA_UPDATED!E"&amp;212-5*(ROW()-2)/2+(COLUMN()-5))</f>
        <v>0.88325757947511396</v>
      </c>
      <c r="H24" s="2" cm="1">
        <f t="array" aca="1" ref="H24" ca="1">INDIRECT("DATA_UPDATED!E"&amp;212-5*(ROW()-2)/2+(COLUMN()-5))</f>
        <v>0.75048572050339923</v>
      </c>
      <c r="I24" s="2" cm="1">
        <f t="array" aca="1" ref="I24" ca="1">INDIRECT("DATA_UPDATED!E"&amp;212-5*(ROW()-2)/2+(COLUMN()-5))</f>
        <v>0.57160052821948049</v>
      </c>
      <c r="K24" s="29"/>
      <c r="L24" s="31">
        <v>-30</v>
      </c>
      <c r="M24" s="1" t="s">
        <v>20</v>
      </c>
      <c r="N24" s="2" cm="1">
        <f t="array" aca="1" ref="N24" ca="1">INDIRECT("DATA_UPDATED!F" &amp; 212-5*(ROW()-2)/2+(COLUMN()-14))</f>
        <v>0.99479371019873619</v>
      </c>
      <c r="O24" s="2" cm="1">
        <f t="array" aca="1" ref="O24" ca="1">INDIRECT("DATA_UPDATED!F" &amp; 212-5*(ROW()-2)/2+(COLUMN()-14))</f>
        <v>0.99389407310505318</v>
      </c>
      <c r="P24" s="2" cm="1">
        <f t="array" aca="1" ref="P24" ca="1">INDIRECT("DATA_UPDATED!F" &amp; 212-5*(ROW()-2)/2+(COLUMN()-14))</f>
        <v>0.9929411158760364</v>
      </c>
      <c r="Q24" s="2" cm="1">
        <f t="array" aca="1" ref="Q24" ca="1">INDIRECT("DATA_UPDATED!F" &amp; 212-5*(ROW()-2)/2+(COLUMN()-14))</f>
        <v>0.98543307885749598</v>
      </c>
      <c r="R24" s="2" cm="1">
        <f t="array" aca="1" ref="R24" ca="1">INDIRECT("DATA_UPDATED!F" &amp; 212-5*(ROW()-2)/2+(COLUMN()-14))</f>
        <v>0.95778223781793925</v>
      </c>
      <c r="S24" s="4"/>
      <c r="T24" s="29"/>
      <c r="U24" s="31">
        <v>-30</v>
      </c>
      <c r="V24" s="1" t="s">
        <v>20</v>
      </c>
      <c r="W24" s="3" cm="1">
        <f t="array" aca="1" ref="W24" ca="1">INDIRECT("DATA_UPDATED!G" &amp; 212-5*(ROW()-2)/2+(COLUMN()-23))</f>
        <v>0.99231532300156144</v>
      </c>
      <c r="X24" s="3" cm="1">
        <f t="array" aca="1" ref="X24" ca="1">INDIRECT("DATA_UPDATED!G" &amp; 212-5*(ROW()-2)/2+(COLUMN()-23))</f>
        <v>0.98561883548574536</v>
      </c>
      <c r="Y24" s="3" cm="1">
        <f t="array" aca="1" ref="Y24" ca="1">INDIRECT("DATA_UPDATED!G" &amp; 212-5*(ROW()-2)/2+(COLUMN()-23))</f>
        <v>0.96294313486076843</v>
      </c>
      <c r="Z24" s="3" cm="1">
        <f t="array" aca="1" ref="Z24" ca="1">INDIRECT("DATA_UPDATED!G" &amp; 212-5*(ROW()-2)/2+(COLUMN()-23))</f>
        <v>0.9135689244344104</v>
      </c>
      <c r="AA24" s="3" cm="1">
        <f t="array" aca="1" ref="AA24" ca="1">INDIRECT("DATA_UPDATED!G" &amp; 212-5*(ROW()-2)/2+(COLUMN()-23))</f>
        <v>0.82878656204909895</v>
      </c>
      <c r="AC24" s="29"/>
      <c r="AD24" s="31">
        <v>-30</v>
      </c>
      <c r="AE24" s="1" t="s">
        <v>20</v>
      </c>
      <c r="AF24" s="2">
        <f t="shared" ca="1" si="1"/>
        <v>1.174648330963346E-2</v>
      </c>
      <c r="AG24" s="2">
        <f t="shared" ca="1" si="1"/>
        <v>2.845706095323064E-2</v>
      </c>
      <c r="AH24" s="2">
        <f t="shared" ca="1" si="1"/>
        <v>0.11046328392208093</v>
      </c>
      <c r="AI24" s="2">
        <f t="shared" ca="1" si="1"/>
        <v>0.23842040966038303</v>
      </c>
      <c r="AJ24" s="3">
        <f t="shared" ca="1" si="1"/>
        <v>0.40320408371559968</v>
      </c>
    </row>
    <row r="25" spans="2:36" ht="17" thickBot="1" x14ac:dyDescent="0.25">
      <c r="B25" s="29"/>
      <c r="C25" s="32"/>
      <c r="D25" s="5" t="s">
        <v>21</v>
      </c>
      <c r="E25" s="6" cm="1">
        <f t="array" aca="1" ref="E25" ca="1">INDIRECT("DATA_UPDATED!H" &amp; 212-5*(ROW()-3)/2+(COLUMN()-5))</f>
        <v>0.99505794018542781</v>
      </c>
      <c r="F25" s="6" cm="1">
        <f t="array" aca="1" ref="F25" ca="1">INDIRECT("DATA_UPDATED!H" &amp; 212-5*(ROW()-3)/2+(COLUMN()-5))</f>
        <v>0.97936049407239645</v>
      </c>
      <c r="G25" s="6" cm="1">
        <f t="array" aca="1" ref="G25" ca="1">INDIRECT("DATA_UPDATED!H" &amp; 212-5*(ROW()-3)/2+(COLUMN()-5))</f>
        <v>0.93126894539909799</v>
      </c>
      <c r="H25" s="6" cm="1">
        <f t="array" aca="1" ref="H25" ca="1">INDIRECT("DATA_UPDATED!H" &amp; 212-5*(ROW()-3)/2+(COLUMN()-5))</f>
        <v>0.83599539045671112</v>
      </c>
      <c r="I25" s="6" cm="1">
        <f t="array" aca="1" ref="I25" ca="1">INDIRECT("DATA_UPDATED!H" &amp; 212-5*(ROW()-3)/2+(COLUMN()-5))</f>
        <v>0.68274053959273873</v>
      </c>
      <c r="K25" s="29"/>
      <c r="L25" s="32"/>
      <c r="M25" s="5" t="s">
        <v>21</v>
      </c>
      <c r="N25" s="6" cm="1">
        <f t="array" aca="1" ref="N25" ca="1">INDIRECT("DATA_UPDATED!I" &amp; 212-5*(ROW()-3)/2+(COLUMN()-14))</f>
        <v>0.99778127612814538</v>
      </c>
      <c r="O25" s="6" cm="1">
        <f t="array" aca="1" ref="O25" ca="1">INDIRECT("DATA_UPDATED!I" &amp; 212-5*(ROW()-3)/2+(COLUMN()-14))</f>
        <v>0.99685778551233717</v>
      </c>
      <c r="P25" s="6" cm="1">
        <f t="array" aca="1" ref="P25" ca="1">INDIRECT("DATA_UPDATED!I" &amp; 212-5*(ROW()-3)/2+(COLUMN()-14))</f>
        <v>0.99488289565484544</v>
      </c>
      <c r="Q25" s="6" cm="1">
        <f t="array" aca="1" ref="Q25" ca="1">INDIRECT("DATA_UPDATED!I" &amp; 212-5*(ROW()-3)/2+(COLUMN()-14))</f>
        <v>0.99241156793375496</v>
      </c>
      <c r="R25" s="6" cm="1">
        <f t="array" aca="1" ref="R25" ca="1">INDIRECT("DATA_UPDATED!I" &amp; 212-5*(ROW()-3)/2+(COLUMN()-14))</f>
        <v>0.98940776321095436</v>
      </c>
      <c r="S25" s="4"/>
      <c r="T25" s="29"/>
      <c r="U25" s="32"/>
      <c r="V25" s="5" t="s">
        <v>21</v>
      </c>
      <c r="W25" s="7" cm="1">
        <f t="array" aca="1" ref="W25" ca="1">INDIRECT("DATA_UPDATED!J" &amp; 212-5*(ROW()-3)/2+(COLUMN()-23))</f>
        <v>0.99684398706164579</v>
      </c>
      <c r="X25" s="7" cm="1">
        <f t="array" aca="1" ref="X25" ca="1">INDIRECT("DATA_UPDATED!J" &amp; 212-5*(ROW()-3)/2+(COLUMN()-23))</f>
        <v>0.99281873959550559</v>
      </c>
      <c r="Y25" s="7" cm="1">
        <f t="array" aca="1" ref="Y25" ca="1">INDIRECT("DATA_UPDATED!J" &amp; 212-5*(ROW()-3)/2+(COLUMN()-23))</f>
        <v>0.9769563387156236</v>
      </c>
      <c r="Z25" s="7" cm="1">
        <f t="array" aca="1" ref="Z25" ca="1">INDIRECT("DATA_UPDATED!J" &amp; 212-5*(ROW()-3)/2+(COLUMN()-23))</f>
        <v>0.93623725379801204</v>
      </c>
      <c r="AA25" s="7" cm="1">
        <f t="array" aca="1" ref="AA25" ca="1">INDIRECT("DATA_UPDATED!J" &amp; 212-5*(ROW()-3)/2+(COLUMN()-23))</f>
        <v>0.85711716148689332</v>
      </c>
      <c r="AC25" s="29"/>
      <c r="AD25" s="32"/>
      <c r="AE25" s="5" t="s">
        <v>21</v>
      </c>
      <c r="AF25" s="6">
        <f t="shared" ca="1" si="1"/>
        <v>2.7293917092585662E-3</v>
      </c>
      <c r="AG25" s="6">
        <f t="shared" ca="1" si="1"/>
        <v>1.7552444986872362E-2</v>
      </c>
      <c r="AH25" s="6">
        <f t="shared" ca="1" si="1"/>
        <v>6.3941143760317565E-2</v>
      </c>
      <c r="AI25" s="6">
        <f t="shared" ca="1" si="1"/>
        <v>0.15761220700269474</v>
      </c>
      <c r="AJ25" s="7">
        <f t="shared" ca="1" si="1"/>
        <v>0.30995029048789691</v>
      </c>
    </row>
    <row r="26" spans="2:36" x14ac:dyDescent="0.2">
      <c r="B26" s="29"/>
      <c r="C26" s="31">
        <v>-35</v>
      </c>
      <c r="D26" s="1" t="s">
        <v>20</v>
      </c>
      <c r="E26" s="2" cm="1">
        <f t="array" aca="1" ref="E26" ca="1">INDIRECT("DATA_UPDATED!E"&amp;212-5*(ROW()-2)/2+(COLUMN()-5))</f>
        <v>0.97913743592837477</v>
      </c>
      <c r="F26" s="2" cm="1">
        <f t="array" aca="1" ref="F26" ca="1">INDIRECT("DATA_UPDATED!E"&amp;212-5*(ROW()-2)/2+(COLUMN()-5))</f>
        <v>0.95879540099171034</v>
      </c>
      <c r="G26" s="2" cm="1">
        <f t="array" aca="1" ref="G26" ca="1">INDIRECT("DATA_UPDATED!E"&amp;212-5*(ROW()-2)/2+(COLUMN()-5))</f>
        <v>0.87713035079579116</v>
      </c>
      <c r="H26" s="2" cm="1">
        <f t="array" aca="1" ref="H26" ca="1">INDIRECT("DATA_UPDATED!E"&amp;212-5*(ROW()-2)/2+(COLUMN()-5))</f>
        <v>0.75268550862614547</v>
      </c>
      <c r="I26" s="2" cm="1">
        <f t="array" aca="1" ref="I26" ca="1">INDIRECT("DATA_UPDATED!E"&amp;212-5*(ROW()-2)/2+(COLUMN()-5))</f>
        <v>0.58057530500893062</v>
      </c>
      <c r="K26" s="29"/>
      <c r="L26" s="31">
        <v>-35</v>
      </c>
      <c r="M26" s="1" t="s">
        <v>20</v>
      </c>
      <c r="N26" s="2" cm="1">
        <f t="array" aca="1" ref="N26" ca="1">INDIRECT("DATA_UPDATED!F" &amp; 212-5*(ROW()-2)/2+(COLUMN()-14))</f>
        <v>0.99328251743420382</v>
      </c>
      <c r="O26" s="2" cm="1">
        <f t="array" aca="1" ref="O26" ca="1">INDIRECT("DATA_UPDATED!F" &amp; 212-5*(ROW()-2)/2+(COLUMN()-14))</f>
        <v>0.99362371500593083</v>
      </c>
      <c r="P26" s="2" cm="1">
        <f t="array" aca="1" ref="P26" ca="1">INDIRECT("DATA_UPDATED!F" &amp; 212-5*(ROW()-2)/2+(COLUMN()-14))</f>
        <v>0.99291408420940763</v>
      </c>
      <c r="Q26" s="2" cm="1">
        <f t="array" aca="1" ref="Q26" ca="1">INDIRECT("DATA_UPDATED!F" &amp; 212-5*(ROW()-2)/2+(COLUMN()-14))</f>
        <v>0.98614561810756096</v>
      </c>
      <c r="R26" s="2" cm="1">
        <f t="array" aca="1" ref="R26" ca="1">INDIRECT("DATA_UPDATED!F" &amp; 212-5*(ROW()-2)/2+(COLUMN()-14))</f>
        <v>0.96387821463785639</v>
      </c>
      <c r="S26" s="4"/>
      <c r="T26" s="29"/>
      <c r="U26" s="31">
        <v>-35</v>
      </c>
      <c r="V26" s="1" t="s">
        <v>20</v>
      </c>
      <c r="W26" s="3" cm="1">
        <f t="array" aca="1" ref="W26" ca="1">INDIRECT("DATA_UPDATED!G" &amp; 212-5*(ROW()-2)/2+(COLUMN()-23))</f>
        <v>0.98874408563670002</v>
      </c>
      <c r="X26" s="3" cm="1">
        <f t="array" aca="1" ref="X26" ca="1">INDIRECT("DATA_UPDATED!G" &amp; 212-5*(ROW()-2)/2+(COLUMN()-23))</f>
        <v>0.98245666683834043</v>
      </c>
      <c r="Y26" s="3" cm="1">
        <f t="array" aca="1" ref="Y26" ca="1">INDIRECT("DATA_UPDATED!G" &amp; 212-5*(ROW()-2)/2+(COLUMN()-23))</f>
        <v>0.96100278302614162</v>
      </c>
      <c r="Z26" s="3" cm="1">
        <f t="array" aca="1" ref="Z26" ca="1">INDIRECT("DATA_UPDATED!G" &amp; 212-5*(ROW()-2)/2+(COLUMN()-23))</f>
        <v>0.91448286837230719</v>
      </c>
      <c r="AA26" s="3" cm="1">
        <f t="array" aca="1" ref="AA26" ca="1">INDIRECT("DATA_UPDATED!G" &amp; 212-5*(ROW()-2)/2+(COLUMN()-23))</f>
        <v>0.83616624168878384</v>
      </c>
      <c r="AC26" s="29"/>
      <c r="AD26" s="31">
        <v>-35</v>
      </c>
      <c r="AE26" s="1" t="s">
        <v>20</v>
      </c>
      <c r="AF26" s="2">
        <f t="shared" ca="1" si="1"/>
        <v>1.4240743451689797E-2</v>
      </c>
      <c r="AG26" s="2">
        <f t="shared" ca="1" si="1"/>
        <v>3.5051814372216938E-2</v>
      </c>
      <c r="AH26" s="2">
        <f t="shared" ca="1" si="1"/>
        <v>0.1166100222113452</v>
      </c>
      <c r="AI26" s="2">
        <f t="shared" ca="1" si="1"/>
        <v>0.23673999579233695</v>
      </c>
      <c r="AJ26" s="3">
        <f t="shared" ca="1" si="1"/>
        <v>0.39766736482672604</v>
      </c>
    </row>
    <row r="27" spans="2:36" ht="17" thickBot="1" x14ac:dyDescent="0.25">
      <c r="B27" s="29"/>
      <c r="C27" s="32"/>
      <c r="D27" s="10" t="s">
        <v>21</v>
      </c>
      <c r="E27" s="6" cm="1">
        <f t="array" aca="1" ref="E27" ca="1">INDIRECT("DATA_UPDATED!H" &amp; 212-5*(ROW()-3)/2+(COLUMN()-5))</f>
        <v>0.98746255870336197</v>
      </c>
      <c r="F27" s="6" cm="1">
        <f t="array" aca="1" ref="F27" ca="1">INDIRECT("DATA_UPDATED!H" &amp; 212-5*(ROW()-3)/2+(COLUMN()-5))</f>
        <v>0.97400200253162916</v>
      </c>
      <c r="G27" s="6" cm="1">
        <f t="array" aca="1" ref="G27" ca="1">INDIRECT("DATA_UPDATED!H" &amp; 212-5*(ROW()-3)/2+(COLUMN()-5))</f>
        <v>0.9268713252991424</v>
      </c>
      <c r="H27" s="6" cm="1">
        <f t="array" aca="1" ref="H27" ca="1">INDIRECT("DATA_UPDATED!H" &amp; 212-5*(ROW()-3)/2+(COLUMN()-5))</f>
        <v>0.83731734346291598</v>
      </c>
      <c r="I27" s="6" cm="1">
        <f t="array" aca="1" ref="I27" ca="1">INDIRECT("DATA_UPDATED!H" &amp; 212-5*(ROW()-3)/2+(COLUMN()-5))</f>
        <v>0.69205923900208099</v>
      </c>
      <c r="K27" s="29"/>
      <c r="L27" s="32"/>
      <c r="M27" s="10" t="s">
        <v>21</v>
      </c>
      <c r="N27" s="6" cm="1">
        <f t="array" aca="1" ref="N27" ca="1">INDIRECT("DATA_UPDATED!I" &amp; 212-5*(ROW()-3)/2+(COLUMN()-14))</f>
        <v>0.99737671493526581</v>
      </c>
      <c r="O27" s="6" cm="1">
        <f t="array" aca="1" ref="O27" ca="1">INDIRECT("DATA_UPDATED!I" &amp; 212-5*(ROW()-3)/2+(COLUMN()-14))</f>
        <v>0.99685827577079844</v>
      </c>
      <c r="P27" s="6" cm="1">
        <f t="array" aca="1" ref="P27" ca="1">INDIRECT("DATA_UPDATED!I" &amp; 212-5*(ROW()-3)/2+(COLUMN()-14))</f>
        <v>0.99483095306716518</v>
      </c>
      <c r="Q27" s="6" cm="1">
        <f t="array" aca="1" ref="Q27" ca="1">INDIRECT("DATA_UPDATED!I" &amp; 212-5*(ROW()-3)/2+(COLUMN()-14))</f>
        <v>0.99276795515991523</v>
      </c>
      <c r="R27" s="6" cm="1">
        <f t="array" aca="1" ref="R27" ca="1">INDIRECT("DATA_UPDATED!I" &amp; 212-5*(ROW()-3)/2+(COLUMN()-14))</f>
        <v>0.98943834924409801</v>
      </c>
      <c r="S27" s="4"/>
      <c r="T27" s="29"/>
      <c r="U27" s="32"/>
      <c r="V27" s="10" t="s">
        <v>21</v>
      </c>
      <c r="W27" s="7" cm="1">
        <f t="array" aca="1" ref="W27" ca="1">INDIRECT("DATA_UPDATED!J" &amp; 212-5*(ROW()-3)/2+(COLUMN()-23))</f>
        <v>0.99521125679353295</v>
      </c>
      <c r="X27" s="7" cm="1">
        <f t="array" aca="1" ref="X27" ca="1">INDIRECT("DATA_UPDATED!J" &amp; 212-5*(ROW()-3)/2+(COLUMN()-23))</f>
        <v>0.99138046556871362</v>
      </c>
      <c r="Y27" s="7" cm="1">
        <f t="array" aca="1" ref="Y27" ca="1">INDIRECT("DATA_UPDATED!J" &amp; 212-5*(ROW()-3)/2+(COLUMN()-23))</f>
        <v>0.97598216446956199</v>
      </c>
      <c r="Z27" s="7" cm="1">
        <f t="array" aca="1" ref="Z27" ca="1">INDIRECT("DATA_UPDATED!J" &amp; 212-5*(ROW()-3)/2+(COLUMN()-23))</f>
        <v>0.93737660369828157</v>
      </c>
      <c r="AA27" s="7" cm="1">
        <f t="array" aca="1" ref="AA27" ca="1">INDIRECT("DATA_UPDATED!J" &amp; 212-5*(ROW()-3)/2+(COLUMN()-23))</f>
        <v>0.86347700014157147</v>
      </c>
      <c r="AC27" s="29"/>
      <c r="AD27" s="32"/>
      <c r="AE27" s="10" t="s">
        <v>21</v>
      </c>
      <c r="AF27" s="6">
        <f t="shared" ca="1" si="1"/>
        <v>9.9402322948228816E-3</v>
      </c>
      <c r="AG27" s="6">
        <f t="shared" ca="1" si="1"/>
        <v>2.2928307658875768E-2</v>
      </c>
      <c r="AH27" s="6">
        <f t="shared" ca="1" si="1"/>
        <v>6.831273952473671E-2</v>
      </c>
      <c r="AI27" s="6">
        <f t="shared" ca="1" si="1"/>
        <v>0.15658302717069394</v>
      </c>
      <c r="AJ27" s="7">
        <f t="shared" ca="1" si="1"/>
        <v>0.30055345082309171</v>
      </c>
    </row>
    <row r="28" spans="2:36" x14ac:dyDescent="0.2">
      <c r="B28" s="29"/>
      <c r="C28" s="31">
        <v>-40</v>
      </c>
      <c r="D28" s="11" t="s">
        <v>20</v>
      </c>
      <c r="E28" s="2" cm="1">
        <f t="array" aca="1" ref="E28" ca="1">INDIRECT("DATA_UPDATED!E"&amp;212-5*(ROW()-2)/2+(COLUMN()-5))</f>
        <v>0.96468836891771303</v>
      </c>
      <c r="F28" s="2" cm="1">
        <f t="array" aca="1" ref="F28" ca="1">INDIRECT("DATA_UPDATED!E"&amp;212-5*(ROW()-2)/2+(COLUMN()-5))</f>
        <v>0.94484428271217302</v>
      </c>
      <c r="G28" s="2" cm="1">
        <f t="array" aca="1" ref="G28" ca="1">INDIRECT("DATA_UPDATED!E"&amp;212-5*(ROW()-2)/2+(COLUMN()-5))</f>
        <v>0.86162702707843897</v>
      </c>
      <c r="H28" s="2" cm="1">
        <f t="array" aca="1" ref="H28" ca="1">INDIRECT("DATA_UPDATED!E"&amp;212-5*(ROW()-2)/2+(COLUMN()-5))</f>
        <v>0.7471702375754069</v>
      </c>
      <c r="I28" s="2" cm="1">
        <f t="array" aca="1" ref="I28" ca="1">INDIRECT("DATA_UPDATED!E"&amp;212-5*(ROW()-2)/2+(COLUMN()-5))</f>
        <v>0.58808608043801724</v>
      </c>
      <c r="K28" s="29"/>
      <c r="L28" s="31">
        <v>-40</v>
      </c>
      <c r="M28" s="11" t="s">
        <v>20</v>
      </c>
      <c r="N28" s="2" cm="1">
        <f t="array" aca="1" ref="N28" ca="1">INDIRECT("DATA_UPDATED!F" &amp; 212-5*(ROW()-2)/2+(COLUMN()-14))</f>
        <v>0.99437969431889917</v>
      </c>
      <c r="O28" s="2" cm="1">
        <f t="array" aca="1" ref="O28" ca="1">INDIRECT("DATA_UPDATED!F" &amp; 212-5*(ROW()-2)/2+(COLUMN()-14))</f>
        <v>0.99199963306602423</v>
      </c>
      <c r="P28" s="2" cm="1">
        <f t="array" aca="1" ref="P28" ca="1">INDIRECT("DATA_UPDATED!F" &amp; 212-5*(ROW()-2)/2+(COLUMN()-14))</f>
        <v>0.99121821369188601</v>
      </c>
      <c r="Q28" s="2" cm="1">
        <f t="array" aca="1" ref="Q28" ca="1">INDIRECT("DATA_UPDATED!F" &amp; 212-5*(ROW()-2)/2+(COLUMN()-14))</f>
        <v>0.98653910152711322</v>
      </c>
      <c r="R28" s="2" cm="1">
        <f t="array" aca="1" ref="R28" ca="1">INDIRECT("DATA_UPDATED!F" &amp; 212-5*(ROW()-2)/2+(COLUMN()-14))</f>
        <v>0.96879392031659062</v>
      </c>
      <c r="S28" s="4"/>
      <c r="T28" s="29"/>
      <c r="U28" s="31">
        <v>-40</v>
      </c>
      <c r="V28" s="11" t="s">
        <v>20</v>
      </c>
      <c r="W28" s="3" cm="1">
        <f t="array" aca="1" ref="W28" ca="1">INDIRECT("DATA_UPDATED!G" &amp; 212-5*(ROW()-2)/2+(COLUMN()-23))</f>
        <v>0.98487166573717844</v>
      </c>
      <c r="X28" s="3" cm="1">
        <f t="array" aca="1" ref="X28" ca="1">INDIRECT("DATA_UPDATED!G" &amp; 212-5*(ROW()-2)/2+(COLUMN()-23))</f>
        <v>0.97578645562402155</v>
      </c>
      <c r="Y28" s="3" cm="1">
        <f t="array" aca="1" ref="Y28" ca="1">INDIRECT("DATA_UPDATED!G" &amp; 212-5*(ROW()-2)/2+(COLUMN()-23))</f>
        <v>0.95524334551776158</v>
      </c>
      <c r="Z28" s="3" cm="1">
        <f t="array" aca="1" ref="Z28" ca="1">INDIRECT("DATA_UPDATED!G" &amp; 212-5*(ROW()-2)/2+(COLUMN()-23))</f>
        <v>0.91263407500852201</v>
      </c>
      <c r="AA28" s="3" cm="1">
        <f t="array" aca="1" ref="AA28" ca="1">INDIRECT("DATA_UPDATED!G" &amp; 212-5*(ROW()-2)/2+(COLUMN()-23))</f>
        <v>0.84175437622895954</v>
      </c>
      <c r="AC28" s="29"/>
      <c r="AD28" s="31">
        <v>-40</v>
      </c>
      <c r="AE28" s="11" t="s">
        <v>20</v>
      </c>
      <c r="AF28" s="2">
        <f t="shared" ca="1" si="1"/>
        <v>2.9859142911725756E-2</v>
      </c>
      <c r="AG28" s="2">
        <f t="shared" ca="1" si="1"/>
        <v>4.7535653020461033E-2</v>
      </c>
      <c r="AH28" s="2">
        <f t="shared" ca="1" si="1"/>
        <v>0.13073931130741878</v>
      </c>
      <c r="AI28" s="2">
        <f t="shared" ca="1" si="1"/>
        <v>0.24263494835752109</v>
      </c>
      <c r="AJ28" s="3">
        <f t="shared" ca="1" si="1"/>
        <v>0.39297092177680315</v>
      </c>
    </row>
    <row r="29" spans="2:36" ht="17" thickBot="1" x14ac:dyDescent="0.25">
      <c r="B29" s="29"/>
      <c r="C29" s="32"/>
      <c r="D29" s="12" t="s">
        <v>21</v>
      </c>
      <c r="E29" s="6" cm="1">
        <f t="array" aca="1" ref="E29" ca="1">INDIRECT("DATA_UPDATED!H" &amp; 212-5*(ROW()-3)/2+(COLUMN()-5))</f>
        <v>0.97636658165999524</v>
      </c>
      <c r="F29" s="6" cm="1">
        <f t="array" aca="1" ref="F29" ca="1">INDIRECT("DATA_UPDATED!H" &amp; 212-5*(ROW()-3)/2+(COLUMN()-5))</f>
        <v>0.96561572144748198</v>
      </c>
      <c r="G29" s="6" cm="1">
        <f t="array" aca="1" ref="G29" ca="1">INDIRECT("DATA_UPDATED!H" &amp; 212-5*(ROW()-3)/2+(COLUMN()-5))</f>
        <v>0.9208199999685196</v>
      </c>
      <c r="H29" s="6" cm="1">
        <f t="array" aca="1" ref="H29" ca="1">INDIRECT("DATA_UPDATED!H" &amp; 212-5*(ROW()-3)/2+(COLUMN()-5))</f>
        <v>0.8324638076740134</v>
      </c>
      <c r="I29" s="6" cm="1">
        <f t="array" aca="1" ref="I29" ca="1">INDIRECT("DATA_UPDATED!H" &amp; 212-5*(ROW()-3)/2+(COLUMN()-5))</f>
        <v>0.69767106960851177</v>
      </c>
      <c r="K29" s="29"/>
      <c r="L29" s="32"/>
      <c r="M29" s="12" t="s">
        <v>21</v>
      </c>
      <c r="N29" s="6" cm="1">
        <f t="array" aca="1" ref="N29" ca="1">INDIRECT("DATA_UPDATED!I" &amp; 212-5*(ROW()-3)/2+(COLUMN()-14))</f>
        <v>0.99665257711972155</v>
      </c>
      <c r="O29" s="6" cm="1">
        <f t="array" aca="1" ref="O29" ca="1">INDIRECT("DATA_UPDATED!I" &amp; 212-5*(ROW()-3)/2+(COLUMN()-14))</f>
        <v>0.99747338066688296</v>
      </c>
      <c r="P29" s="6" cm="1">
        <f t="array" aca="1" ref="P29" ca="1">INDIRECT("DATA_UPDATED!I" &amp; 212-5*(ROW()-3)/2+(COLUMN()-14))</f>
        <v>0.99620724977848041</v>
      </c>
      <c r="Q29" s="6" cm="1">
        <f t="array" aca="1" ref="Q29" ca="1">INDIRECT("DATA_UPDATED!I" &amp; 212-5*(ROW()-3)/2+(COLUMN()-14))</f>
        <v>0.99290023435523744</v>
      </c>
      <c r="R29" s="6" cm="1">
        <f t="array" aca="1" ref="R29" ca="1">INDIRECT("DATA_UPDATED!I" &amp; 212-5*(ROW()-3)/2+(COLUMN()-14))</f>
        <v>0.98926752438135845</v>
      </c>
      <c r="S29" s="4"/>
      <c r="T29" s="29"/>
      <c r="U29" s="32"/>
      <c r="V29" s="12" t="s">
        <v>21</v>
      </c>
      <c r="W29" s="7" cm="1">
        <f t="array" aca="1" ref="W29" ca="1">INDIRECT("DATA_UPDATED!J" &amp; 212-5*(ROW()-3)/2+(COLUMN()-23))</f>
        <v>0.99219255054684241</v>
      </c>
      <c r="X29" s="7" cm="1">
        <f t="array" aca="1" ref="X29" ca="1">INDIRECT("DATA_UPDATED!J" &amp; 212-5*(ROW()-3)/2+(COLUMN()-23))</f>
        <v>0.9892596587897502</v>
      </c>
      <c r="Y29" s="7" cm="1">
        <f t="array" aca="1" ref="Y29" ca="1">INDIRECT("DATA_UPDATED!J" &amp; 212-5*(ROW()-3)/2+(COLUMN()-23))</f>
        <v>0.97439839239795922</v>
      </c>
      <c r="Z29" s="7" cm="1">
        <f t="array" aca="1" ref="Z29" ca="1">INDIRECT("DATA_UPDATED!J" &amp; 212-5*(ROW()-3)/2+(COLUMN()-23))</f>
        <v>0.93636447353405161</v>
      </c>
      <c r="AA29" s="7" cm="1">
        <f t="array" aca="1" ref="AA29" ca="1">INDIRECT("DATA_UPDATED!J" &amp; 212-5*(ROW()-3)/2+(COLUMN()-23))</f>
        <v>0.86692495671796177</v>
      </c>
      <c r="AC29" s="29"/>
      <c r="AD29" s="32"/>
      <c r="AE29" s="12" t="s">
        <v>21</v>
      </c>
      <c r="AF29" s="6">
        <f t="shared" ca="1" si="1"/>
        <v>2.035412933798042E-2</v>
      </c>
      <c r="AG29" s="6">
        <f t="shared" ca="1" si="1"/>
        <v>3.1938355285332842E-2</v>
      </c>
      <c r="AH29" s="6">
        <f t="shared" ca="1" si="1"/>
        <v>7.5674263389193475E-2</v>
      </c>
      <c r="AI29" s="6">
        <f t="shared" ca="1" si="1"/>
        <v>0.16158363260474717</v>
      </c>
      <c r="AJ29" s="7">
        <f t="shared" ca="1" si="1"/>
        <v>0.29475995884449702</v>
      </c>
    </row>
    <row r="30" spans="2:36" x14ac:dyDescent="0.2">
      <c r="B30" s="29"/>
      <c r="C30" s="31">
        <v>-45</v>
      </c>
      <c r="D30" s="13" t="s">
        <v>20</v>
      </c>
      <c r="E30" s="2" cm="1">
        <f t="array" aca="1" ref="E30" ca="1">INDIRECT("DATA_UPDATED!E"&amp;212-5*(ROW()-2)/2+(COLUMN()-5))</f>
        <v>0.94212668016928203</v>
      </c>
      <c r="F30" s="2" cm="1">
        <f t="array" aca="1" ref="F30" ca="1">INDIRECT("DATA_UPDATED!E"&amp;212-5*(ROW()-2)/2+(COLUMN()-5))</f>
        <v>0.91278583966322135</v>
      </c>
      <c r="G30" s="2" cm="1">
        <f t="array" aca="1" ref="G30" ca="1">INDIRECT("DATA_UPDATED!E"&amp;212-5*(ROW()-2)/2+(COLUMN()-5))</f>
        <v>0.8415747472311863</v>
      </c>
      <c r="H30" s="2" cm="1">
        <f t="array" aca="1" ref="H30" ca="1">INDIRECT("DATA_UPDATED!E"&amp;212-5*(ROW()-2)/2+(COLUMN()-5))</f>
        <v>0.73484335912658982</v>
      </c>
      <c r="I30" s="2" cm="1">
        <f t="array" aca="1" ref="I30" ca="1">INDIRECT("DATA_UPDATED!E"&amp;212-5*(ROW()-2)/2+(COLUMN()-5))</f>
        <v>0.58751068276744367</v>
      </c>
      <c r="K30" s="29"/>
      <c r="L30" s="31">
        <v>-45</v>
      </c>
      <c r="M30" s="13" t="s">
        <v>20</v>
      </c>
      <c r="N30" s="2" cm="1">
        <f t="array" aca="1" ref="N30" ca="1">INDIRECT("DATA_UPDATED!F" &amp; 212-5*(ROW()-2)/2+(COLUMN()-14))</f>
        <v>0.99260650748914003</v>
      </c>
      <c r="O30" s="2" cm="1">
        <f t="array" aca="1" ref="O30" ca="1">INDIRECT("DATA_UPDATED!F" &amp; 212-5*(ROW()-2)/2+(COLUMN()-14))</f>
        <v>0.99479681890676197</v>
      </c>
      <c r="P30" s="2" cm="1">
        <f t="array" aca="1" ref="P30" ca="1">INDIRECT("DATA_UPDATED!F" &amp; 212-5*(ROW()-2)/2+(COLUMN()-14))</f>
        <v>0.99206984771279516</v>
      </c>
      <c r="Q30" s="2" cm="1">
        <f t="array" aca="1" ref="Q30" ca="1">INDIRECT("DATA_UPDATED!F" &amp; 212-5*(ROW()-2)/2+(COLUMN()-14))</f>
        <v>0.98667643817206996</v>
      </c>
      <c r="R30" s="2" cm="1">
        <f t="array" aca="1" ref="R30" ca="1">INDIRECT("DATA_UPDATED!F" &amp; 212-5*(ROW()-2)/2+(COLUMN()-14))</f>
        <v>0.97134919123783936</v>
      </c>
      <c r="S30" s="4"/>
      <c r="T30" s="29"/>
      <c r="U30" s="31">
        <v>-45</v>
      </c>
      <c r="V30" s="13" t="s">
        <v>20</v>
      </c>
      <c r="W30" s="3" cm="1">
        <f t="array" aca="1" ref="W30" ca="1">INDIRECT("DATA_UPDATED!G" &amp; 212-5*(ROW()-2)/2+(COLUMN()-23))</f>
        <v>0.9753273846929964</v>
      </c>
      <c r="X30" s="3" cm="1">
        <f t="array" aca="1" ref="X30" ca="1">INDIRECT("DATA_UPDATED!G" &amp; 212-5*(ROW()-2)/2+(COLUMN()-23))</f>
        <v>0.97257241090476576</v>
      </c>
      <c r="Y30" s="3" cm="1">
        <f t="array" aca="1" ref="Y30" ca="1">INDIRECT("DATA_UPDATED!G" &amp; 212-5*(ROW()-2)/2+(COLUMN()-23))</f>
        <v>0.9492267349229434</v>
      </c>
      <c r="Z30" s="3" cm="1">
        <f t="array" aca="1" ref="Z30" ca="1">INDIRECT("DATA_UPDATED!G" &amp; 212-5*(ROW()-2)/2+(COLUMN()-23))</f>
        <v>0.90826848529514781</v>
      </c>
      <c r="AA30" s="3" cm="1">
        <f t="array" aca="1" ref="AA30" ca="1">INDIRECT("DATA_UPDATED!G" &amp; 212-5*(ROW()-2)/2+(COLUMN()-23))</f>
        <v>0.84291456395146802</v>
      </c>
      <c r="AC30" s="29"/>
      <c r="AD30" s="31">
        <v>-45</v>
      </c>
      <c r="AE30" s="13" t="s">
        <v>20</v>
      </c>
      <c r="AF30" s="2">
        <f t="shared" ca="1" si="1"/>
        <v>5.0855829514507067E-2</v>
      </c>
      <c r="AG30" s="2">
        <f t="shared" ca="1" si="1"/>
        <v>8.243992912408693E-2</v>
      </c>
      <c r="AH30" s="2">
        <f t="shared" ca="1" si="1"/>
        <v>0.15169808943248653</v>
      </c>
      <c r="AI30" s="2">
        <f t="shared" ca="1" si="1"/>
        <v>0.25523370104188303</v>
      </c>
      <c r="AJ30" s="3">
        <f t="shared" ca="1" si="1"/>
        <v>0.3951601668409801</v>
      </c>
    </row>
    <row r="31" spans="2:36" ht="17" thickBot="1" x14ac:dyDescent="0.25">
      <c r="B31" s="29"/>
      <c r="C31" s="32"/>
      <c r="D31" s="10" t="s">
        <v>21</v>
      </c>
      <c r="E31" s="6" cm="1">
        <f t="array" aca="1" ref="E31" ca="1">INDIRECT("DATA_UPDATED!H" &amp; 212-5*(ROW()-3)/2+(COLUMN()-5))</f>
        <v>0.96253823822507956</v>
      </c>
      <c r="F31" s="6" cm="1">
        <f t="array" aca="1" ref="F31" ca="1">INDIRECT("DATA_UPDATED!H" &amp; 212-5*(ROW()-3)/2+(COLUMN()-5))</f>
        <v>0.9488062904223904</v>
      </c>
      <c r="G31" s="6" cm="1">
        <f t="array" aca="1" ref="G31" ca="1">INDIRECT("DATA_UPDATED!H" &amp; 212-5*(ROW()-3)/2+(COLUMN()-5))</f>
        <v>0.90567833318976421</v>
      </c>
      <c r="H31" s="6" cm="1">
        <f t="array" aca="1" ref="H31" ca="1">INDIRECT("DATA_UPDATED!H" &amp; 212-5*(ROW()-3)/2+(COLUMN()-5))</f>
        <v>0.82299183013452204</v>
      </c>
      <c r="I31" s="6" cm="1">
        <f t="array" aca="1" ref="I31" ca="1">INDIRECT("DATA_UPDATED!H" &amp; 212-5*(ROW()-3)/2+(COLUMN()-5))</f>
        <v>0.69771263280833917</v>
      </c>
      <c r="K31" s="29"/>
      <c r="L31" s="32"/>
      <c r="M31" s="10" t="s">
        <v>21</v>
      </c>
      <c r="N31" s="6" cm="1">
        <f t="array" aca="1" ref="N31" ca="1">INDIRECT("DATA_UPDATED!I" &amp; 212-5*(ROW()-3)/2+(COLUMN()-14))</f>
        <v>0.99749892472076718</v>
      </c>
      <c r="O31" s="6" cm="1">
        <f t="array" aca="1" ref="O31" ca="1">INDIRECT("DATA_UPDATED!I" &amp; 212-5*(ROW()-3)/2+(COLUMN()-14))</f>
        <v>0.99560902550554042</v>
      </c>
      <c r="P31" s="6" cm="1">
        <f t="array" aca="1" ref="P31" ca="1">INDIRECT("DATA_UPDATED!I" &amp; 212-5*(ROW()-3)/2+(COLUMN()-14))</f>
        <v>0.99513681763682305</v>
      </c>
      <c r="Q31" s="6" cm="1">
        <f t="array" aca="1" ref="Q31" ca="1">INDIRECT("DATA_UPDATED!I" &amp; 212-5*(ROW()-3)/2+(COLUMN()-14))</f>
        <v>0.99298042237586082</v>
      </c>
      <c r="R31" s="6" cm="1">
        <f t="array" aca="1" ref="R31" ca="1">INDIRECT("DATA_UPDATED!I" &amp; 212-5*(ROW()-3)/2+(COLUMN()-14))</f>
        <v>0.9902944109427374</v>
      </c>
      <c r="S31" s="4"/>
      <c r="T31" s="29"/>
      <c r="U31" s="32"/>
      <c r="V31" s="10" t="s">
        <v>21</v>
      </c>
      <c r="W31" s="7" cm="1">
        <f t="array" aca="1" ref="W31" ca="1">INDIRECT("DATA_UPDATED!J" &amp; 212-5*(ROW()-3)/2+(COLUMN()-23))</f>
        <v>0.9891025389691076</v>
      </c>
      <c r="X31" s="7" cm="1">
        <f t="array" aca="1" ref="X31" ca="1">INDIRECT("DATA_UPDATED!J" &amp; 212-5*(ROW()-3)/2+(COLUMN()-23))</f>
        <v>0.983112606959474</v>
      </c>
      <c r="Y31" s="7" cm="1">
        <f t="array" aca="1" ref="Y31" ca="1">INDIRECT("DATA_UPDATED!J" &amp; 212-5*(ROW()-3)/2+(COLUMN()-23))</f>
        <v>0.96922130552471497</v>
      </c>
      <c r="Z31" s="7" cm="1">
        <f t="array" aca="1" ref="Z31" ca="1">INDIRECT("DATA_UPDATED!J" &amp; 212-5*(ROW()-3)/2+(COLUMN()-23))</f>
        <v>0.93298185332831096</v>
      </c>
      <c r="AA31" s="7" cm="1">
        <f t="array" aca="1" ref="AA31" ca="1">INDIRECT("DATA_UPDATED!J" &amp; 212-5*(ROW()-3)/2+(COLUMN()-23))</f>
        <v>0.86857061950149017</v>
      </c>
      <c r="AC31" s="29"/>
      <c r="AD31" s="32"/>
      <c r="AE31" s="10" t="s">
        <v>21</v>
      </c>
      <c r="AF31" s="6">
        <f t="shared" ca="1" si="1"/>
        <v>3.5048345045057827E-2</v>
      </c>
      <c r="AG31" s="6">
        <f t="shared" ca="1" si="1"/>
        <v>4.7009151066489174E-2</v>
      </c>
      <c r="AH31" s="6">
        <f t="shared" ca="1" si="1"/>
        <v>8.9895663452085106E-2</v>
      </c>
      <c r="AI31" s="6">
        <f t="shared" ca="1" si="1"/>
        <v>0.17119027566990141</v>
      </c>
      <c r="AJ31" s="7">
        <f t="shared" ca="1" si="1"/>
        <v>0.29544928750619437</v>
      </c>
    </row>
    <row r="32" spans="2:36" x14ac:dyDescent="0.2">
      <c r="B32" s="29"/>
      <c r="C32" s="31">
        <v>-50</v>
      </c>
      <c r="D32" s="11" t="s">
        <v>20</v>
      </c>
      <c r="E32" s="2" cm="1">
        <f t="array" aca="1" ref="E32" ca="1">INDIRECT("DATA_UPDATED!E"&amp;212-5*(ROW()-2)/2+(COLUMN()-5))</f>
        <v>0.90240962122764479</v>
      </c>
      <c r="F32" s="2" cm="1">
        <f t="array" aca="1" ref="F32" ca="1">INDIRECT("DATA_UPDATED!E"&amp;212-5*(ROW()-2)/2+(COLUMN()-5))</f>
        <v>0.87906686969009296</v>
      </c>
      <c r="G32" s="2" cm="1">
        <f t="array" aca="1" ref="G32" ca="1">INDIRECT("DATA_UPDATED!E"&amp;212-5*(ROW()-2)/2+(COLUMN()-5))</f>
        <v>0.81687881229061809</v>
      </c>
      <c r="H32" s="2" cm="1">
        <f t="array" aca="1" ref="H32" ca="1">INDIRECT("DATA_UPDATED!E"&amp;212-5*(ROW()-2)/2+(COLUMN()-5))</f>
        <v>0.71531179086383856</v>
      </c>
      <c r="I32" s="2" cm="1">
        <f t="array" aca="1" ref="I32" ca="1">INDIRECT("DATA_UPDATED!E"&amp;212-5*(ROW()-2)/2+(COLUMN()-5))</f>
        <v>0.58017863834607497</v>
      </c>
      <c r="K32" s="29"/>
      <c r="L32" s="31">
        <v>-50</v>
      </c>
      <c r="M32" s="11" t="s">
        <v>20</v>
      </c>
      <c r="N32" s="2" cm="1">
        <f t="array" aca="1" ref="N32" ca="1">INDIRECT("DATA_UPDATED!F" &amp; 212-5*(ROW()-2)/2+(COLUMN()-14))</f>
        <v>0.99481394438117765</v>
      </c>
      <c r="O32" s="2" cm="1">
        <f t="array" aca="1" ref="O32" ca="1">INDIRECT("DATA_UPDATED!F" &amp; 212-5*(ROW()-2)/2+(COLUMN()-14))</f>
        <v>0.99301845376240316</v>
      </c>
      <c r="P32" s="2" cm="1">
        <f t="array" aca="1" ref="P32" ca="1">INDIRECT("DATA_UPDATED!F" &amp; 212-5*(ROW()-2)/2+(COLUMN()-14))</f>
        <v>0.99229944372845402</v>
      </c>
      <c r="Q32" s="2" cm="1">
        <f t="array" aca="1" ref="Q32" ca="1">INDIRECT("DATA_UPDATED!F" &amp; 212-5*(ROW()-2)/2+(COLUMN()-14))</f>
        <v>0.98689999441542875</v>
      </c>
      <c r="R32" s="2" cm="1">
        <f t="array" aca="1" ref="R32" ca="1">INDIRECT("DATA_UPDATED!F" &amp; 212-5*(ROW()-2)/2+(COLUMN()-14))</f>
        <v>0.97445096260180242</v>
      </c>
      <c r="S32" s="4"/>
      <c r="T32" s="29"/>
      <c r="U32" s="31">
        <v>-50</v>
      </c>
      <c r="V32" s="11" t="s">
        <v>20</v>
      </c>
      <c r="W32" s="3" cm="1">
        <f t="array" aca="1" ref="W32" ca="1">INDIRECT("DATA_UPDATED!G" &amp; 212-5*(ROW()-2)/2+(COLUMN()-23))</f>
        <v>0.96917987065845879</v>
      </c>
      <c r="X32" s="3" cm="1">
        <f t="array" aca="1" ref="X32" ca="1">INDIRECT("DATA_UPDATED!G" &amp; 212-5*(ROW()-2)/2+(COLUMN()-23))</f>
        <v>0.96120716269601181</v>
      </c>
      <c r="Y32" s="3" cm="1">
        <f t="array" aca="1" ref="Y32" ca="1">INDIRECT("DATA_UPDATED!G" &amp; 212-5*(ROW()-2)/2+(COLUMN()-23))</f>
        <v>0.94072557751227981</v>
      </c>
      <c r="Z32" s="3" cm="1">
        <f t="array" aca="1" ref="Z32" ca="1">INDIRECT("DATA_UPDATED!G" &amp; 212-5*(ROW()-2)/2+(COLUMN()-23))</f>
        <v>0.9013535453684024</v>
      </c>
      <c r="AA32" s="3" cm="1">
        <f t="array" aca="1" ref="AA32" ca="1">INDIRECT("DATA_UPDATED!G" &amp; 212-5*(ROW()-2)/2+(COLUMN()-23))</f>
        <v>0.84169405200117819</v>
      </c>
      <c r="AC32" s="29"/>
      <c r="AD32" s="31">
        <v>-50</v>
      </c>
      <c r="AE32" s="11" t="s">
        <v>20</v>
      </c>
      <c r="AF32" s="2">
        <f t="shared" ca="1" si="1"/>
        <v>9.2886035298804348E-2</v>
      </c>
      <c r="AG32" s="2">
        <f t="shared" ca="1" si="1"/>
        <v>0.11475273560180488</v>
      </c>
      <c r="AH32" s="2">
        <f t="shared" ca="1" si="1"/>
        <v>0.17678195079774761</v>
      </c>
      <c r="AI32" s="2">
        <f t="shared" ca="1" si="1"/>
        <v>0.27519323648639826</v>
      </c>
      <c r="AJ32" s="3">
        <f t="shared" ca="1" si="1"/>
        <v>0.40460971294339221</v>
      </c>
    </row>
    <row r="33" spans="2:36" ht="17" thickBot="1" x14ac:dyDescent="0.25">
      <c r="B33" s="29"/>
      <c r="C33" s="32"/>
      <c r="D33" s="12" t="s">
        <v>21</v>
      </c>
      <c r="E33" s="6" cm="1">
        <f t="array" aca="1" ref="E33" ca="1">INDIRECT("DATA_UPDATED!H" &amp; 212-5*(ROW()-3)/2+(COLUMN()-5))</f>
        <v>0.9401538984803296</v>
      </c>
      <c r="F33" s="6" cm="1">
        <f t="array" aca="1" ref="F33" ca="1">INDIRECT("DATA_UPDATED!H" &amp; 212-5*(ROW()-3)/2+(COLUMN()-5))</f>
        <v>0.92970912289576602</v>
      </c>
      <c r="G33" s="6" cm="1">
        <f t="array" aca="1" ref="G33" ca="1">INDIRECT("DATA_UPDATED!H" &amp; 212-5*(ROW()-3)/2+(COLUMN()-5))</f>
        <v>0.88493829164987914</v>
      </c>
      <c r="H33" s="6" cm="1">
        <f t="array" aca="1" ref="H33" ca="1">INDIRECT("DATA_UPDATED!H" &amp; 212-5*(ROW()-3)/2+(COLUMN()-5))</f>
        <v>0.80831094250332836</v>
      </c>
      <c r="I33" s="6" cm="1">
        <f t="array" aca="1" ref="I33" ca="1">INDIRECT("DATA_UPDATED!H" &amp; 212-5*(ROW()-3)/2+(COLUMN()-5))</f>
        <v>0.69099410543953121</v>
      </c>
      <c r="K33" s="29"/>
      <c r="L33" s="32"/>
      <c r="M33" s="12" t="s">
        <v>21</v>
      </c>
      <c r="N33" s="6" cm="1">
        <f t="array" aca="1" ref="N33" ca="1">INDIRECT("DATA_UPDATED!I" &amp; 212-5*(ROW()-3)/2+(COLUMN()-14))</f>
        <v>0.9955785866749054</v>
      </c>
      <c r="O33" s="6" cm="1">
        <f t="array" aca="1" ref="O33" ca="1">INDIRECT("DATA_UPDATED!I" &amp; 212-5*(ROW()-3)/2+(COLUMN()-14))</f>
        <v>0.99644379876556355</v>
      </c>
      <c r="P33" s="6" cm="1">
        <f t="array" aca="1" ref="P33" ca="1">INDIRECT("DATA_UPDATED!I" &amp; 212-5*(ROW()-3)/2+(COLUMN()-14))</f>
        <v>0.99438846778709522</v>
      </c>
      <c r="Q33" s="6" cm="1">
        <f t="array" aca="1" ref="Q33" ca="1">INDIRECT("DATA_UPDATED!I" &amp; 212-5*(ROW()-3)/2+(COLUMN()-14))</f>
        <v>0.99292284170812084</v>
      </c>
      <c r="R33" s="6" cm="1">
        <f t="array" aca="1" ref="R33" ca="1">INDIRECT("DATA_UPDATED!I" &amp; 212-5*(ROW()-3)/2+(COLUMN()-14))</f>
        <v>0.99007693494650117</v>
      </c>
      <c r="S33" s="4"/>
      <c r="T33" s="29"/>
      <c r="U33" s="32"/>
      <c r="V33" s="12" t="s">
        <v>21</v>
      </c>
      <c r="W33" s="7" cm="1">
        <f t="array" aca="1" ref="W33" ca="1">INDIRECT("DATA_UPDATED!J" &amp; 212-5*(ROW()-3)/2+(COLUMN()-23))</f>
        <v>0.98121991188302615</v>
      </c>
      <c r="X33" s="7" cm="1">
        <f t="array" aca="1" ref="X33" ca="1">INDIRECT("DATA_UPDATED!J" &amp; 212-5*(ROW()-3)/2+(COLUMN()-23))</f>
        <v>0.97787451068018083</v>
      </c>
      <c r="Y33" s="7" cm="1">
        <f t="array" aca="1" ref="Y33" ca="1">INDIRECT("DATA_UPDATED!J" &amp; 212-5*(ROW()-3)/2+(COLUMN()-23))</f>
        <v>0.96159935816122954</v>
      </c>
      <c r="Z33" s="7" cm="1">
        <f t="array" aca="1" ref="Z33" ca="1">INDIRECT("DATA_UPDATED!J" &amp; 212-5*(ROW()-3)/2+(COLUMN()-23))</f>
        <v>0.92695798550996522</v>
      </c>
      <c r="AA33" s="7" cm="1">
        <f t="array" aca="1" ref="AA33" ca="1">INDIRECT("DATA_UPDATED!J" &amp; 212-5*(ROW()-3)/2+(COLUMN()-23))</f>
        <v>0.86608856576987725</v>
      </c>
      <c r="AC33" s="29"/>
      <c r="AD33" s="32"/>
      <c r="AE33" s="12" t="s">
        <v>21</v>
      </c>
      <c r="AF33" s="6">
        <f t="shared" ca="1" si="1"/>
        <v>5.5670831952790989E-2</v>
      </c>
      <c r="AG33" s="6">
        <f t="shared" ca="1" si="1"/>
        <v>6.6972844783088847E-2</v>
      </c>
      <c r="AH33" s="6">
        <f t="shared" ca="1" si="1"/>
        <v>0.11006782528440384</v>
      </c>
      <c r="AI33" s="6">
        <f t="shared" ca="1" si="1"/>
        <v>0.18592773924628969</v>
      </c>
      <c r="AJ33" s="7">
        <f t="shared" ca="1" si="1"/>
        <v>0.30208039289707411</v>
      </c>
    </row>
    <row r="34" spans="2:36" x14ac:dyDescent="0.2">
      <c r="B34" s="29"/>
      <c r="C34" s="31">
        <v>-55</v>
      </c>
      <c r="D34" s="13" t="s">
        <v>20</v>
      </c>
      <c r="E34" s="2" cm="1">
        <f t="array" aca="1" ref="E34" ca="1">INDIRECT("DATA_UPDATED!E"&amp;212-5*(ROW()-2)/2+(COLUMN()-5))</f>
        <v>0.8586718001034751</v>
      </c>
      <c r="F34" s="2" cm="1">
        <f t="array" aca="1" ref="F34" ca="1">INDIRECT("DATA_UPDATED!E"&amp;212-5*(ROW()-2)/2+(COLUMN()-5))</f>
        <v>0.83772862913462531</v>
      </c>
      <c r="G34" s="2" cm="1">
        <f t="array" aca="1" ref="G34" ca="1">INDIRECT("DATA_UPDATED!E"&amp;212-5*(ROW()-2)/2+(COLUMN()-5))</f>
        <v>0.78784907783444225</v>
      </c>
      <c r="H34" s="2" cm="1">
        <f t="array" aca="1" ref="H34" ca="1">INDIRECT("DATA_UPDATED!E"&amp;212-5*(ROW()-2)/2+(COLUMN()-5))</f>
        <v>0.68547871665566429</v>
      </c>
      <c r="I34" s="2" cm="1">
        <f t="array" aca="1" ref="I34" ca="1">INDIRECT("DATA_UPDATED!E"&amp;212-5*(ROW()-2)/2+(COLUMN()-5))</f>
        <v>0.57475781570763218</v>
      </c>
      <c r="K34" s="29"/>
      <c r="L34" s="31">
        <v>-55</v>
      </c>
      <c r="M34" s="13" t="s">
        <v>20</v>
      </c>
      <c r="N34" s="2" cm="1">
        <f t="array" aca="1" ref="N34" ca="1">INDIRECT("DATA_UPDATED!F" &amp; 212-5*(ROW()-2)/2+(COLUMN()-14))</f>
        <v>0.99383042638531904</v>
      </c>
      <c r="O34" s="2" cm="1">
        <f t="array" aca="1" ref="O34" ca="1">INDIRECT("DATA_UPDATED!F" &amp; 212-5*(ROW()-2)/2+(COLUMN()-14))</f>
        <v>0.99336262193795644</v>
      </c>
      <c r="P34" s="2" cm="1">
        <f t="array" aca="1" ref="P34" ca="1">INDIRECT("DATA_UPDATED!F" &amp; 212-5*(ROW()-2)/2+(COLUMN()-14))</f>
        <v>0.99184729791137238</v>
      </c>
      <c r="Q34" s="2" cm="1">
        <f t="array" aca="1" ref="Q34" ca="1">INDIRECT("DATA_UPDATED!F" &amp; 212-5*(ROW()-2)/2+(COLUMN()-14))</f>
        <v>0.98642956786753078</v>
      </c>
      <c r="R34" s="2" cm="1">
        <f t="array" aca="1" ref="R34" ca="1">INDIRECT("DATA_UPDATED!F" &amp; 212-5*(ROW()-2)/2+(COLUMN()-14))</f>
        <v>0.97587844342669017</v>
      </c>
      <c r="S34" s="4"/>
      <c r="T34" s="29"/>
      <c r="U34" s="31">
        <v>-55</v>
      </c>
      <c r="V34" s="13" t="s">
        <v>20</v>
      </c>
      <c r="W34" s="3" cm="1">
        <f t="array" aca="1" ref="W34" ca="1">INDIRECT("DATA_UPDATED!G" &amp; 212-5*(ROW()-2)/2+(COLUMN()-23))</f>
        <v>0.95504276646305997</v>
      </c>
      <c r="X34" s="3" cm="1">
        <f t="array" aca="1" ref="X34" ca="1">INDIRECT("DATA_UPDATED!G" &amp; 212-5*(ROW()-2)/2+(COLUMN()-23))</f>
        <v>0.94833443627219305</v>
      </c>
      <c r="Y34" s="3" cm="1">
        <f t="array" aca="1" ref="Y34" ca="1">INDIRECT("DATA_UPDATED!G" &amp; 212-5*(ROW()-2)/2+(COLUMN()-23))</f>
        <v>0.929409005510206</v>
      </c>
      <c r="Z34" s="3" cm="1">
        <f t="array" aca="1" ref="Z34" ca="1">INDIRECT("DATA_UPDATED!G" &amp; 212-5*(ROW()-2)/2+(COLUMN()-23))</f>
        <v>0.89011823632935394</v>
      </c>
      <c r="AA34" s="3" cm="1">
        <f t="array" aca="1" ref="AA34" ca="1">INDIRECT("DATA_UPDATED!G" &amp; 212-5*(ROW()-2)/2+(COLUMN()-23))</f>
        <v>0.8396832499091943</v>
      </c>
      <c r="AC34" s="29"/>
      <c r="AD34" s="31">
        <v>-55</v>
      </c>
      <c r="AE34" s="13" t="s">
        <v>20</v>
      </c>
      <c r="AF34" s="2">
        <f t="shared" ca="1" si="1"/>
        <v>0.1359976739426586</v>
      </c>
      <c r="AG34" s="2">
        <f t="shared" ca="1" si="1"/>
        <v>0.15667389668810361</v>
      </c>
      <c r="AH34" s="2">
        <f t="shared" ca="1" si="1"/>
        <v>0.20567502730159037</v>
      </c>
      <c r="AI34" s="2">
        <f t="shared" ca="1" si="1"/>
        <v>0.30509106885599935</v>
      </c>
      <c r="AJ34" s="3">
        <f t="shared" ca="1" si="1"/>
        <v>0.41103544239645962</v>
      </c>
    </row>
    <row r="35" spans="2:36" ht="17" thickBot="1" x14ac:dyDescent="0.25">
      <c r="B35" s="29"/>
      <c r="C35" s="32"/>
      <c r="D35" s="10" t="s">
        <v>21</v>
      </c>
      <c r="E35" s="6" cm="1">
        <f t="array" aca="1" ref="E35" ca="1">INDIRECT("DATA_UPDATED!H" &amp; 212-5*(ROW()-3)/2+(COLUMN()-5))</f>
        <v>0.91333205387412542</v>
      </c>
      <c r="F35" s="6" cm="1">
        <f t="array" aca="1" ref="F35" ca="1">INDIRECT("DATA_UPDATED!H" &amp; 212-5*(ROW()-3)/2+(COLUMN()-5))</f>
        <v>0.90049763969448382</v>
      </c>
      <c r="G35" s="6" cm="1">
        <f t="array" aca="1" ref="G35" ca="1">INDIRECT("DATA_UPDATED!H" &amp; 212-5*(ROW()-3)/2+(COLUMN()-5))</f>
        <v>0.85984157765602254</v>
      </c>
      <c r="H35" s="6" cm="1">
        <f t="array" aca="1" ref="H35" ca="1">INDIRECT("DATA_UPDATED!H" &amp; 212-5*(ROW()-3)/2+(COLUMN()-5))</f>
        <v>0.78413560051553233</v>
      </c>
      <c r="I35" s="6" cm="1">
        <f t="array" aca="1" ref="I35" ca="1">INDIRECT("DATA_UPDATED!H" &amp; 212-5*(ROW()-3)/2+(COLUMN()-5))</f>
        <v>0.6856348457967103</v>
      </c>
      <c r="K35" s="29"/>
      <c r="L35" s="32"/>
      <c r="M35" s="10" t="s">
        <v>21</v>
      </c>
      <c r="N35" s="6" cm="1">
        <f t="array" aca="1" ref="N35" ca="1">INDIRECT("DATA_UPDATED!I" &amp; 212-5*(ROW()-3)/2+(COLUMN()-14))</f>
        <v>0.99553393416440195</v>
      </c>
      <c r="O35" s="6" cm="1">
        <f t="array" aca="1" ref="O35" ca="1">INDIRECT("DATA_UPDATED!I" &amp; 212-5*(ROW()-3)/2+(COLUMN()-14))</f>
        <v>0.99520906679083665</v>
      </c>
      <c r="P35" s="6" cm="1">
        <f t="array" aca="1" ref="P35" ca="1">INDIRECT("DATA_UPDATED!I" &amp; 212-5*(ROW()-3)/2+(COLUMN()-14))</f>
        <v>0.99401334912341899</v>
      </c>
      <c r="Q35" s="6" cm="1">
        <f t="array" aca="1" ref="Q35" ca="1">INDIRECT("DATA_UPDATED!I" &amp; 212-5*(ROW()-3)/2+(COLUMN()-14))</f>
        <v>0.9928428496788696</v>
      </c>
      <c r="R35" s="6" cm="1">
        <f t="array" aca="1" ref="R35" ca="1">INDIRECT("DATA_UPDATED!I" &amp; 212-5*(ROW()-3)/2+(COLUMN()-14))</f>
        <v>0.9903901077067172</v>
      </c>
      <c r="S35" s="4"/>
      <c r="T35" s="29"/>
      <c r="U35" s="32"/>
      <c r="V35" s="10" t="s">
        <v>21</v>
      </c>
      <c r="W35" s="7" cm="1">
        <f t="array" aca="1" ref="W35" ca="1">INDIRECT("DATA_UPDATED!J" &amp; 212-5*(ROW()-3)/2+(COLUMN()-23))</f>
        <v>0.9730435638425452</v>
      </c>
      <c r="X35" s="7" cm="1">
        <f t="array" aca="1" ref="X35" ca="1">INDIRECT("DATA_UPDATED!J" &amp; 212-5*(ROW()-3)/2+(COLUMN()-23))</f>
        <v>0.96873318752958482</v>
      </c>
      <c r="Y35" s="7" cm="1">
        <f t="array" aca="1" ref="Y35" ca="1">INDIRECT("DATA_UPDATED!J" &amp; 212-5*(ROW()-3)/2+(COLUMN()-23))</f>
        <v>0.95111655317030719</v>
      </c>
      <c r="Z35" s="7" cm="1">
        <f t="array" aca="1" ref="Z35" ca="1">INDIRECT("DATA_UPDATED!J" &amp; 212-5*(ROW()-3)/2+(COLUMN()-23))</f>
        <v>0.91819447557079503</v>
      </c>
      <c r="AA35" s="7" cm="1">
        <f t="array" aca="1" ref="AA35" ca="1">INDIRECT("DATA_UPDATED!J" &amp; 212-5*(ROW()-3)/2+(COLUMN()-23))</f>
        <v>0.8621544826131321</v>
      </c>
      <c r="AC35" s="29"/>
      <c r="AD35" s="32"/>
      <c r="AE35" s="10" t="s">
        <v>21</v>
      </c>
      <c r="AF35" s="6">
        <f t="shared" ca="1" si="1"/>
        <v>8.2570646232438483E-2</v>
      </c>
      <c r="AG35" s="6">
        <f t="shared" ca="1" si="1"/>
        <v>9.5167367598207764E-2</v>
      </c>
      <c r="AH35" s="6">
        <f t="shared" ca="1" si="1"/>
        <v>0.13497984869691859</v>
      </c>
      <c r="AI35" s="6">
        <f t="shared" ca="1" si="1"/>
        <v>0.2102117663745503</v>
      </c>
      <c r="AJ35" s="7">
        <f t="shared" ca="1" si="1"/>
        <v>0.30771234439697537</v>
      </c>
    </row>
    <row r="36" spans="2:36" x14ac:dyDescent="0.2">
      <c r="B36" s="29"/>
      <c r="C36" s="31">
        <v>-60</v>
      </c>
      <c r="D36" s="11" t="s">
        <v>20</v>
      </c>
      <c r="E36" s="2" cm="1">
        <f t="array" aca="1" ref="E36" ca="1">INDIRECT("DATA_UPDATED!E"&amp;212-5*(ROW()-2)/2+(COLUMN()-5))</f>
        <v>0.80288032363649942</v>
      </c>
      <c r="F36" s="2" cm="1">
        <f t="array" aca="1" ref="F36" ca="1">INDIRECT("DATA_UPDATED!E"&amp;212-5*(ROW()-2)/2+(COLUMN()-5))</f>
        <v>0.79203334515746082</v>
      </c>
      <c r="G36" s="2" cm="1">
        <f t="array" aca="1" ref="G36" ca="1">INDIRECT("DATA_UPDATED!E"&amp;212-5*(ROW()-2)/2+(COLUMN()-5))</f>
        <v>0.75003284506889956</v>
      </c>
      <c r="H36" s="2" cm="1">
        <f t="array" aca="1" ref="H36" ca="1">INDIRECT("DATA_UPDATED!E"&amp;212-5*(ROW()-2)/2+(COLUMN()-5))</f>
        <v>0.64606878419711344</v>
      </c>
      <c r="I36" s="2" cm="1">
        <f t="array" aca="1" ref="I36" ca="1">INDIRECT("DATA_UPDATED!E"&amp;212-5*(ROW()-2)/2+(COLUMN()-5))</f>
        <v>0.56691655205813729</v>
      </c>
      <c r="K36" s="29"/>
      <c r="L36" s="31">
        <v>-60</v>
      </c>
      <c r="M36" s="11" t="s">
        <v>20</v>
      </c>
      <c r="N36" s="2" cm="1">
        <f t="array" aca="1" ref="N36" ca="1">INDIRECT("DATA_UPDATED!F" &amp; 212-5*(ROW()-2)/2+(COLUMN()-14))</f>
        <v>0.99304892075668183</v>
      </c>
      <c r="O36" s="2" cm="1">
        <f t="array" aca="1" ref="O36" ca="1">INDIRECT("DATA_UPDATED!F" &amp; 212-5*(ROW()-2)/2+(COLUMN()-14))</f>
        <v>0.99270215212984358</v>
      </c>
      <c r="P36" s="2" cm="1">
        <f t="array" aca="1" ref="P36" ca="1">INDIRECT("DATA_UPDATED!F" &amp; 212-5*(ROW()-2)/2+(COLUMN()-14))</f>
        <v>0.99128054610085115</v>
      </c>
      <c r="Q36" s="2" cm="1">
        <f t="array" aca="1" ref="Q36" ca="1">INDIRECT("DATA_UPDATED!F" &amp; 212-5*(ROW()-2)/2+(COLUMN()-14))</f>
        <v>0.9869739031449728</v>
      </c>
      <c r="R36" s="2" cm="1">
        <f t="array" aca="1" ref="R36" ca="1">INDIRECT("DATA_UPDATED!F" &amp; 212-5*(ROW()-2)/2+(COLUMN()-14))</f>
        <v>0.97689776041515941</v>
      </c>
      <c r="S36" s="4"/>
      <c r="T36" s="29"/>
      <c r="U36" s="31">
        <v>-60</v>
      </c>
      <c r="V36" s="11" t="s">
        <v>20</v>
      </c>
      <c r="W36" s="3" cm="1">
        <f t="array" aca="1" ref="W36" ca="1">INDIRECT("DATA_UPDATED!G" &amp; 212-5*(ROW()-2)/2+(COLUMN()-23))</f>
        <v>0.93683024953603</v>
      </c>
      <c r="X36" s="3" cm="1">
        <f t="array" aca="1" ref="X36" ca="1">INDIRECT("DATA_UPDATED!G" &amp; 212-5*(ROW()-2)/2+(COLUMN()-23))</f>
        <v>0.93205627326350216</v>
      </c>
      <c r="Y36" s="3" cm="1">
        <f t="array" aca="1" ref="Y36" ca="1">INDIRECT("DATA_UPDATED!G" &amp; 212-5*(ROW()-2)/2+(COLUMN()-23))</f>
        <v>0.91511037803862105</v>
      </c>
      <c r="Z36" s="3" cm="1">
        <f t="array" aca="1" ref="Z36" ca="1">INDIRECT("DATA_UPDATED!G" &amp; 212-5*(ROW()-2)/2+(COLUMN()-23))</f>
        <v>0.87551152276406963</v>
      </c>
      <c r="AA36" s="3" cm="1">
        <f t="array" aca="1" ref="AA36" ca="1">INDIRECT("DATA_UPDATED!G" &amp; 212-5*(ROW()-2)/2+(COLUMN()-23))</f>
        <v>0.83627441876242758</v>
      </c>
      <c r="AC36" s="29"/>
      <c r="AD36" s="31">
        <v>-60</v>
      </c>
      <c r="AE36" s="11" t="s">
        <v>20</v>
      </c>
      <c r="AF36" s="2">
        <f t="shared" ca="1" si="1"/>
        <v>0.19149972689691663</v>
      </c>
      <c r="AG36" s="2">
        <f t="shared" ca="1" si="1"/>
        <v>0.2021440233023043</v>
      </c>
      <c r="AH36" s="2">
        <f t="shared" ca="1" si="1"/>
        <v>0.24336975236817315</v>
      </c>
      <c r="AI36" s="2">
        <f t="shared" ca="1" si="1"/>
        <v>0.34540438998596812</v>
      </c>
      <c r="AJ36" s="3">
        <f t="shared" ca="1" si="1"/>
        <v>0.41967667955630217</v>
      </c>
    </row>
    <row r="37" spans="2:36" ht="17" thickBot="1" x14ac:dyDescent="0.25">
      <c r="B37" s="29"/>
      <c r="C37" s="32"/>
      <c r="D37" s="12" t="s">
        <v>21</v>
      </c>
      <c r="E37" s="6" cm="1">
        <f t="array" aca="1" ref="E37" ca="1">INDIRECT("DATA_UPDATED!H" &amp; 212-5*(ROW()-3)/2+(COLUMN()-5))</f>
        <v>0.87470355321677629</v>
      </c>
      <c r="F37" s="6" cm="1">
        <f t="array" aca="1" ref="F37" ca="1">INDIRECT("DATA_UPDATED!H" &amp; 212-5*(ROW()-3)/2+(COLUMN()-5))</f>
        <v>0.86489537324358401</v>
      </c>
      <c r="G37" s="6" cm="1">
        <f t="array" aca="1" ref="G37" ca="1">INDIRECT("DATA_UPDATED!H" &amp; 212-5*(ROW()-3)/2+(COLUMN()-5))</f>
        <v>0.83063351218279413</v>
      </c>
      <c r="H37" s="6" cm="1">
        <f t="array" aca="1" ref="H37" ca="1">INDIRECT("DATA_UPDATED!H" &amp; 212-5*(ROW()-3)/2+(COLUMN()-5))</f>
        <v>0.75263337600579583</v>
      </c>
      <c r="I37" s="6" cm="1">
        <f t="array" aca="1" ref="I37" ca="1">INDIRECT("DATA_UPDATED!H" &amp; 212-5*(ROW()-3)/2+(COLUMN()-5))</f>
        <v>0.67781127893268278</v>
      </c>
      <c r="K37" s="29"/>
      <c r="L37" s="32"/>
      <c r="M37" s="12" t="s">
        <v>21</v>
      </c>
      <c r="N37" s="6" cm="1">
        <f t="array" aca="1" ref="N37" ca="1">INDIRECT("DATA_UPDATED!I" &amp; 212-5*(ROW()-3)/2+(COLUMN()-14))</f>
        <v>0.99500458425097704</v>
      </c>
      <c r="O37" s="6" cm="1">
        <f t="array" aca="1" ref="O37" ca="1">INDIRECT("DATA_UPDATED!I" &amp; 212-5*(ROW()-3)/2+(COLUMN()-14))</f>
        <v>0.99455926858311139</v>
      </c>
      <c r="P37" s="6" cm="1">
        <f t="array" aca="1" ref="P37" ca="1">INDIRECT("DATA_UPDATED!I" &amp; 212-5*(ROW()-3)/2+(COLUMN()-14))</f>
        <v>0.99348929604548764</v>
      </c>
      <c r="Q37" s="6" cm="1">
        <f t="array" aca="1" ref="Q37" ca="1">INDIRECT("DATA_UPDATED!I" &amp; 212-5*(ROW()-3)/2+(COLUMN()-14))</f>
        <v>0.99163665422954439</v>
      </c>
      <c r="R37" s="6" cm="1">
        <f t="array" aca="1" ref="R37" ca="1">INDIRECT("DATA_UPDATED!I" &amp; 212-5*(ROW()-3)/2+(COLUMN()-14))</f>
        <v>0.99102469623642964</v>
      </c>
      <c r="S37" s="4"/>
      <c r="T37" s="29"/>
      <c r="U37" s="32"/>
      <c r="V37" s="12" t="s">
        <v>21</v>
      </c>
      <c r="W37" s="7" cm="1">
        <f t="array" aca="1" ref="W37" ca="1">INDIRECT("DATA_UPDATED!J" &amp; 212-5*(ROW()-3)/2+(COLUMN()-23))</f>
        <v>0.96184204031765042</v>
      </c>
      <c r="X37" s="7" cm="1">
        <f t="array" aca="1" ref="X37" ca="1">INDIRECT("DATA_UPDATED!J" &amp; 212-5*(ROW()-3)/2+(COLUMN()-23))</f>
        <v>0.95566177667700003</v>
      </c>
      <c r="Y37" s="7" cm="1">
        <f t="array" aca="1" ref="Y37" ca="1">INDIRECT("DATA_UPDATED!J" &amp; 212-5*(ROW()-3)/2+(COLUMN()-23))</f>
        <v>0.93729313772315204</v>
      </c>
      <c r="Z37" s="7" cm="1">
        <f t="array" aca="1" ref="Z37" ca="1">INDIRECT("DATA_UPDATED!J" &amp; 212-5*(ROW()-3)/2+(COLUMN()-23))</f>
        <v>0.90492572798564963</v>
      </c>
      <c r="AA37" s="7" cm="1">
        <f t="array" aca="1" ref="AA37" ca="1">INDIRECT("DATA_UPDATED!J" &amp; 212-5*(ROW()-3)/2+(COLUMN()-23))</f>
        <v>0.85522138904894973</v>
      </c>
      <c r="AC37" s="29"/>
      <c r="AD37" s="32"/>
      <c r="AE37" s="12" t="s">
        <v>21</v>
      </c>
      <c r="AF37" s="6">
        <f t="shared" ca="1" si="1"/>
        <v>0.12090500178424946</v>
      </c>
      <c r="AG37" s="6">
        <f t="shared" ca="1" si="1"/>
        <v>0.13037322101904669</v>
      </c>
      <c r="AH37" s="6">
        <f t="shared" ca="1" si="1"/>
        <v>0.1639230382359721</v>
      </c>
      <c r="AI37" s="6">
        <f t="shared" ca="1" si="1"/>
        <v>0.24101900348716232</v>
      </c>
      <c r="AJ37" s="7">
        <f t="shared" ca="1" si="1"/>
        <v>0.31605006262025914</v>
      </c>
    </row>
    <row r="38" spans="2:36" x14ac:dyDescent="0.2">
      <c r="B38" s="29"/>
      <c r="C38" s="31">
        <v>-65</v>
      </c>
      <c r="D38" s="13" t="s">
        <v>20</v>
      </c>
      <c r="E38" s="2" cm="1">
        <f t="array" aca="1" ref="E38" ca="1">INDIRECT("DATA_UPDATED!E"&amp;212-5*(ROW()-2)/2+(COLUMN()-5))</f>
        <v>0.76309254806304594</v>
      </c>
      <c r="F38" s="2" cm="1">
        <f t="array" aca="1" ref="F38" ca="1">INDIRECT("DATA_UPDATED!E"&amp;212-5*(ROW()-2)/2+(COLUMN()-5))</f>
        <v>0.74542897374501826</v>
      </c>
      <c r="G38" s="2" cm="1">
        <f t="array" aca="1" ref="G38" ca="1">INDIRECT("DATA_UPDATED!E"&amp;212-5*(ROW()-2)/2+(COLUMN()-5))</f>
        <v>0.69207280545180616</v>
      </c>
      <c r="H38" s="2" cm="1">
        <f t="array" aca="1" ref="H38" ca="1">INDIRECT("DATA_UPDATED!E"&amp;212-5*(ROW()-2)/2+(COLUMN()-5))</f>
        <v>0.59580919081953387</v>
      </c>
      <c r="I38" s="2" cm="1">
        <f t="array" aca="1" ref="I38" ca="1">INDIRECT("DATA_UPDATED!E"&amp;212-5*(ROW()-2)/2+(COLUMN()-5))</f>
        <v>0.56041189938550506</v>
      </c>
      <c r="K38" s="29"/>
      <c r="L38" s="31">
        <v>-65</v>
      </c>
      <c r="M38" s="13" t="s">
        <v>20</v>
      </c>
      <c r="N38" s="2" cm="1">
        <f t="array" aca="1" ref="N38" ca="1">INDIRECT("DATA_UPDATED!F" &amp; 212-5*(ROW()-2)/2+(COLUMN()-14))</f>
        <v>0.99225858911216902</v>
      </c>
      <c r="O38" s="2" cm="1">
        <f t="array" aca="1" ref="O38" ca="1">INDIRECT("DATA_UPDATED!F" &amp; 212-5*(ROW()-2)/2+(COLUMN()-14))</f>
        <v>0.99178026403722119</v>
      </c>
      <c r="P38" s="2" cm="1">
        <f t="array" aca="1" ref="P38" ca="1">INDIRECT("DATA_UPDATED!F" &amp; 212-5*(ROW()-2)/2+(COLUMN()-14))</f>
        <v>0.99033157184111564</v>
      </c>
      <c r="Q38" s="2" cm="1">
        <f t="array" aca="1" ref="Q38" ca="1">INDIRECT("DATA_UPDATED!F" &amp; 212-5*(ROW()-2)/2+(COLUMN()-14))</f>
        <v>0.98525053593621159</v>
      </c>
      <c r="R38" s="2" cm="1">
        <f t="array" aca="1" ref="R38" ca="1">INDIRECT("DATA_UPDATED!F" &amp; 212-5*(ROW()-2)/2+(COLUMN()-14))</f>
        <v>0.97682579661127922</v>
      </c>
      <c r="S38" s="4"/>
      <c r="T38" s="29"/>
      <c r="U38" s="31">
        <v>-65</v>
      </c>
      <c r="V38" s="13" t="s">
        <v>20</v>
      </c>
      <c r="W38" s="3" cm="1">
        <f t="array" aca="1" ref="W38" ca="1">INDIRECT("DATA_UPDATED!G" &amp; 212-5*(ROW()-2)/2+(COLUMN()-23))</f>
        <v>0.91939260070146522</v>
      </c>
      <c r="X38" s="3" cm="1">
        <f t="array" aca="1" ref="X38" ca="1">INDIRECT("DATA_UPDATED!G" &amp; 212-5*(ROW()-2)/2+(COLUMN()-23))</f>
        <v>0.91318326119486637</v>
      </c>
      <c r="Y38" s="3" cm="1">
        <f t="array" aca="1" ref="Y38" ca="1">INDIRECT("DATA_UPDATED!G" &amp; 212-5*(ROW()-2)/2+(COLUMN()-23))</f>
        <v>0.89334377207470628</v>
      </c>
      <c r="Z38" s="3" cm="1">
        <f t="array" aca="1" ref="Z38" ca="1">INDIRECT("DATA_UPDATED!G" &amp; 212-5*(ROW()-2)/2+(COLUMN()-23))</f>
        <v>0.85470231639725769</v>
      </c>
      <c r="AA38" s="3" cm="1">
        <f t="array" aca="1" ref="AA38" ca="1">INDIRECT("DATA_UPDATED!G" &amp; 212-5*(ROW()-2)/2+(COLUMN()-23))</f>
        <v>0.83286351564663497</v>
      </c>
      <c r="AC38" s="29"/>
      <c r="AD38" s="31">
        <v>-65</v>
      </c>
      <c r="AE38" s="13" t="s">
        <v>20</v>
      </c>
      <c r="AF38" s="2">
        <f t="shared" ca="1" si="1"/>
        <v>0.23095395047592493</v>
      </c>
      <c r="AG38" s="2">
        <f t="shared" ca="1" si="1"/>
        <v>0.24839301529290914</v>
      </c>
      <c r="AH38" s="2">
        <f t="shared" ca="1" si="1"/>
        <v>0.30117061282295543</v>
      </c>
      <c r="AI38" s="2">
        <f t="shared" ca="1" si="1"/>
        <v>0.39527138622322089</v>
      </c>
      <c r="AJ38" s="3">
        <f t="shared" ca="1" si="1"/>
        <v>0.42629289548900295</v>
      </c>
    </row>
    <row r="39" spans="2:36" ht="17" thickBot="1" x14ac:dyDescent="0.25">
      <c r="B39" s="29"/>
      <c r="C39" s="32"/>
      <c r="D39" s="10" t="s">
        <v>21</v>
      </c>
      <c r="E39" s="6" cm="1">
        <f t="array" aca="1" ref="E39" ca="1">INDIRECT("DATA_UPDATED!H" &amp; 212-5*(ROW()-3)/2+(COLUMN()-5))</f>
        <v>0.83802691606443225</v>
      </c>
      <c r="F39" s="6" cm="1">
        <f t="array" aca="1" ref="F39" ca="1">INDIRECT("DATA_UPDATED!H" &amp; 212-5*(ROW()-3)/2+(COLUMN()-5))</f>
        <v>0.82508397690393021</v>
      </c>
      <c r="G39" s="6" cm="1">
        <f t="array" aca="1" ref="G39" ca="1">INDIRECT("DATA_UPDATED!H" &amp; 212-5*(ROW()-3)/2+(COLUMN()-5))</f>
        <v>0.78438961959749609</v>
      </c>
      <c r="H39" s="6" cm="1">
        <f t="array" aca="1" ref="H39" ca="1">INDIRECT("DATA_UPDATED!H" &amp; 212-5*(ROW()-3)/2+(COLUMN()-5))</f>
        <v>0.71070982378266057</v>
      </c>
      <c r="I39" s="6" cm="1">
        <f t="array" aca="1" ref="I39" ca="1">INDIRECT("DATA_UPDATED!H" &amp; 212-5*(ROW()-3)/2+(COLUMN()-5))</f>
        <v>0.67047408008682519</v>
      </c>
      <c r="K39" s="29"/>
      <c r="L39" s="32"/>
      <c r="M39" s="10" t="s">
        <v>21</v>
      </c>
      <c r="N39" s="6" cm="1">
        <f t="array" aca="1" ref="N39" ca="1">INDIRECT("DATA_UPDATED!I" &amp; 212-5*(ROW()-3)/2+(COLUMN()-14))</f>
        <v>0.99422329921994224</v>
      </c>
      <c r="O39" s="6" cm="1">
        <f t="array" aca="1" ref="O39" ca="1">INDIRECT("DATA_UPDATED!I" &amp; 212-5*(ROW()-3)/2+(COLUMN()-14))</f>
        <v>0.99410326633326718</v>
      </c>
      <c r="P39" s="6" cm="1">
        <f t="array" aca="1" ref="P39" ca="1">INDIRECT("DATA_UPDATED!I" &amp; 212-5*(ROW()-3)/2+(COLUMN()-14))</f>
        <v>0.99263509346322598</v>
      </c>
      <c r="Q39" s="6" cm="1">
        <f t="array" aca="1" ref="Q39" ca="1">INDIRECT("DATA_UPDATED!I" &amp; 212-5*(ROW()-3)/2+(COLUMN()-14))</f>
        <v>0.99217371696034118</v>
      </c>
      <c r="R39" s="6" cm="1">
        <f t="array" aca="1" ref="R39" ca="1">INDIRECT("DATA_UPDATED!I" &amp; 212-5*(ROW()-3)/2+(COLUMN()-14))</f>
        <v>0.99330458015466361</v>
      </c>
      <c r="S39" s="4"/>
      <c r="T39" s="29"/>
      <c r="U39" s="32"/>
      <c r="V39" s="10" t="s">
        <v>21</v>
      </c>
      <c r="W39" s="7" cm="1">
        <f t="array" aca="1" ref="W39" ca="1">INDIRECT("DATA_UPDATED!J" &amp; 212-5*(ROW()-3)/2+(COLUMN()-23))</f>
        <v>0.94161538670978562</v>
      </c>
      <c r="X39" s="7" cm="1">
        <f t="array" aca="1" ref="X39" ca="1">INDIRECT("DATA_UPDATED!J" &amp; 212-5*(ROW()-3)/2+(COLUMN()-23))</f>
        <v>0.93663623788546835</v>
      </c>
      <c r="Y39" s="7" cm="1">
        <f t="array" aca="1" ref="Y39" ca="1">INDIRECT("DATA_UPDATED!J" &amp; 212-5*(ROW()-3)/2+(COLUMN()-23))</f>
        <v>0.91996609611700941</v>
      </c>
      <c r="Z39" s="7" cm="1">
        <f t="array" aca="1" ref="Z39" ca="1">INDIRECT("DATA_UPDATED!J" &amp; 212-5*(ROW()-3)/2+(COLUMN()-23))</f>
        <v>0.88892844535582483</v>
      </c>
      <c r="AA39" s="7" cm="1">
        <f t="array" aca="1" ref="AA39" ca="1">INDIRECT("DATA_UPDATED!J" &amp; 212-5*(ROW()-3)/2+(COLUMN()-23))</f>
        <v>0.8470730465682168</v>
      </c>
      <c r="AC39" s="29"/>
      <c r="AD39" s="32"/>
      <c r="AE39" s="10" t="s">
        <v>21</v>
      </c>
      <c r="AF39" s="6">
        <f t="shared" ca="1" si="1"/>
        <v>0.15710392552463825</v>
      </c>
      <c r="AG39" s="6">
        <f t="shared" ca="1" si="1"/>
        <v>0.1700218630734025</v>
      </c>
      <c r="AH39" s="6">
        <f t="shared" ca="1" si="1"/>
        <v>0.20979056174528121</v>
      </c>
      <c r="AI39" s="6">
        <f t="shared" ca="1" si="1"/>
        <v>0.28368408512168963</v>
      </c>
      <c r="AJ39" s="7">
        <f t="shared" ca="1" si="1"/>
        <v>0.32500655540878687</v>
      </c>
    </row>
    <row r="40" spans="2:36" x14ac:dyDescent="0.2">
      <c r="B40" s="29"/>
      <c r="C40" s="31">
        <v>-70</v>
      </c>
      <c r="D40" s="11" t="s">
        <v>20</v>
      </c>
      <c r="E40" s="2" cm="1">
        <f t="array" aca="1" ref="E40" ca="1">INDIRECT("DATA_UPDATED!E"&amp;212-5*(ROW()-2)/2+(COLUMN()-5))</f>
        <v>0.6844485712616919</v>
      </c>
      <c r="F40" s="2" cm="1">
        <f t="array" aca="1" ref="F40" ca="1">INDIRECT("DATA_UPDATED!E"&amp;212-5*(ROW()-2)/2+(COLUMN()-5))</f>
        <v>0.66896581295266055</v>
      </c>
      <c r="G40" s="2" cm="1">
        <f t="array" aca="1" ref="G40" ca="1">INDIRECT("DATA_UPDATED!E"&amp;212-5*(ROW()-2)/2+(COLUMN()-5))</f>
        <v>0.61973762163114909</v>
      </c>
      <c r="H40" s="2" cm="1">
        <f t="array" aca="1" ref="H40" ca="1">INDIRECT("DATA_UPDATED!E"&amp;212-5*(ROW()-2)/2+(COLUMN()-5))</f>
        <v>0.59238710392073757</v>
      </c>
      <c r="I40" s="2" cm="1">
        <f t="array" aca="1" ref="I40" ca="1">INDIRECT("DATA_UPDATED!E"&amp;212-5*(ROW()-2)/2+(COLUMN()-5))</f>
        <v>0.53070464067662182</v>
      </c>
      <c r="K40" s="29"/>
      <c r="L40" s="31">
        <v>-70</v>
      </c>
      <c r="M40" s="11" t="s">
        <v>20</v>
      </c>
      <c r="N40" s="2" cm="1">
        <f t="array" aca="1" ref="N40" ca="1">INDIRECT("DATA_UPDATED!F" &amp; 212-5*(ROW()-2)/2+(COLUMN()-14))</f>
        <v>0.99083277334075759</v>
      </c>
      <c r="O40" s="2" cm="1">
        <f t="array" aca="1" ref="O40" ca="1">INDIRECT("DATA_UPDATED!F" &amp; 212-5*(ROW()-2)/2+(COLUMN()-14))</f>
        <v>0.99037483329297604</v>
      </c>
      <c r="P40" s="2" cm="1">
        <f t="array" aca="1" ref="P40" ca="1">INDIRECT("DATA_UPDATED!F" &amp; 212-5*(ROW()-2)/2+(COLUMN()-14))</f>
        <v>0.98819365452101804</v>
      </c>
      <c r="Q40" s="2" cm="1">
        <f t="array" aca="1" ref="Q40" ca="1">INDIRECT("DATA_UPDATED!F" &amp; 212-5*(ROW()-2)/2+(COLUMN()-14))</f>
        <v>0.98378838961810045</v>
      </c>
      <c r="R40" s="2" cm="1">
        <f t="array" aca="1" ref="R40" ca="1">INDIRECT("DATA_UPDATED!F" &amp; 212-5*(ROW()-2)/2+(COLUMN()-14))</f>
        <v>0.98181376622350125</v>
      </c>
      <c r="S40" s="4"/>
      <c r="T40" s="29"/>
      <c r="U40" s="31">
        <v>-70</v>
      </c>
      <c r="V40" s="11" t="s">
        <v>20</v>
      </c>
      <c r="W40" s="3" cm="1">
        <f t="array" aca="1" ref="W40" ca="1">INDIRECT("DATA_UPDATED!G" &amp; 212-5*(ROW()-2)/2+(COLUMN()-23))</f>
        <v>0.8901295890508284</v>
      </c>
      <c r="X40" s="3" cm="1">
        <f t="array" aca="1" ref="X40" ca="1">INDIRECT("DATA_UPDATED!G" &amp; 212-5*(ROW()-2)/2+(COLUMN()-23))</f>
        <v>0.88406098747529194</v>
      </c>
      <c r="Y40" s="3" cm="1">
        <f t="array" aca="1" ref="Y40" ca="1">INDIRECT("DATA_UPDATED!G" &amp; 212-5*(ROW()-2)/2+(COLUMN()-23))</f>
        <v>0.86431493094588852</v>
      </c>
      <c r="Z40" s="3" cm="1">
        <f t="array" aca="1" ref="Z40" ca="1">INDIRECT("DATA_UPDATED!G" &amp; 212-5*(ROW()-2)/2+(COLUMN()-23))</f>
        <v>0.84674856697191758</v>
      </c>
      <c r="AA40" s="3" cm="1">
        <f t="array" aca="1" ref="AA40" ca="1">INDIRECT("DATA_UPDATED!G" &amp; 212-5*(ROW()-2)/2+(COLUMN()-23))</f>
        <v>0.82255812139967244</v>
      </c>
      <c r="AC40" s="29"/>
      <c r="AD40" s="31">
        <v>-70</v>
      </c>
      <c r="AE40" s="11" t="s">
        <v>20</v>
      </c>
      <c r="AF40" s="2">
        <f t="shared" ca="1" si="1"/>
        <v>0.30921888165451006</v>
      </c>
      <c r="AG40" s="2">
        <f t="shared" ca="1" si="1"/>
        <v>0.32453270169602055</v>
      </c>
      <c r="AH40" s="2">
        <f t="shared" ca="1" si="1"/>
        <v>0.37285812472501789</v>
      </c>
      <c r="AI40" s="2">
        <f t="shared" ca="1" si="1"/>
        <v>0.39785109260061713</v>
      </c>
      <c r="AJ40" s="3">
        <f t="shared" ca="1" si="1"/>
        <v>0.4594650646242705</v>
      </c>
    </row>
    <row r="41" spans="2:36" ht="17" thickBot="1" x14ac:dyDescent="0.25">
      <c r="B41" s="29"/>
      <c r="C41" s="32"/>
      <c r="D41" s="12" t="s">
        <v>21</v>
      </c>
      <c r="E41" s="6" cm="1">
        <f t="array" aca="1" ref="E41" ca="1">INDIRECT("DATA_UPDATED!H" &amp; 212-5*(ROW()-3)/2+(COLUMN()-5))</f>
        <v>0.77700431176630691</v>
      </c>
      <c r="F41" s="6" cm="1">
        <f t="array" aca="1" ref="F41" ca="1">INDIRECT("DATA_UPDATED!H" &amp; 212-5*(ROW()-3)/2+(COLUMN()-5))</f>
        <v>0.76432406043059875</v>
      </c>
      <c r="G41" s="6" cm="1">
        <f t="array" aca="1" ref="G41" ca="1">INDIRECT("DATA_UPDATED!H" &amp; 212-5*(ROW()-3)/2+(COLUMN()-5))</f>
        <v>0.7260932734712453</v>
      </c>
      <c r="H41" s="6" cm="1">
        <f t="array" aca="1" ref="H41" ca="1">INDIRECT("DATA_UPDATED!H" &amp; 212-5*(ROW()-3)/2+(COLUMN()-5))</f>
        <v>0.69162198260006769</v>
      </c>
      <c r="I41" s="6" cm="1">
        <f t="array" aca="1" ref="I41" ca="1">INDIRECT("DATA_UPDATED!H" &amp; 212-5*(ROW()-3)/2+(COLUMN()-5))</f>
        <v>0.63294292348585823</v>
      </c>
      <c r="K41" s="29"/>
      <c r="L41" s="32"/>
      <c r="M41" s="12" t="s">
        <v>21</v>
      </c>
      <c r="N41" s="6" cm="1">
        <f t="array" aca="1" ref="N41" ca="1">INDIRECT("DATA_UPDATED!I" &amp; 212-5*(ROW()-3)/2+(COLUMN()-14))</f>
        <v>0.9931666776753092</v>
      </c>
      <c r="O41" s="6" cm="1">
        <f t="array" aca="1" ref="O41" ca="1">INDIRECT("DATA_UPDATED!I" &amp; 212-5*(ROW()-3)/2+(COLUMN()-14))</f>
        <v>0.9927691918276732</v>
      </c>
      <c r="P41" s="6" cm="1">
        <f t="array" aca="1" ref="P41" ca="1">INDIRECT("DATA_UPDATED!I" &amp; 212-5*(ROW()-3)/2+(COLUMN()-14))</f>
        <v>0.99247924770486962</v>
      </c>
      <c r="Q41" s="6" cm="1">
        <f t="array" aca="1" ref="Q41" ca="1">INDIRECT("DATA_UPDATED!I" &amp; 212-5*(ROW()-3)/2+(COLUMN()-14))</f>
        <v>0.99357017731031361</v>
      </c>
      <c r="R41" s="6" cm="1">
        <f t="array" aca="1" ref="R41" ca="1">INDIRECT("DATA_UPDATED!I" &amp; 212-5*(ROW()-3)/2+(COLUMN()-14))</f>
        <v>0.98952106649478477</v>
      </c>
      <c r="S41" s="4"/>
      <c r="T41" s="29"/>
      <c r="U41" s="32"/>
      <c r="V41" s="12" t="s">
        <v>21</v>
      </c>
      <c r="W41" s="7" cm="1">
        <f t="array" aca="1" ref="W41" ca="1">INDIRECT("DATA_UPDATED!J" &amp; 212-5*(ROW()-3)/2+(COLUMN()-23))</f>
        <v>0.91819423287075475</v>
      </c>
      <c r="X41" s="7" cm="1">
        <f t="array" aca="1" ref="X41" ca="1">INDIRECT("DATA_UPDATED!J" &amp; 212-5*(ROW()-3)/2+(COLUMN()-23))</f>
        <v>0.91305815938609203</v>
      </c>
      <c r="Y41" s="7" cm="1">
        <f t="array" aca="1" ref="Y41" ca="1">INDIRECT("DATA_UPDATED!J" &amp; 212-5*(ROW()-3)/2+(COLUMN()-23))</f>
        <v>0.89704727183839428</v>
      </c>
      <c r="Z41" s="7" cm="1">
        <f t="array" aca="1" ref="Z41" ca="1">INDIRECT("DATA_UPDATED!J" &amp; 212-5*(ROW()-3)/2+(COLUMN()-23))</f>
        <v>0.87290675903380999</v>
      </c>
      <c r="AA41" s="7" cm="1">
        <f t="array" aca="1" ref="AA41" ca="1">INDIRECT("DATA_UPDATED!J" &amp; 212-5*(ROW()-3)/2+(COLUMN()-23))</f>
        <v>0.83454140083809192</v>
      </c>
      <c r="AC41" s="29"/>
      <c r="AD41" s="32"/>
      <c r="AE41" s="12" t="s">
        <v>21</v>
      </c>
      <c r="AF41" s="6">
        <f t="shared" ca="1" si="1"/>
        <v>0.21764963602581833</v>
      </c>
      <c r="AG41" s="6">
        <f t="shared" ca="1" si="1"/>
        <v>0.23010900547438462</v>
      </c>
      <c r="AH41" s="6">
        <f t="shared" ca="1" si="1"/>
        <v>0.26840457858403366</v>
      </c>
      <c r="AI41" s="6">
        <f t="shared" ca="1" si="1"/>
        <v>0.30390223217815138</v>
      </c>
      <c r="AJ41" s="7">
        <f t="shared" ca="1" si="1"/>
        <v>0.3603542714578537</v>
      </c>
    </row>
    <row r="42" spans="2:36" x14ac:dyDescent="0.2">
      <c r="B42" s="29"/>
      <c r="C42" s="31">
        <v>-75</v>
      </c>
      <c r="D42" s="13" t="s">
        <v>20</v>
      </c>
      <c r="E42" s="2" cm="1">
        <f t="array" aca="1" ref="E42" ca="1">INDIRECT("DATA_UPDATED!E"&amp;212-5*(ROW()-2)/2+(COLUMN()-5))</f>
        <v>0.57578531471943983</v>
      </c>
      <c r="F42" s="2" cm="1">
        <f t="array" aca="1" ref="F42" ca="1">INDIRECT("DATA_UPDATED!E"&amp;212-5*(ROW()-2)/2+(COLUMN()-5))</f>
        <v>0.56464718074262477</v>
      </c>
      <c r="G42" s="2" cm="1">
        <f t="array" aca="1" ref="G42" ca="1">INDIRECT("DATA_UPDATED!E"&amp;212-5*(ROW()-2)/2+(COLUMN()-5))</f>
        <v>0.60179162570918998</v>
      </c>
      <c r="H42" s="2" cm="1">
        <f t="array" aca="1" ref="H42" ca="1">INDIRECT("DATA_UPDATED!E"&amp;212-5*(ROW()-2)/2+(COLUMN()-5))</f>
        <v>0.59026897381952681</v>
      </c>
      <c r="I42" s="2" cm="1">
        <f t="array" aca="1" ref="I42" ca="1">INDIRECT("DATA_UPDATED!E"&amp;212-5*(ROW()-2)/2+(COLUMN()-5))</f>
        <v>0.48440202967797868</v>
      </c>
      <c r="K42" s="29"/>
      <c r="L42" s="31">
        <v>-75</v>
      </c>
      <c r="M42" s="13" t="s">
        <v>20</v>
      </c>
      <c r="N42" s="2" cm="1">
        <f t="array" aca="1" ref="N42" ca="1">INDIRECT("DATA_UPDATED!F" &amp; 212-5*(ROW()-2)/2+(COLUMN()-14))</f>
        <v>0.98650773733278363</v>
      </c>
      <c r="O42" s="2" cm="1">
        <f t="array" aca="1" ref="O42" ca="1">INDIRECT("DATA_UPDATED!F" &amp; 212-5*(ROW()-2)/2+(COLUMN()-14))</f>
        <v>0.98600589745012157</v>
      </c>
      <c r="P42" s="2" cm="1">
        <f t="array" aca="1" ref="P42" ca="1">INDIRECT("DATA_UPDATED!F" &amp; 212-5*(ROW()-2)/2+(COLUMN()-14))</f>
        <v>0.98426967594158876</v>
      </c>
      <c r="Q42" s="2" cm="1">
        <f t="array" aca="1" ref="Q42" ca="1">INDIRECT("DATA_UPDATED!F" &amp; 212-5*(ROW()-2)/2+(COLUMN()-14))</f>
        <v>0.98656155014567881</v>
      </c>
      <c r="R42" s="2" cm="1">
        <f t="array" aca="1" ref="R42" ca="1">INDIRECT("DATA_UPDATED!F" &amp; 212-5*(ROW()-2)/2+(COLUMN()-14))</f>
        <v>0.98160820307419483</v>
      </c>
      <c r="S42" s="4"/>
      <c r="T42" s="29"/>
      <c r="U42" s="31">
        <v>-75</v>
      </c>
      <c r="V42" s="13" t="s">
        <v>20</v>
      </c>
      <c r="W42" s="3" cm="1">
        <f t="array" aca="1" ref="W42" ca="1">INDIRECT("DATA_UPDATED!G" &amp; 212-5*(ROW()-2)/2+(COLUMN()-23))</f>
        <v>0.8488239827547166</v>
      </c>
      <c r="X42" s="3" cm="1">
        <f t="array" aca="1" ref="X42" ca="1">INDIRECT("DATA_UPDATED!G" &amp; 212-5*(ROW()-2)/2+(COLUMN()-23))</f>
        <v>0.84318828048130878</v>
      </c>
      <c r="Y42" s="3" cm="1">
        <f t="array" aca="1" ref="Y42" ca="1">INDIRECT("DATA_UPDATED!G" &amp; 212-5*(ROW()-2)/2+(COLUMN()-23))</f>
        <v>0.84763990189157512</v>
      </c>
      <c r="Z42" s="3" cm="1">
        <f t="array" aca="1" ref="Z42" ca="1">INDIRECT("DATA_UPDATED!G" &amp; 212-5*(ROW()-2)/2+(COLUMN()-23))</f>
        <v>0.84196454111597774</v>
      </c>
      <c r="AA42" s="3" cm="1">
        <f t="array" aca="1" ref="AA42" ca="1">INDIRECT("DATA_UPDATED!G" &amp; 212-5*(ROW()-2)/2+(COLUMN()-23))</f>
        <v>0.80219342659087367</v>
      </c>
      <c r="AC42" s="29"/>
      <c r="AD42" s="31">
        <v>-75</v>
      </c>
      <c r="AE42" s="13" t="s">
        <v>20</v>
      </c>
      <c r="AF42" s="2">
        <f t="shared" ca="1" si="1"/>
        <v>0.41633978839721231</v>
      </c>
      <c r="AG42" s="2">
        <f t="shared" ca="1" si="1"/>
        <v>0.42733894168093634</v>
      </c>
      <c r="AH42" s="2">
        <f t="shared" ca="1" si="1"/>
        <v>0.38859070799525153</v>
      </c>
      <c r="AI42" s="2">
        <f t="shared" ca="1" si="1"/>
        <v>0.40169067633705591</v>
      </c>
      <c r="AJ42" s="3">
        <f t="shared" ca="1" si="1"/>
        <v>0.5065220235925787</v>
      </c>
    </row>
    <row r="43" spans="2:36" ht="17" thickBot="1" x14ac:dyDescent="0.25">
      <c r="B43" s="29"/>
      <c r="C43" s="32"/>
      <c r="D43" s="10" t="s">
        <v>21</v>
      </c>
      <c r="E43" s="6" cm="1">
        <f t="array" aca="1" ref="E43" ca="1">INDIRECT("DATA_UPDATED!H" &amp; 212-5*(ROW()-3)/2+(COLUMN()-5))</f>
        <v>0.69803505977275593</v>
      </c>
      <c r="F43" s="6" cm="1">
        <f t="array" aca="1" ref="F43" ca="1">INDIRECT("DATA_UPDATED!H" &amp; 212-5*(ROW()-3)/2+(COLUMN()-5))</f>
        <v>0.68605210583670773</v>
      </c>
      <c r="G43" s="6" cm="1">
        <f t="array" aca="1" ref="G43" ca="1">INDIRECT("DATA_UPDATED!H" &amp; 212-5*(ROW()-3)/2+(COLUMN()-5))</f>
        <v>0.69385081442751551</v>
      </c>
      <c r="H43" s="6" cm="1">
        <f t="array" aca="1" ref="H43" ca="1">INDIRECT("DATA_UPDATED!H" &amp; 212-5*(ROW()-3)/2+(COLUMN()-5))</f>
        <v>0.66453170077673218</v>
      </c>
      <c r="I43" s="6" cm="1">
        <f t="array" aca="1" ref="I43" ca="1">INDIRECT("DATA_UPDATED!H" &amp; 212-5*(ROW()-3)/2+(COLUMN()-5))</f>
        <v>0.59153882365973898</v>
      </c>
      <c r="K43" s="29"/>
      <c r="L43" s="32"/>
      <c r="M43" s="10" t="s">
        <v>21</v>
      </c>
      <c r="N43" s="6" cm="1">
        <f t="array" aca="1" ref="N43" ca="1">INDIRECT("DATA_UPDATED!I" &amp; 212-5*(ROW()-3)/2+(COLUMN()-14))</f>
        <v>0.99422329921994224</v>
      </c>
      <c r="O43" s="6" cm="1">
        <f t="array" aca="1" ref="O43" ca="1">INDIRECT("DATA_UPDATED!I" &amp; 212-5*(ROW()-3)/2+(COLUMN()-14))</f>
        <v>0.99404722670734436</v>
      </c>
      <c r="P43" s="6" cm="1">
        <f t="array" aca="1" ref="P43" ca="1">INDIRECT("DATA_UPDATED!I" &amp; 212-5*(ROW()-3)/2+(COLUMN()-14))</f>
        <v>0.99467411542289641</v>
      </c>
      <c r="Q43" s="6" cm="1">
        <f t="array" aca="1" ref="Q43" ca="1">INDIRECT("DATA_UPDATED!I" &amp; 212-5*(ROW()-3)/2+(COLUMN()-14))</f>
        <v>0.99084209922157218</v>
      </c>
      <c r="R43" s="6" cm="1">
        <f t="array" aca="1" ref="R43" ca="1">INDIRECT("DATA_UPDATED!I" &amp; 212-5*(ROW()-3)/2+(COLUMN()-14))</f>
        <v>0.98941212274709123</v>
      </c>
      <c r="S43" s="4"/>
      <c r="T43" s="29"/>
      <c r="U43" s="32"/>
      <c r="V43" s="10" t="s">
        <v>21</v>
      </c>
      <c r="W43" s="7" cm="1">
        <f t="array" aca="1" ref="W43" ca="1">INDIRECT("DATA_UPDATED!J" &amp; 212-5*(ROW()-3)/2+(COLUMN()-23))</f>
        <v>0.8867554238539973</v>
      </c>
      <c r="X43" s="7" cm="1">
        <f t="array" aca="1" ref="X43" ca="1">INDIRECT("DATA_UPDATED!J" &amp; 212-5*(ROW()-3)/2+(COLUMN()-23))</f>
        <v>0.88200045928256521</v>
      </c>
      <c r="Y43" s="7" cm="1">
        <f t="array" aca="1" ref="Y43" ca="1">INDIRECT("DATA_UPDATED!J" &amp; 212-5*(ROW()-3)/2+(COLUMN()-23))</f>
        <v>0.87256801600013589</v>
      </c>
      <c r="Z43" s="7" cm="1">
        <f t="array" aca="1" ref="Z43" ca="1">INDIRECT("DATA_UPDATED!J" &amp; 212-5*(ROW()-3)/2+(COLUMN()-23))</f>
        <v>0.85209616826878021</v>
      </c>
      <c r="AA43" s="7" cm="1">
        <f t="array" aca="1" ref="AA43" ca="1">INDIRECT("DATA_UPDATED!J" &amp; 212-5*(ROW()-3)/2+(COLUMN()-23))</f>
        <v>0.81451938340121632</v>
      </c>
      <c r="AC43" s="29"/>
      <c r="AD43" s="32"/>
      <c r="AE43" s="10" t="s">
        <v>21</v>
      </c>
      <c r="AF43" s="6">
        <f t="shared" ca="1" si="1"/>
        <v>0.29790917159110297</v>
      </c>
      <c r="AG43" s="6">
        <f t="shared" ca="1" si="1"/>
        <v>0.30983952532198245</v>
      </c>
      <c r="AH43" s="6">
        <f t="shared" ca="1" si="1"/>
        <v>0.30243402972991074</v>
      </c>
      <c r="AI43" s="6">
        <f t="shared" ca="1" si="1"/>
        <v>0.32932633635691977</v>
      </c>
      <c r="AJ43" s="7">
        <f t="shared" ca="1" si="1"/>
        <v>0.4021310128914346</v>
      </c>
    </row>
    <row r="44" spans="2:36" x14ac:dyDescent="0.2">
      <c r="B44" s="29"/>
      <c r="C44" s="31">
        <v>-80</v>
      </c>
      <c r="D44" s="13" t="s">
        <v>20</v>
      </c>
      <c r="E44" s="2" cm="1">
        <f t="array" aca="1" ref="E44" ca="1">INDIRECT("DATA_UPDATED!E"&amp;212-5*(ROW()-2)/2+(COLUMN()-5))</f>
        <v>0.56692585853880806</v>
      </c>
      <c r="F44" s="2" cm="1">
        <f t="array" aca="1" ref="F44" ca="1">INDIRECT("DATA_UPDATED!E"&amp;212-5*(ROW()-2)/2+(COLUMN()-5))</f>
        <v>0.5636215382219808</v>
      </c>
      <c r="G44" s="2" cm="1">
        <f t="array" aca="1" ref="G44" ca="1">INDIRECT("DATA_UPDATED!E"&amp;212-5*(ROW()-2)/2+(COLUMN()-5))</f>
        <v>0.54884813234389662</v>
      </c>
      <c r="H44" s="2" cm="1">
        <f t="array" aca="1" ref="H44" ca="1">INDIRECT("DATA_UPDATED!E"&amp;212-5*(ROW()-2)/2+(COLUMN()-5))</f>
        <v>0.50558667794547818</v>
      </c>
      <c r="I44" s="2" cm="1">
        <f t="array" aca="1" ref="I44" ca="1">INDIRECT("DATA_UPDATED!E"&amp;212-5*(ROW()-2)/2+(COLUMN()-5))</f>
        <v>0.42585174427436789</v>
      </c>
      <c r="K44" s="29"/>
      <c r="L44" s="31">
        <v>-80</v>
      </c>
      <c r="M44" s="13" t="s">
        <v>20</v>
      </c>
      <c r="N44" s="2" cm="1">
        <f t="array" aca="1" ref="N44" ca="1">INDIRECT("DATA_UPDATED!F" &amp; 212-5*(ROW()-2)/2+(COLUMN()-14))</f>
        <v>0.98869977711400403</v>
      </c>
      <c r="O44" s="2" cm="1">
        <f t="array" aca="1" ref="O44" ca="1">INDIRECT("DATA_UPDATED!F" &amp; 212-5*(ROW()-2)/2+(COLUMN()-14))</f>
        <v>0.988322236775104</v>
      </c>
      <c r="P44" s="2" cm="1">
        <f t="array" aca="1" ref="P44" ca="1">INDIRECT("DATA_UPDATED!F" &amp; 212-5*(ROW()-2)/2+(COLUMN()-14))</f>
        <v>0.98652563190951803</v>
      </c>
      <c r="Q44" s="2" cm="1">
        <f t="array" aca="1" ref="Q44" ca="1">INDIRECT("DATA_UPDATED!F" &amp; 212-5*(ROW()-2)/2+(COLUMN()-14))</f>
        <v>0.98477828743041718</v>
      </c>
      <c r="R44" s="2" cm="1">
        <f t="array" aca="1" ref="R44" ca="1">INDIRECT("DATA_UPDATED!F" &amp; 212-5*(ROW()-2)/2+(COLUMN()-14))</f>
        <v>0.98219610147319381</v>
      </c>
      <c r="S44" s="4"/>
      <c r="T44" s="29"/>
      <c r="U44" s="31">
        <v>-80</v>
      </c>
      <c r="V44" s="13" t="s">
        <v>20</v>
      </c>
      <c r="W44" s="3" cm="1">
        <f t="array" aca="1" ref="W44" ca="1">INDIRECT("DATA_UPDATED!G" &amp; 212-5*(ROW()-2)/2+(COLUMN()-23))</f>
        <v>0.84300303138405575</v>
      </c>
      <c r="X44" s="3" cm="1">
        <f t="array" aca="1" ref="X44" ca="1">INDIRECT("DATA_UPDATED!G" &amp; 212-5*(ROW()-2)/2+(COLUMN()-23))</f>
        <v>0.83946171491967014</v>
      </c>
      <c r="Y44" s="3" cm="1">
        <f t="array" aca="1" ref="Y44" ca="1">INDIRECT("DATA_UPDATED!G" &amp; 212-5*(ROW()-2)/2+(COLUMN()-23))</f>
        <v>0.82763299379966593</v>
      </c>
      <c r="Z44" s="3" cm="1">
        <f t="array" aca="1" ref="Z44" ca="1">INDIRECT("DATA_UPDATED!G" &amp; 212-5*(ROW()-2)/2+(COLUMN()-23))</f>
        <v>0.80726995921801459</v>
      </c>
      <c r="AA44" s="3" cm="1">
        <f t="array" aca="1" ref="AA44" ca="1">INDIRECT("DATA_UPDATED!G" &amp; 212-5*(ROW()-2)/2+(COLUMN()-23))</f>
        <v>0.776715510831956</v>
      </c>
      <c r="AC44" s="29"/>
      <c r="AD44" s="31">
        <v>-80</v>
      </c>
      <c r="AE44" s="13" t="s">
        <v>20</v>
      </c>
      <c r="AF44" s="2">
        <f t="shared" ca="1" si="1"/>
        <v>0.42659453186724294</v>
      </c>
      <c r="AG44" s="2">
        <f t="shared" ca="1" si="1"/>
        <v>0.42971885357848649</v>
      </c>
      <c r="AH44" s="2">
        <f t="shared" ca="1" si="1"/>
        <v>0.44365547676491013</v>
      </c>
      <c r="AI44" s="2">
        <f t="shared" ca="1" si="1"/>
        <v>0.48659847155575908</v>
      </c>
      <c r="AJ44" s="3">
        <f t="shared" ca="1" si="1"/>
        <v>0.56642900166714794</v>
      </c>
    </row>
    <row r="45" spans="2:36" ht="17" thickBot="1" x14ac:dyDescent="0.25">
      <c r="B45" s="30"/>
      <c r="C45" s="32"/>
      <c r="D45" s="10" t="s">
        <v>21</v>
      </c>
      <c r="E45" s="6" cm="1">
        <f t="array" aca="1" ref="E45" ca="1">INDIRECT("DATA_UPDATED!H" &amp; 212-5*(ROW()-3)/2+(COLUMN()-5))</f>
        <v>0.66537642038082101</v>
      </c>
      <c r="F45" s="6" cm="1">
        <f t="array" aca="1" ref="F45" ca="1">INDIRECT("DATA_UPDATED!H" &amp; 212-5*(ROW()-3)/2+(COLUMN()-5))</f>
        <v>0.65724470324957751</v>
      </c>
      <c r="G45" s="6" cm="1">
        <f t="array" aca="1" ref="G45" ca="1">INDIRECT("DATA_UPDATED!H" &amp; 212-5*(ROW()-3)/2+(COLUMN()-5))</f>
        <v>0.63446536389421793</v>
      </c>
      <c r="H45" s="6" cm="1">
        <f t="array" aca="1" ref="H45" ca="1">INDIRECT("DATA_UPDATED!H" &amp; 212-5*(ROW()-3)/2+(COLUMN()-5))</f>
        <v>0.59505015768974079</v>
      </c>
      <c r="I45" s="6" cm="1">
        <f t="array" aca="1" ref="I45" ca="1">INDIRECT("DATA_UPDATED!H" &amp; 212-5*(ROW()-3)/2+(COLUMN()-5))</f>
        <v>0.53980131716707247</v>
      </c>
      <c r="K45" s="30"/>
      <c r="L45" s="32"/>
      <c r="M45" s="10" t="s">
        <v>21</v>
      </c>
      <c r="N45" s="6" cm="1">
        <f t="array" aca="1" ref="N45" ca="1">INDIRECT("DATA_UPDATED!I" &amp; 212-5*(ROW()-3)/2+(COLUMN()-14))</f>
        <v>0.9906887923126626</v>
      </c>
      <c r="O45" s="6" cm="1">
        <f t="array" aca="1" ref="O45" ca="1">INDIRECT("DATA_UPDATED!I" &amp; 212-5*(ROW()-3)/2+(COLUMN()-14))</f>
        <v>0.99044102633697861</v>
      </c>
      <c r="P45" s="6" cm="1">
        <f t="array" aca="1" ref="P45" ca="1">INDIRECT("DATA_UPDATED!I" &amp; 212-5*(ROW()-3)/2+(COLUMN()-14))</f>
        <v>0.99067718027620721</v>
      </c>
      <c r="Q45" s="6" cm="1">
        <f t="array" aca="1" ref="Q45" ca="1">INDIRECT("DATA_UPDATED!I" &amp; 212-5*(ROW()-3)/2+(COLUMN()-14))</f>
        <v>0.98953776780659919</v>
      </c>
      <c r="R45" s="6" cm="1">
        <f t="array" aca="1" ref="R45" ca="1">INDIRECT("DATA_UPDATED!I" &amp; 212-5*(ROW()-3)/2+(COLUMN()-14))</f>
        <v>0.98779073059169742</v>
      </c>
      <c r="S45" s="4"/>
      <c r="T45" s="30"/>
      <c r="U45" s="32"/>
      <c r="V45" s="10" t="s">
        <v>21</v>
      </c>
      <c r="W45" s="7" cm="1">
        <f t="array" aca="1" ref="W45" ca="1">INDIRECT("DATA_UPDATED!J" &amp; 212-5*(ROW()-3)/2+(COLUMN()-23))</f>
        <v>0.85363561503704899</v>
      </c>
      <c r="X45" s="7" cm="1">
        <f t="array" aca="1" ref="X45" ca="1">INDIRECT("DATA_UPDATED!J" &amp; 212-5*(ROW()-3)/2+(COLUMN()-23))</f>
        <v>0.84979561138216986</v>
      </c>
      <c r="Y45" s="7" cm="1">
        <f t="array" aca="1" ref="Y45" ca="1">INDIRECT("DATA_UPDATED!J" &amp; 212-5*(ROW()-3)/2+(COLUMN()-23))</f>
        <v>0.83856466446439992</v>
      </c>
      <c r="Z45" s="7" cm="1">
        <f t="array" aca="1" ref="Z45" ca="1">INDIRECT("DATA_UPDATED!J" &amp; 212-5*(ROW()-3)/2+(COLUMN()-23))</f>
        <v>0.81743864743571915</v>
      </c>
      <c r="AA45" s="7" cm="1">
        <f t="array" aca="1" ref="AA45" ca="1">INDIRECT("DATA_UPDATED!J" &amp; 212-5*(ROW()-3)/2+(COLUMN()-23))</f>
        <v>0.7866977829821441</v>
      </c>
      <c r="AC45" s="30"/>
      <c r="AD45" s="32"/>
      <c r="AE45" s="10" t="s">
        <v>21</v>
      </c>
      <c r="AF45" s="6">
        <f t="shared" ca="1" si="1"/>
        <v>0.32836989219635038</v>
      </c>
      <c r="AG45" s="6">
        <f t="shared" ca="1" si="1"/>
        <v>0.33641207727398548</v>
      </c>
      <c r="AH45" s="6">
        <f t="shared" ca="1" si="1"/>
        <v>0.35956396642009569</v>
      </c>
      <c r="AI45" s="6">
        <f t="shared" ca="1" si="1"/>
        <v>0.39865846757044576</v>
      </c>
      <c r="AJ45" s="7">
        <f t="shared" ca="1" si="1"/>
        <v>0.45352664238535056</v>
      </c>
    </row>
    <row r="46" spans="2:36" ht="17" thickBot="1" x14ac:dyDescent="0.25">
      <c r="B46" s="45"/>
      <c r="C46" s="46"/>
      <c r="D46" s="47"/>
      <c r="E46" s="14">
        <v>0</v>
      </c>
      <c r="F46" s="14">
        <v>1</v>
      </c>
      <c r="G46" s="14">
        <v>2</v>
      </c>
      <c r="H46" s="14">
        <v>3</v>
      </c>
      <c r="I46" s="15">
        <v>4</v>
      </c>
      <c r="K46" s="45"/>
      <c r="L46" s="46"/>
      <c r="M46" s="47"/>
      <c r="N46" s="14">
        <v>0</v>
      </c>
      <c r="O46" s="14">
        <v>1</v>
      </c>
      <c r="P46" s="14">
        <v>2</v>
      </c>
      <c r="Q46" s="14">
        <v>3</v>
      </c>
      <c r="R46" s="15">
        <v>4</v>
      </c>
      <c r="T46" s="45"/>
      <c r="U46" s="46"/>
      <c r="V46" s="47"/>
      <c r="W46" s="14">
        <v>0</v>
      </c>
      <c r="X46" s="14">
        <v>1</v>
      </c>
      <c r="Y46" s="14">
        <v>2</v>
      </c>
      <c r="Z46" s="14">
        <v>3</v>
      </c>
      <c r="AA46" s="15">
        <v>4</v>
      </c>
      <c r="AC46" s="45"/>
      <c r="AD46" s="46"/>
      <c r="AE46" s="47"/>
      <c r="AF46" s="14">
        <v>0</v>
      </c>
      <c r="AG46" s="14">
        <v>1</v>
      </c>
      <c r="AH46" s="14">
        <v>2</v>
      </c>
      <c r="AI46" s="14">
        <v>3</v>
      </c>
      <c r="AJ46" s="15">
        <v>4</v>
      </c>
    </row>
    <row r="47" spans="2:36" ht="17" thickBot="1" x14ac:dyDescent="0.25">
      <c r="B47" s="48"/>
      <c r="C47" s="49"/>
      <c r="D47" s="50"/>
      <c r="E47" s="41" t="s">
        <v>22</v>
      </c>
      <c r="F47" s="42"/>
      <c r="G47" s="42"/>
      <c r="H47" s="42"/>
      <c r="I47" s="43"/>
      <c r="K47" s="48"/>
      <c r="L47" s="49"/>
      <c r="M47" s="50"/>
      <c r="N47" s="41" t="s">
        <v>22</v>
      </c>
      <c r="O47" s="42"/>
      <c r="P47" s="42"/>
      <c r="Q47" s="42"/>
      <c r="R47" s="43"/>
      <c r="T47" s="48"/>
      <c r="U47" s="49"/>
      <c r="V47" s="50"/>
      <c r="W47" s="41" t="s">
        <v>22</v>
      </c>
      <c r="X47" s="42"/>
      <c r="Y47" s="42"/>
      <c r="Z47" s="42"/>
      <c r="AA47" s="43"/>
      <c r="AC47" s="48"/>
      <c r="AD47" s="49"/>
      <c r="AE47" s="50"/>
      <c r="AF47" s="41" t="s">
        <v>22</v>
      </c>
      <c r="AG47" s="42"/>
      <c r="AH47" s="42"/>
      <c r="AI47" s="42"/>
      <c r="AJ47" s="43"/>
    </row>
    <row r="48" spans="2:36" ht="17" thickBot="1" x14ac:dyDescent="0.25"/>
    <row r="49" spans="2:24" ht="16" customHeight="1" x14ac:dyDescent="0.2">
      <c r="B49" s="19" t="s">
        <v>24</v>
      </c>
      <c r="C49" s="20"/>
      <c r="D49" s="21"/>
      <c r="E49" s="33" t="s">
        <v>23</v>
      </c>
      <c r="F49" s="34"/>
      <c r="G49" s="34"/>
      <c r="H49" s="34"/>
      <c r="I49" s="35"/>
    </row>
    <row r="50" spans="2:24" ht="16" customHeight="1" thickBot="1" x14ac:dyDescent="0.25">
      <c r="B50" s="22"/>
      <c r="C50" s="23"/>
      <c r="D50" s="24"/>
      <c r="E50" s="44"/>
      <c r="F50" s="37"/>
      <c r="G50" s="37"/>
      <c r="H50" s="37"/>
      <c r="I50" s="38"/>
      <c r="K50" s="17"/>
      <c r="L50" s="17"/>
      <c r="M50" s="17"/>
      <c r="N50" s="18"/>
      <c r="O50" s="18"/>
      <c r="P50" s="18"/>
      <c r="Q50" s="18"/>
      <c r="R50" s="18"/>
      <c r="T50" s="17"/>
      <c r="U50" s="17"/>
      <c r="V50" s="17"/>
      <c r="W50" s="17"/>
      <c r="X50" s="17"/>
    </row>
    <row r="51" spans="2:24" ht="16" customHeight="1" x14ac:dyDescent="0.2">
      <c r="B51" s="28" t="s">
        <v>19</v>
      </c>
      <c r="C51" s="31">
        <v>20</v>
      </c>
      <c r="D51" s="1" t="s">
        <v>20</v>
      </c>
      <c r="E51" s="3">
        <f ca="1">Parameters!$C$4/('VIS-G + NIR-All Dur'!E4*Parameters!$C$3)</f>
        <v>1.2832700702595394</v>
      </c>
      <c r="F51" s="3">
        <f ca="1">Parameters!$C$4/('VIS-G + NIR-All Dur'!F4*Parameters!$C$3)</f>
        <v>1.3710558873960119</v>
      </c>
      <c r="G51" s="3">
        <f ca="1">Parameters!$C$4/('VIS-G + NIR-All Dur'!G4*Parameters!$C$3)</f>
        <v>1.5047540613527359</v>
      </c>
      <c r="H51" s="3">
        <f ca="1">Parameters!$C$4/('VIS-G + NIR-All Dur'!H4*Parameters!$C$3)</f>
        <v>2.2242923188650305</v>
      </c>
      <c r="I51" s="3">
        <f ca="1">Parameters!$C$4/('VIS-G + NIR-All Dur'!I4*Parameters!$C$3)</f>
        <v>5.0915590366082597</v>
      </c>
      <c r="K51" s="17"/>
      <c r="L51" s="17"/>
      <c r="M51" s="17"/>
      <c r="N51" s="18"/>
      <c r="O51" s="18"/>
      <c r="P51" s="18"/>
      <c r="Q51" s="18"/>
      <c r="R51" s="18"/>
      <c r="T51" s="17"/>
      <c r="U51" s="17"/>
      <c r="V51" s="17"/>
      <c r="W51" s="17"/>
      <c r="X51" s="17"/>
    </row>
    <row r="52" spans="2:24" ht="16" customHeight="1" thickBot="1" x14ac:dyDescent="0.25">
      <c r="B52" s="29"/>
      <c r="C52" s="32"/>
      <c r="D52" s="5" t="s">
        <v>21</v>
      </c>
      <c r="E52" s="7">
        <f ca="1">Parameters!$C$4/('VIS-G + NIR-All Dur'!E5*Parameters!$C$3)</f>
        <v>1.1425558611477706</v>
      </c>
      <c r="F52" s="7">
        <f ca="1">Parameters!$C$4/('VIS-G + NIR-All Dur'!F5*Parameters!$C$3)</f>
        <v>1.1934955923594224</v>
      </c>
      <c r="G52" s="7">
        <f ca="1">Parameters!$C$4/('VIS-G + NIR-All Dur'!G5*Parameters!$C$3)</f>
        <v>1.3186549218246271</v>
      </c>
      <c r="H52" s="7">
        <f ca="1">Parameters!$C$4/('VIS-G + NIR-All Dur'!H5*Parameters!$C$3)</f>
        <v>1.8248176061642918</v>
      </c>
      <c r="I52" s="7">
        <f ca="1">Parameters!$C$4/('VIS-G + NIR-All Dur'!I5*Parameters!$C$3)</f>
        <v>5.3641311596039634</v>
      </c>
      <c r="K52" s="18"/>
      <c r="L52" s="17"/>
      <c r="N52" s="4"/>
      <c r="O52" s="4"/>
      <c r="P52" s="4"/>
      <c r="Q52" s="4"/>
      <c r="R52" s="4"/>
      <c r="T52" s="4"/>
      <c r="U52" s="4"/>
      <c r="V52" s="4"/>
      <c r="W52" s="4"/>
      <c r="X52" s="4"/>
    </row>
    <row r="53" spans="2:24" ht="16" customHeight="1" x14ac:dyDescent="0.2">
      <c r="B53" s="29"/>
      <c r="C53" s="31">
        <v>15</v>
      </c>
      <c r="D53" s="1" t="s">
        <v>20</v>
      </c>
      <c r="E53" s="3">
        <f ca="1">Parameters!$C$4/('VIS-G + NIR-All Dur'!E6*Parameters!$C$3)</f>
        <v>1.1597838711225337</v>
      </c>
      <c r="F53" s="3">
        <f ca="1">Parameters!$C$4/('VIS-G + NIR-All Dur'!F6*Parameters!$C$3)</f>
        <v>1.2235336304376578</v>
      </c>
      <c r="G53" s="3">
        <f ca="1">Parameters!$C$4/('VIS-G + NIR-All Dur'!G6*Parameters!$C$3)</f>
        <v>1.4370020730411801</v>
      </c>
      <c r="H53" s="3">
        <f ca="1">Parameters!$C$4/('VIS-G + NIR-All Dur'!H6*Parameters!$C$3)</f>
        <v>1.8305120964035235</v>
      </c>
      <c r="I53" s="3">
        <f ca="1">Parameters!$C$4/('VIS-G + NIR-All Dur'!I6*Parameters!$C$3)</f>
        <v>4.3848137956131277</v>
      </c>
      <c r="K53" s="18"/>
      <c r="L53" s="17"/>
      <c r="N53" s="4"/>
      <c r="O53" s="4"/>
      <c r="P53" s="4"/>
      <c r="Q53" s="4"/>
      <c r="R53" s="4"/>
      <c r="T53" s="4"/>
      <c r="U53" s="4"/>
      <c r="V53" s="4"/>
      <c r="W53" s="4"/>
      <c r="X53" s="4"/>
    </row>
    <row r="54" spans="2:24" ht="17" thickBot="1" x14ac:dyDescent="0.25">
      <c r="B54" s="29"/>
      <c r="C54" s="32"/>
      <c r="D54" s="5" t="s">
        <v>21</v>
      </c>
      <c r="E54" s="7">
        <f ca="1">Parameters!$C$4/('VIS-G + NIR-All Dur'!E7*Parameters!$C$3)</f>
        <v>1.0494589485441637</v>
      </c>
      <c r="F54" s="7">
        <f ca="1">Parameters!$C$4/('VIS-G + NIR-All Dur'!F7*Parameters!$C$3)</f>
        <v>1.0870602871874253</v>
      </c>
      <c r="G54" s="7">
        <f ca="1">Parameters!$C$4/('VIS-G + NIR-All Dur'!G7*Parameters!$C$3)</f>
        <v>1.2252983806558133</v>
      </c>
      <c r="H54" s="7">
        <f ca="1">Parameters!$C$4/('VIS-G + NIR-All Dur'!H7*Parameters!$C$3)</f>
        <v>1.5510861401793312</v>
      </c>
      <c r="I54" s="7">
        <f ca="1">Parameters!$C$4/('VIS-G + NIR-All Dur'!I7*Parameters!$C$3)</f>
        <v>3.4337277125269439</v>
      </c>
      <c r="K54" s="18"/>
      <c r="L54" s="17"/>
      <c r="N54" s="4"/>
      <c r="O54" s="4"/>
      <c r="P54" s="4"/>
      <c r="Q54" s="4"/>
      <c r="R54" s="4"/>
      <c r="T54" s="4"/>
      <c r="U54" s="4"/>
      <c r="V54" s="4"/>
      <c r="W54" s="4"/>
      <c r="X54" s="4"/>
    </row>
    <row r="55" spans="2:24" x14ac:dyDescent="0.2">
      <c r="B55" s="29"/>
      <c r="C55" s="31">
        <v>10</v>
      </c>
      <c r="D55" s="1" t="s">
        <v>20</v>
      </c>
      <c r="E55" s="3">
        <f ca="1">Parameters!$C$4/('VIS-G + NIR-All Dur'!E8*Parameters!$C$3)</f>
        <v>1.1027529100639941</v>
      </c>
      <c r="F55" s="3">
        <f ca="1">Parameters!$C$4/('VIS-G + NIR-All Dur'!F8*Parameters!$C$3)</f>
        <v>1.1365646760933805</v>
      </c>
      <c r="G55" s="3">
        <f ca="1">Parameters!$C$4/('VIS-G + NIR-All Dur'!G8*Parameters!$C$3)</f>
        <v>1.3213962586968924</v>
      </c>
      <c r="H55" s="3">
        <f ca="1">Parameters!$C$4/('VIS-G + NIR-All Dur'!H8*Parameters!$C$3)</f>
        <v>1.6221425100332472</v>
      </c>
      <c r="I55" s="3">
        <f ca="1">Parameters!$C$4/('VIS-G + NIR-All Dur'!I8*Parameters!$C$3)</f>
        <v>3.0320930440152485</v>
      </c>
      <c r="K55" s="18"/>
      <c r="L55" s="17"/>
      <c r="N55" s="4"/>
      <c r="O55" s="4"/>
      <c r="P55" s="4"/>
      <c r="Q55" s="4"/>
      <c r="R55" s="4"/>
      <c r="T55" s="4"/>
      <c r="U55" s="4"/>
      <c r="V55" s="4"/>
      <c r="W55" s="4"/>
      <c r="X55" s="4"/>
    </row>
    <row r="56" spans="2:24" ht="17" thickBot="1" x14ac:dyDescent="0.25">
      <c r="B56" s="29"/>
      <c r="C56" s="32"/>
      <c r="D56" s="5" t="s">
        <v>21</v>
      </c>
      <c r="E56" s="7">
        <f ca="1">Parameters!$C$4/('VIS-G + NIR-All Dur'!E9*Parameters!$C$3)</f>
        <v>1.0077452735479508</v>
      </c>
      <c r="F56" s="7">
        <f ca="1">Parameters!$C$4/('VIS-G + NIR-All Dur'!F9*Parameters!$C$3)</f>
        <v>1.0321786699937834</v>
      </c>
      <c r="G56" s="7">
        <f ca="1">Parameters!$C$4/('VIS-G + NIR-All Dur'!G9*Parameters!$C$3)</f>
        <v>1.1421481367162722</v>
      </c>
      <c r="H56" s="7">
        <f ca="1">Parameters!$C$4/('VIS-G + NIR-All Dur'!H9*Parameters!$C$3)</f>
        <v>1.3767943444410622</v>
      </c>
      <c r="I56" s="7">
        <f ca="1">Parameters!$C$4/('VIS-G + NIR-All Dur'!I9*Parameters!$C$3)</f>
        <v>2.4733764334364237</v>
      </c>
      <c r="K56" s="18"/>
      <c r="L56" s="17"/>
      <c r="N56" s="4"/>
      <c r="O56" s="4"/>
      <c r="P56" s="4"/>
      <c r="Q56" s="4"/>
      <c r="R56" s="4"/>
      <c r="T56" s="4"/>
      <c r="U56" s="4"/>
      <c r="V56" s="4"/>
      <c r="W56" s="4"/>
      <c r="X56" s="4"/>
    </row>
    <row r="57" spans="2:24" x14ac:dyDescent="0.2">
      <c r="B57" s="29"/>
      <c r="C57" s="31">
        <v>5</v>
      </c>
      <c r="D57" s="1" t="s">
        <v>20</v>
      </c>
      <c r="E57" s="3">
        <f ca="1">Parameters!$C$4/('VIS-G + NIR-All Dur'!E10*Parameters!$C$3)</f>
        <v>1.0295598576284317</v>
      </c>
      <c r="F57" s="3">
        <f ca="1">Parameters!$C$4/('VIS-G + NIR-All Dur'!F10*Parameters!$C$3)</f>
        <v>1.0795369515360109</v>
      </c>
      <c r="G57" s="3">
        <f ca="1">Parameters!$C$4/('VIS-G + NIR-All Dur'!G10*Parameters!$C$3)</f>
        <v>1.2143880848374224</v>
      </c>
      <c r="H57" s="3">
        <f ca="1">Parameters!$C$4/('VIS-G + NIR-All Dur'!H10*Parameters!$C$3)</f>
        <v>1.5136411800117762</v>
      </c>
      <c r="I57" s="3">
        <f ca="1">Parameters!$C$4/('VIS-G + NIR-All Dur'!I10*Parameters!$C$3)</f>
        <v>2.5993731768431538</v>
      </c>
      <c r="K57" s="18"/>
      <c r="L57" s="17"/>
      <c r="N57" s="4"/>
      <c r="O57" s="4"/>
      <c r="P57" s="4"/>
      <c r="Q57" s="4"/>
      <c r="R57" s="4"/>
      <c r="T57" s="4"/>
      <c r="U57" s="4"/>
      <c r="V57" s="4"/>
      <c r="W57" s="4"/>
      <c r="X57" s="4"/>
    </row>
    <row r="58" spans="2:24" ht="17" thickBot="1" x14ac:dyDescent="0.25">
      <c r="B58" s="29"/>
      <c r="C58" s="32"/>
      <c r="D58" s="5" t="s">
        <v>21</v>
      </c>
      <c r="E58" s="7">
        <f ca="1">Parameters!$C$4/('VIS-G + NIR-All Dur'!E11*Parameters!$C$3)</f>
        <v>0.97029896466888266</v>
      </c>
      <c r="F58" s="7">
        <f ca="1">Parameters!$C$4/('VIS-G + NIR-All Dur'!F11*Parameters!$C$3)</f>
        <v>0.99198314160871925</v>
      </c>
      <c r="G58" s="7">
        <f ca="1">Parameters!$C$4/('VIS-G + NIR-All Dur'!G11*Parameters!$C$3)</f>
        <v>1.0789193918248656</v>
      </c>
      <c r="H58" s="7">
        <f ca="1">Parameters!$C$4/('VIS-G + NIR-All Dur'!H11*Parameters!$C$3)</f>
        <v>1.2953526374914772</v>
      </c>
      <c r="I58" s="7">
        <f ca="1">Parameters!$C$4/('VIS-G + NIR-All Dur'!I11*Parameters!$C$3)</f>
        <v>2.1438862146859603</v>
      </c>
      <c r="K58" s="18"/>
      <c r="L58" s="17"/>
      <c r="N58" s="4"/>
      <c r="O58" s="4"/>
      <c r="P58" s="4"/>
      <c r="Q58" s="4"/>
      <c r="R58" s="4"/>
      <c r="T58" s="4"/>
      <c r="U58" s="4"/>
      <c r="V58" s="4"/>
      <c r="W58" s="4"/>
      <c r="X58" s="4"/>
    </row>
    <row r="59" spans="2:24" x14ac:dyDescent="0.2">
      <c r="B59" s="29"/>
      <c r="C59" s="31">
        <v>0</v>
      </c>
      <c r="D59" s="1" t="s">
        <v>20</v>
      </c>
      <c r="E59" s="3">
        <f ca="1">Parameters!$C$4/('VIS-G + NIR-All Dur'!E12*Parameters!$C$3)</f>
        <v>0.97286132567546157</v>
      </c>
      <c r="F59" s="3">
        <f ca="1">Parameters!$C$4/('VIS-G + NIR-All Dur'!F12*Parameters!$C$3)</f>
        <v>1.019823375118696</v>
      </c>
      <c r="G59" s="3">
        <f ca="1">Parameters!$C$4/('VIS-G + NIR-All Dur'!G12*Parameters!$C$3)</f>
        <v>1.144641435298535</v>
      </c>
      <c r="H59" s="3">
        <f ca="1">Parameters!$C$4/('VIS-G + NIR-All Dur'!H12*Parameters!$C$3)</f>
        <v>1.4283593975133486</v>
      </c>
      <c r="I59" s="3">
        <f ca="1">Parameters!$C$4/('VIS-G + NIR-All Dur'!I12*Parameters!$C$3)</f>
        <v>2.3060433503057887</v>
      </c>
      <c r="K59" s="18"/>
      <c r="L59" s="17"/>
      <c r="N59" s="4"/>
      <c r="O59" s="4"/>
      <c r="P59" s="4"/>
      <c r="Q59" s="4"/>
      <c r="R59" s="4"/>
      <c r="T59" s="4"/>
      <c r="U59" s="4"/>
      <c r="V59" s="4"/>
      <c r="W59" s="4"/>
      <c r="X59" s="4"/>
    </row>
    <row r="60" spans="2:24" ht="17" thickBot="1" x14ac:dyDescent="0.25">
      <c r="B60" s="29"/>
      <c r="C60" s="32"/>
      <c r="D60" s="5" t="s">
        <v>21</v>
      </c>
      <c r="E60" s="7">
        <f ca="1">Parameters!$C$4/('VIS-G + NIR-All Dur'!E13*Parameters!$C$3)</f>
        <v>0.94000991484578078</v>
      </c>
      <c r="F60" s="7">
        <f ca="1">Parameters!$C$4/('VIS-G + NIR-All Dur'!F13*Parameters!$C$3)</f>
        <v>0.96327852543457448</v>
      </c>
      <c r="G60" s="7">
        <f ca="1">Parameters!$C$4/('VIS-G + NIR-All Dur'!G13*Parameters!$C$3)</f>
        <v>1.0375401394652815</v>
      </c>
      <c r="H60" s="7">
        <f ca="1">Parameters!$C$4/('VIS-G + NIR-All Dur'!H13*Parameters!$C$3)</f>
        <v>1.2289725965768004</v>
      </c>
      <c r="I60" s="7">
        <f ca="1">Parameters!$C$4/('VIS-G + NIR-All Dur'!I13*Parameters!$C$3)</f>
        <v>1.8672229474981688</v>
      </c>
      <c r="K60" s="18"/>
      <c r="L60" s="17"/>
      <c r="N60" s="4"/>
      <c r="O60" s="4"/>
      <c r="P60" s="4"/>
      <c r="Q60" s="4"/>
      <c r="R60" s="4"/>
      <c r="T60" s="4"/>
      <c r="U60" s="4"/>
      <c r="V60" s="4"/>
      <c r="W60" s="4"/>
      <c r="X60" s="4"/>
    </row>
    <row r="61" spans="2:24" x14ac:dyDescent="0.2">
      <c r="B61" s="29"/>
      <c r="C61" s="31">
        <v>-5</v>
      </c>
      <c r="D61" s="1" t="s">
        <v>20</v>
      </c>
      <c r="E61" s="3">
        <f ca="1">Parameters!$C$4/('VIS-G + NIR-All Dur'!E14*Parameters!$C$3)</f>
        <v>0.94159989078642103</v>
      </c>
      <c r="F61" s="3">
        <f ca="1">Parameters!$C$4/('VIS-G + NIR-All Dur'!F14*Parameters!$C$3)</f>
        <v>0.9708310851069708</v>
      </c>
      <c r="G61" s="3">
        <f ca="1">Parameters!$C$4/('VIS-G + NIR-All Dur'!G14*Parameters!$C$3)</f>
        <v>1.0977133883418311</v>
      </c>
      <c r="H61" s="3">
        <f ca="1">Parameters!$C$4/('VIS-G + NIR-All Dur'!H14*Parameters!$C$3)</f>
        <v>1.3716441824181755</v>
      </c>
      <c r="I61" s="3">
        <f ca="1">Parameters!$C$4/('VIS-G + NIR-All Dur'!I14*Parameters!$C$3)</f>
        <v>2.0145786022742311</v>
      </c>
      <c r="K61" s="18"/>
      <c r="L61" s="17"/>
      <c r="N61" s="4"/>
      <c r="O61" s="4"/>
      <c r="P61" s="4"/>
      <c r="Q61" s="4"/>
      <c r="R61" s="4"/>
      <c r="T61" s="4"/>
      <c r="U61" s="4"/>
      <c r="V61" s="4"/>
      <c r="W61" s="4"/>
      <c r="X61" s="4"/>
    </row>
    <row r="62" spans="2:24" ht="17" thickBot="1" x14ac:dyDescent="0.25">
      <c r="B62" s="29"/>
      <c r="C62" s="32"/>
      <c r="D62" s="5" t="s">
        <v>21</v>
      </c>
      <c r="E62" s="7">
        <f ca="1">Parameters!$C$4/('VIS-G + NIR-All Dur'!E15*Parameters!$C$3)</f>
        <v>0.91965136073358378</v>
      </c>
      <c r="F62" s="7">
        <f ca="1">Parameters!$C$4/('VIS-G + NIR-All Dur'!F15*Parameters!$C$3)</f>
        <v>0.93917180658817634</v>
      </c>
      <c r="G62" s="7">
        <f ca="1">Parameters!$C$4/('VIS-G + NIR-All Dur'!G15*Parameters!$C$3)</f>
        <v>1.0067011577217864</v>
      </c>
      <c r="H62" s="7">
        <f ca="1">Parameters!$C$4/('VIS-G + NIR-All Dur'!H15*Parameters!$C$3)</f>
        <v>1.179006251759577</v>
      </c>
      <c r="I62" s="7">
        <f ca="1">Parameters!$C$4/('VIS-G + NIR-All Dur'!I15*Parameters!$C$3)</f>
        <v>1.6649466038767273</v>
      </c>
      <c r="K62" s="18"/>
      <c r="L62" s="17"/>
      <c r="N62" s="4"/>
      <c r="O62" s="4"/>
      <c r="P62" s="4"/>
      <c r="Q62" s="4"/>
      <c r="R62" s="4"/>
      <c r="T62" s="4"/>
      <c r="U62" s="4"/>
      <c r="V62" s="4"/>
      <c r="W62" s="4"/>
      <c r="X62" s="4"/>
    </row>
    <row r="63" spans="2:24" x14ac:dyDescent="0.2">
      <c r="B63" s="29"/>
      <c r="C63" s="31">
        <v>-10</v>
      </c>
      <c r="D63" s="1" t="s">
        <v>20</v>
      </c>
      <c r="E63" s="3">
        <f ca="1">Parameters!$C$4/('VIS-G + NIR-All Dur'!E16*Parameters!$C$3)</f>
        <v>0.92106803108499102</v>
      </c>
      <c r="F63" s="3">
        <f ca="1">Parameters!$C$4/('VIS-G + NIR-All Dur'!F16*Parameters!$C$3)</f>
        <v>0.94465525115411786</v>
      </c>
      <c r="G63" s="3">
        <f ca="1">Parameters!$C$4/('VIS-G + NIR-All Dur'!G16*Parameters!$C$3)</f>
        <v>1.0649370789015185</v>
      </c>
      <c r="H63" s="3">
        <f ca="1">Parameters!$C$4/('VIS-G + NIR-All Dur'!H16*Parameters!$C$3)</f>
        <v>1.324554475786883</v>
      </c>
      <c r="I63" s="3">
        <f ca="1">Parameters!$C$4/('VIS-G + NIR-All Dur'!I16*Parameters!$C$3)</f>
        <v>1.83491030027229</v>
      </c>
      <c r="K63" s="18"/>
      <c r="L63" s="17"/>
      <c r="N63" s="4"/>
      <c r="O63" s="4"/>
      <c r="P63" s="4"/>
      <c r="Q63" s="4"/>
      <c r="R63" s="4"/>
      <c r="T63" s="4"/>
      <c r="U63" s="4"/>
      <c r="V63" s="4"/>
      <c r="W63" s="4"/>
      <c r="X63" s="4"/>
    </row>
    <row r="64" spans="2:24" ht="17" thickBot="1" x14ac:dyDescent="0.25">
      <c r="B64" s="29"/>
      <c r="C64" s="32"/>
      <c r="D64" s="5" t="s">
        <v>21</v>
      </c>
      <c r="E64" s="7">
        <f ca="1">Parameters!$C$4/('VIS-G + NIR-All Dur'!E17*Parameters!$C$3)</f>
        <v>0.90868894092567531</v>
      </c>
      <c r="F64" s="7">
        <f ca="1">Parameters!$C$4/('VIS-G + NIR-All Dur'!F17*Parameters!$C$3)</f>
        <v>0.92261345527632388</v>
      </c>
      <c r="G64" s="7">
        <f ca="1">Parameters!$C$4/('VIS-G + NIR-All Dur'!G17*Parameters!$C$3)</f>
        <v>0.98355636875749786</v>
      </c>
      <c r="H64" s="7">
        <f ca="1">Parameters!$C$4/('VIS-G + NIR-All Dur'!H17*Parameters!$C$3)</f>
        <v>1.1391994212371799</v>
      </c>
      <c r="I64" s="7">
        <f ca="1">Parameters!$C$4/('VIS-G + NIR-All Dur'!I17*Parameters!$C$3)</f>
        <v>1.5308001074801667</v>
      </c>
      <c r="K64" s="18"/>
      <c r="L64" s="17"/>
      <c r="N64" s="4"/>
      <c r="O64" s="4"/>
      <c r="P64" s="4"/>
      <c r="Q64" s="4"/>
      <c r="R64" s="4"/>
      <c r="T64" s="4"/>
      <c r="U64" s="4"/>
      <c r="V64" s="4"/>
      <c r="W64" s="4"/>
      <c r="X64" s="4"/>
    </row>
    <row r="65" spans="2:24" x14ac:dyDescent="0.2">
      <c r="B65" s="29"/>
      <c r="C65" s="31">
        <v>-15</v>
      </c>
      <c r="D65" s="1" t="s">
        <v>20</v>
      </c>
      <c r="E65" s="3">
        <f ca="1">Parameters!$C$4/('VIS-G + NIR-All Dur'!E18*Parameters!$C$3)</f>
        <v>0.90753657422760503</v>
      </c>
      <c r="F65" s="3">
        <f ca="1">Parameters!$C$4/('VIS-G + NIR-All Dur'!F18*Parameters!$C$3)</f>
        <v>0.93009625879740865</v>
      </c>
      <c r="G65" s="3">
        <f ca="1">Parameters!$C$4/('VIS-G + NIR-All Dur'!G18*Parameters!$C$3)</f>
        <v>1.0371116773731803</v>
      </c>
      <c r="H65" s="3">
        <f ca="1">Parameters!$C$4/('VIS-G + NIR-All Dur'!H18*Parameters!$C$3)</f>
        <v>1.2635006256981083</v>
      </c>
      <c r="I65" s="3">
        <f ca="1">Parameters!$C$4/('VIS-G + NIR-All Dur'!I18*Parameters!$C$3)</f>
        <v>1.7228209350287851</v>
      </c>
      <c r="K65" s="18"/>
      <c r="L65" s="17"/>
      <c r="N65" s="4"/>
      <c r="O65" s="4"/>
      <c r="P65" s="4"/>
      <c r="Q65" s="4"/>
      <c r="R65" s="4"/>
      <c r="T65" s="4"/>
      <c r="U65" s="4"/>
      <c r="V65" s="4"/>
      <c r="W65" s="4"/>
      <c r="X65" s="4"/>
    </row>
    <row r="66" spans="2:24" ht="17" thickBot="1" x14ac:dyDescent="0.25">
      <c r="B66" s="29"/>
      <c r="C66" s="39"/>
      <c r="D66" s="5" t="s">
        <v>21</v>
      </c>
      <c r="E66" s="7">
        <f ca="1">Parameters!$C$4/('VIS-G + NIR-All Dur'!E19*Parameters!$C$3)</f>
        <v>0.89916044243350213</v>
      </c>
      <c r="F66" s="7">
        <f ca="1">Parameters!$C$4/('VIS-G + NIR-All Dur'!F19*Parameters!$C$3)</f>
        <v>0.91369618741744618</v>
      </c>
      <c r="G66" s="7">
        <f ca="1">Parameters!$C$4/('VIS-G + NIR-All Dur'!G19*Parameters!$C$3)</f>
        <v>0.97104169185138856</v>
      </c>
      <c r="H66" s="7">
        <f ca="1">Parameters!$C$4/('VIS-G + NIR-All Dur'!H19*Parameters!$C$3)</f>
        <v>1.1057662311752361</v>
      </c>
      <c r="I66" s="7">
        <f ca="1">Parameters!$C$4/('VIS-G + NIR-All Dur'!I19*Parameters!$C$3)</f>
        <v>1.4250050425605005</v>
      </c>
      <c r="K66" s="18"/>
      <c r="L66" s="17"/>
      <c r="N66" s="4"/>
      <c r="O66" s="4"/>
      <c r="P66" s="4"/>
      <c r="Q66" s="4"/>
      <c r="R66" s="4"/>
      <c r="T66" s="4"/>
      <c r="U66" s="4"/>
      <c r="V66" s="4"/>
      <c r="W66" s="4"/>
      <c r="X66" s="4"/>
    </row>
    <row r="67" spans="2:24" x14ac:dyDescent="0.2">
      <c r="B67" s="29"/>
      <c r="C67" s="40">
        <v>-20</v>
      </c>
      <c r="D67" s="1" t="s">
        <v>20</v>
      </c>
      <c r="E67" s="3">
        <f ca="1">Parameters!$C$4/('VIS-G + NIR-All Dur'!E20*Parameters!$C$3)</f>
        <v>0.90403656179401859</v>
      </c>
      <c r="F67" s="3">
        <f ca="1">Parameters!$C$4/('VIS-G + NIR-All Dur'!F20*Parameters!$C$3)</f>
        <v>0.92186125432045829</v>
      </c>
      <c r="G67" s="3">
        <f ca="1">Parameters!$C$4/('VIS-G + NIR-All Dur'!G20*Parameters!$C$3)</f>
        <v>1.0174514304051916</v>
      </c>
      <c r="H67" s="3">
        <f ca="1">Parameters!$C$4/('VIS-G + NIR-All Dur'!H20*Parameters!$C$3)</f>
        <v>1.223066433331067</v>
      </c>
      <c r="I67" s="3">
        <f ca="1">Parameters!$C$4/('VIS-G + NIR-All Dur'!I20*Parameters!$C$3)</f>
        <v>1.6392891747987799</v>
      </c>
      <c r="K67" s="18"/>
      <c r="L67" s="17"/>
      <c r="N67" s="4"/>
      <c r="O67" s="4"/>
      <c r="P67" s="4"/>
      <c r="Q67" s="4"/>
      <c r="R67" s="4"/>
      <c r="T67" s="4"/>
      <c r="U67" s="4"/>
      <c r="V67" s="4"/>
      <c r="W67" s="4"/>
      <c r="X67" s="4"/>
    </row>
    <row r="68" spans="2:24" ht="17" thickBot="1" x14ac:dyDescent="0.25">
      <c r="B68" s="29"/>
      <c r="C68" s="39"/>
      <c r="D68" s="5" t="s">
        <v>21</v>
      </c>
      <c r="E68" s="7">
        <f ca="1">Parameters!$C$4/('VIS-G + NIR-All Dur'!E21*Parameters!$C$3)</f>
        <v>0.89220792446421049</v>
      </c>
      <c r="F68" s="7">
        <f ca="1">Parameters!$C$4/('VIS-G + NIR-All Dur'!F21*Parameters!$C$3)</f>
        <v>0.90821998288221795</v>
      </c>
      <c r="G68" s="7">
        <f ca="1">Parameters!$C$4/('VIS-G + NIR-All Dur'!G21*Parameters!$C$3)</f>
        <v>0.96035317886829463</v>
      </c>
      <c r="H68" s="7">
        <f ca="1">Parameters!$C$4/('VIS-G + NIR-All Dur'!H21*Parameters!$C$3)</f>
        <v>1.0840254141128529</v>
      </c>
      <c r="I68" s="7">
        <f ca="1">Parameters!$C$4/('VIS-G + NIR-All Dur'!I21*Parameters!$C$3)</f>
        <v>1.3610856440562895</v>
      </c>
      <c r="K68" s="18"/>
      <c r="L68" s="17"/>
      <c r="N68" s="4"/>
      <c r="O68" s="4"/>
      <c r="P68" s="4"/>
      <c r="Q68" s="4"/>
      <c r="R68" s="4"/>
      <c r="T68" s="4"/>
      <c r="U68" s="4"/>
      <c r="V68" s="4"/>
      <c r="W68" s="4"/>
      <c r="X68" s="4"/>
    </row>
    <row r="69" spans="2:24" x14ac:dyDescent="0.2">
      <c r="B69" s="29"/>
      <c r="C69" s="40">
        <v>-25</v>
      </c>
      <c r="D69" s="8" t="s">
        <v>20</v>
      </c>
      <c r="E69" s="3">
        <f ca="1">Parameters!$C$4/('VIS-G + NIR-All Dur'!E22*Parameters!$C$3)</f>
        <v>0.90266562225424363</v>
      </c>
      <c r="F69" s="3">
        <f ca="1">Parameters!$C$4/('VIS-G + NIR-All Dur'!F22*Parameters!$C$3)</f>
        <v>0.91881588821132865</v>
      </c>
      <c r="G69" s="3">
        <f ca="1">Parameters!$C$4/('VIS-G + NIR-All Dur'!G22*Parameters!$C$3)</f>
        <v>1.0079182632307231</v>
      </c>
      <c r="H69" s="3">
        <f ca="1">Parameters!$C$4/('VIS-G + NIR-All Dur'!H22*Parameters!$C$3)</f>
        <v>1.1982660556103339</v>
      </c>
      <c r="I69" s="3">
        <f ca="1">Parameters!$C$4/('VIS-G + NIR-All Dur'!I22*Parameters!$C$3)</f>
        <v>1.585078466158192</v>
      </c>
      <c r="K69" s="18"/>
      <c r="L69" s="17"/>
      <c r="N69" s="4"/>
      <c r="O69" s="4"/>
      <c r="P69" s="4"/>
      <c r="Q69" s="4"/>
      <c r="R69" s="4"/>
      <c r="T69" s="4"/>
      <c r="U69" s="4"/>
      <c r="V69" s="4"/>
      <c r="W69" s="4"/>
      <c r="X69" s="4"/>
    </row>
    <row r="70" spans="2:24" ht="17" thickBot="1" x14ac:dyDescent="0.25">
      <c r="B70" s="29"/>
      <c r="C70" s="32"/>
      <c r="D70" s="9" t="s">
        <v>21</v>
      </c>
      <c r="E70" s="7">
        <f ca="1">Parameters!$C$4/('VIS-G + NIR-All Dur'!E23*Parameters!$C$3)</f>
        <v>0.89216694061527679</v>
      </c>
      <c r="F70" s="7">
        <f ca="1">Parameters!$C$4/('VIS-G + NIR-All Dur'!F23*Parameters!$C$3)</f>
        <v>0.90615873995960061</v>
      </c>
      <c r="G70" s="7">
        <f ca="1">Parameters!$C$4/('VIS-G + NIR-All Dur'!G23*Parameters!$C$3)</f>
        <v>0.95507877543580599</v>
      </c>
      <c r="H70" s="7">
        <f ca="1">Parameters!$C$4/('VIS-G + NIR-All Dur'!H23*Parameters!$C$3)</f>
        <v>1.0701824537634368</v>
      </c>
      <c r="I70" s="7">
        <f ca="1">Parameters!$C$4/('VIS-G + NIR-All Dur'!I23*Parameters!$C$3)</f>
        <v>1.3247688893916618</v>
      </c>
      <c r="K70" s="18"/>
      <c r="L70" s="17"/>
      <c r="N70" s="4"/>
      <c r="O70" s="4"/>
      <c r="P70" s="4"/>
      <c r="Q70" s="4"/>
      <c r="R70" s="4"/>
      <c r="T70" s="4"/>
      <c r="U70" s="4"/>
      <c r="V70" s="4"/>
      <c r="W70" s="4"/>
      <c r="X70" s="4"/>
    </row>
    <row r="71" spans="2:24" x14ac:dyDescent="0.2">
      <c r="B71" s="29"/>
      <c r="C71" s="31">
        <v>-30</v>
      </c>
      <c r="D71" s="1" t="s">
        <v>20</v>
      </c>
      <c r="E71" s="3">
        <f ca="1">Parameters!$C$4/('VIS-G + NIR-All Dur'!E24*Parameters!$C$3)</f>
        <v>0.90416164150866374</v>
      </c>
      <c r="F71" s="3">
        <f ca="1">Parameters!$C$4/('VIS-G + NIR-All Dur'!F24*Parameters!$C$3)</f>
        <v>0.9205457494169218</v>
      </c>
      <c r="G71" s="3">
        <f ca="1">Parameters!$C$4/('VIS-G + NIR-All Dur'!G24*Parameters!$C$3)</f>
        <v>1.0063756140277011</v>
      </c>
      <c r="H71" s="3">
        <f ca="1">Parameters!$C$4/('VIS-G + NIR-All Dur'!H24*Parameters!$C$3)</f>
        <v>1.1844181236288596</v>
      </c>
      <c r="I71" s="3">
        <f ca="1">Parameters!$C$4/('VIS-G + NIR-All Dur'!I24*Parameters!$C$3)</f>
        <v>1.5550875917797919</v>
      </c>
      <c r="K71" s="18"/>
      <c r="L71" s="17"/>
      <c r="N71" s="4"/>
      <c r="O71" s="4"/>
      <c r="P71" s="4"/>
      <c r="Q71" s="4"/>
      <c r="R71" s="4"/>
      <c r="T71" s="4"/>
      <c r="U71" s="4"/>
      <c r="V71" s="4"/>
      <c r="W71" s="4"/>
      <c r="X71" s="4"/>
    </row>
    <row r="72" spans="2:24" ht="17" thickBot="1" x14ac:dyDescent="0.25">
      <c r="B72" s="29"/>
      <c r="C72" s="32"/>
      <c r="D72" s="5" t="s">
        <v>21</v>
      </c>
      <c r="E72" s="7">
        <f ca="1">Parameters!$C$4/('VIS-G + NIR-All Dur'!E25*Parameters!$C$3)</f>
        <v>0.89330364895459813</v>
      </c>
      <c r="F72" s="7">
        <f ca="1">Parameters!$C$4/('VIS-G + NIR-All Dur'!F25*Parameters!$C$3)</f>
        <v>0.90762175344922613</v>
      </c>
      <c r="G72" s="7">
        <f ca="1">Parameters!$C$4/('VIS-G + NIR-All Dur'!G25*Parameters!$C$3)</f>
        <v>0.95449214029997853</v>
      </c>
      <c r="H72" s="7">
        <f ca="1">Parameters!$C$4/('VIS-G + NIR-All Dur'!H25*Parameters!$C$3)</f>
        <v>1.0632700838257991</v>
      </c>
      <c r="I72" s="7">
        <f ca="1">Parameters!$C$4/('VIS-G + NIR-All Dur'!I25*Parameters!$C$3)</f>
        <v>1.3019424471544045</v>
      </c>
      <c r="K72" s="18"/>
      <c r="L72" s="17"/>
      <c r="N72" s="4"/>
      <c r="O72" s="4"/>
      <c r="P72" s="4"/>
      <c r="Q72" s="4"/>
      <c r="R72" s="4"/>
      <c r="T72" s="4"/>
      <c r="U72" s="4"/>
      <c r="V72" s="4"/>
      <c r="W72" s="4"/>
      <c r="X72" s="4"/>
    </row>
    <row r="73" spans="2:24" x14ac:dyDescent="0.2">
      <c r="B73" s="29"/>
      <c r="C73" s="31">
        <v>-35</v>
      </c>
      <c r="D73" s="1" t="s">
        <v>20</v>
      </c>
      <c r="E73" s="3">
        <f ca="1">Parameters!$C$4/('VIS-G + NIR-All Dur'!E26*Parameters!$C$3)</f>
        <v>0.90782851954392263</v>
      </c>
      <c r="F73" s="3">
        <f ca="1">Parameters!$C$4/('VIS-G + NIR-All Dur'!F26*Parameters!$C$3)</f>
        <v>0.92708922880677658</v>
      </c>
      <c r="G73" s="3">
        <f ca="1">Parameters!$C$4/('VIS-G + NIR-All Dur'!G26*Parameters!$C$3)</f>
        <v>1.0134056905936839</v>
      </c>
      <c r="H73" s="3">
        <f ca="1">Parameters!$C$4/('VIS-G + NIR-All Dur'!H26*Parameters!$C$3)</f>
        <v>1.1809565598138743</v>
      </c>
      <c r="I73" s="3">
        <f ca="1">Parameters!$C$4/('VIS-G + NIR-All Dur'!I26*Parameters!$C$3)</f>
        <v>1.5310483949626752</v>
      </c>
      <c r="K73" s="18"/>
      <c r="L73" s="17"/>
      <c r="N73" s="4"/>
      <c r="O73" s="4"/>
      <c r="P73" s="4"/>
      <c r="Q73" s="4"/>
      <c r="R73" s="4"/>
      <c r="T73" s="4"/>
      <c r="U73" s="4"/>
      <c r="V73" s="4"/>
      <c r="W73" s="4"/>
      <c r="X73" s="4"/>
    </row>
    <row r="74" spans="2:24" ht="17" thickBot="1" x14ac:dyDescent="0.25">
      <c r="B74" s="29"/>
      <c r="C74" s="32"/>
      <c r="D74" s="10" t="s">
        <v>21</v>
      </c>
      <c r="E74" s="7">
        <f ca="1">Parameters!$C$4/('VIS-G + NIR-All Dur'!E27*Parameters!$C$3)</f>
        <v>0.90017477731620499</v>
      </c>
      <c r="F74" s="7">
        <f ca="1">Parameters!$C$4/('VIS-G + NIR-All Dur'!F27*Parameters!$C$3)</f>
        <v>0.91261505271907661</v>
      </c>
      <c r="G74" s="7">
        <f ca="1">Parameters!$C$4/('VIS-G + NIR-All Dur'!G27*Parameters!$C$3)</f>
        <v>0.95902080971380266</v>
      </c>
      <c r="H74" s="7">
        <f ca="1">Parameters!$C$4/('VIS-G + NIR-All Dur'!H27*Parameters!$C$3)</f>
        <v>1.0615913976088052</v>
      </c>
      <c r="I74" s="7">
        <f ca="1">Parameters!$C$4/('VIS-G + NIR-All Dur'!I27*Parameters!$C$3)</f>
        <v>1.2844115630486022</v>
      </c>
      <c r="K74" s="18"/>
      <c r="L74" s="17"/>
      <c r="N74" s="4"/>
      <c r="O74" s="4"/>
      <c r="P74" s="4"/>
      <c r="Q74" s="4"/>
      <c r="R74" s="4"/>
      <c r="T74" s="4"/>
      <c r="U74" s="4"/>
      <c r="V74" s="4"/>
      <c r="W74" s="4"/>
      <c r="X74" s="4"/>
    </row>
    <row r="75" spans="2:24" x14ac:dyDescent="0.2">
      <c r="B75" s="29"/>
      <c r="C75" s="31">
        <v>-40</v>
      </c>
      <c r="D75" s="11" t="s">
        <v>20</v>
      </c>
      <c r="E75" s="3">
        <f ca="1">Parameters!$C$4/('VIS-G + NIR-All Dur'!E28*Parameters!$C$3)</f>
        <v>0.92142594181594228</v>
      </c>
      <c r="F75" s="3">
        <f ca="1">Parameters!$C$4/('VIS-G + NIR-All Dur'!F28*Parameters!$C$3)</f>
        <v>0.94077818446160855</v>
      </c>
      <c r="G75" s="3">
        <f ca="1">Parameters!$C$4/('VIS-G + NIR-All Dur'!G28*Parameters!$C$3)</f>
        <v>1.0316399798911695</v>
      </c>
      <c r="H75" s="3">
        <f ca="1">Parameters!$C$4/('VIS-G + NIR-All Dur'!H28*Parameters!$C$3)</f>
        <v>1.1896738443080439</v>
      </c>
      <c r="I75" s="3">
        <f ca="1">Parameters!$C$4/('VIS-G + NIR-All Dur'!I28*Parameters!$C$3)</f>
        <v>1.5114945217319686</v>
      </c>
      <c r="K75" s="18"/>
      <c r="L75" s="17"/>
      <c r="M75" s="16"/>
      <c r="N75" s="4"/>
      <c r="O75" s="4"/>
      <c r="P75" s="4"/>
      <c r="Q75" s="4"/>
      <c r="R75" s="4"/>
      <c r="T75" s="4"/>
      <c r="U75" s="4"/>
      <c r="V75" s="4"/>
      <c r="W75" s="4"/>
      <c r="X75" s="4"/>
    </row>
    <row r="76" spans="2:24" ht="17" thickBot="1" x14ac:dyDescent="0.25">
      <c r="B76" s="29"/>
      <c r="C76" s="32"/>
      <c r="D76" s="12" t="s">
        <v>21</v>
      </c>
      <c r="E76" s="7">
        <f ca="1">Parameters!$C$4/('VIS-G + NIR-All Dur'!E29*Parameters!$C$3)</f>
        <v>0.91040486799294296</v>
      </c>
      <c r="F76" s="7">
        <f ca="1">Parameters!$C$4/('VIS-G + NIR-All Dur'!F29*Parameters!$C$3)</f>
        <v>0.92054102801518423</v>
      </c>
      <c r="G76" s="7">
        <f ca="1">Parameters!$C$4/('VIS-G + NIR-All Dur'!G29*Parameters!$C$3)</f>
        <v>0.96532317816650126</v>
      </c>
      <c r="H76" s="7">
        <f ca="1">Parameters!$C$4/('VIS-G + NIR-All Dur'!H29*Parameters!$C$3)</f>
        <v>1.0677808220546341</v>
      </c>
      <c r="I76" s="7">
        <f ca="1">Parameters!$C$4/('VIS-G + NIR-All Dur'!I29*Parameters!$C$3)</f>
        <v>1.2740801899492211</v>
      </c>
      <c r="K76" s="18"/>
      <c r="L76" s="17"/>
      <c r="M76" s="16"/>
      <c r="N76" s="4"/>
      <c r="O76" s="4"/>
      <c r="P76" s="4"/>
      <c r="Q76" s="4"/>
      <c r="R76" s="4"/>
      <c r="T76" s="4"/>
      <c r="U76" s="4"/>
      <c r="V76" s="4"/>
      <c r="W76" s="4"/>
      <c r="X76" s="4"/>
    </row>
    <row r="77" spans="2:24" x14ac:dyDescent="0.2">
      <c r="B77" s="29"/>
      <c r="C77" s="31">
        <v>-45</v>
      </c>
      <c r="D77" s="13" t="s">
        <v>20</v>
      </c>
      <c r="E77" s="3">
        <f ca="1">Parameters!$C$4/('VIS-G + NIR-All Dur'!E30*Parameters!$C$3)</f>
        <v>0.94349189721404847</v>
      </c>
      <c r="F77" s="3">
        <f ca="1">Parameters!$C$4/('VIS-G + NIR-All Dur'!F30*Parameters!$C$3)</f>
        <v>0.97381976172729701</v>
      </c>
      <c r="G77" s="3">
        <f ca="1">Parameters!$C$4/('VIS-G + NIR-All Dur'!G30*Parameters!$C$3)</f>
        <v>1.0562209617308125</v>
      </c>
      <c r="H77" s="3">
        <f ca="1">Parameters!$C$4/('VIS-G + NIR-All Dur'!H30*Parameters!$C$3)</f>
        <v>1.2096304305524275</v>
      </c>
      <c r="I77" s="3">
        <f ca="1">Parameters!$C$4/('VIS-G + NIR-All Dur'!I30*Parameters!$C$3)</f>
        <v>1.5129748529878917</v>
      </c>
      <c r="K77" s="18"/>
      <c r="L77" s="17"/>
      <c r="M77" s="16"/>
      <c r="N77" s="4"/>
      <c r="O77" s="4"/>
      <c r="P77" s="4"/>
      <c r="Q77" s="4"/>
      <c r="R77" s="4"/>
      <c r="T77" s="4"/>
      <c r="U77" s="4"/>
      <c r="V77" s="4"/>
      <c r="W77" s="4"/>
      <c r="X77" s="4"/>
    </row>
    <row r="78" spans="2:24" ht="17" thickBot="1" x14ac:dyDescent="0.25">
      <c r="B78" s="29"/>
      <c r="C78" s="32"/>
      <c r="D78" s="10" t="s">
        <v>21</v>
      </c>
      <c r="E78" s="7">
        <f ca="1">Parameters!$C$4/('VIS-G + NIR-All Dur'!E31*Parameters!$C$3)</f>
        <v>0.92348423531516</v>
      </c>
      <c r="F78" s="7">
        <f ca="1">Parameters!$C$4/('VIS-G + NIR-All Dur'!F31*Parameters!$C$3)</f>
        <v>0.93684970036736648</v>
      </c>
      <c r="G78" s="7">
        <f ca="1">Parameters!$C$4/('VIS-G + NIR-All Dur'!G31*Parameters!$C$3)</f>
        <v>0.9814620227893236</v>
      </c>
      <c r="H78" s="7">
        <f ca="1">Parameters!$C$4/('VIS-G + NIR-All Dur'!H31*Parameters!$C$3)</f>
        <v>1.0800701250504463</v>
      </c>
      <c r="I78" s="7">
        <f ca="1">Parameters!$C$4/('VIS-G + NIR-All Dur'!I31*Parameters!$C$3)</f>
        <v>1.2740042921554291</v>
      </c>
      <c r="K78" s="18"/>
      <c r="L78" s="17"/>
      <c r="M78" s="16"/>
      <c r="N78" s="4"/>
      <c r="O78" s="4"/>
      <c r="P78" s="4"/>
      <c r="Q78" s="4"/>
      <c r="R78" s="4"/>
      <c r="T78" s="4"/>
      <c r="U78" s="4"/>
      <c r="V78" s="4"/>
      <c r="W78" s="4"/>
      <c r="X78" s="4"/>
    </row>
    <row r="79" spans="2:24" x14ac:dyDescent="0.2">
      <c r="B79" s="29"/>
      <c r="C79" s="31">
        <v>-50</v>
      </c>
      <c r="D79" s="11" t="s">
        <v>20</v>
      </c>
      <c r="E79" s="3">
        <f ca="1">Parameters!$C$4/('VIS-G + NIR-All Dur'!E32*Parameters!$C$3)</f>
        <v>0.98501707869607802</v>
      </c>
      <c r="F79" s="3">
        <f ca="1">Parameters!$C$4/('VIS-G + NIR-All Dur'!F32*Parameters!$C$3)</f>
        <v>1.0111732332743453</v>
      </c>
      <c r="G79" s="3">
        <f ca="1">Parameters!$C$4/('VIS-G + NIR-All Dur'!G32*Parameters!$C$3)</f>
        <v>1.0881527045564405</v>
      </c>
      <c r="H79" s="3">
        <f ca="1">Parameters!$C$4/('VIS-G + NIR-All Dur'!H32*Parameters!$C$3)</f>
        <v>1.2426593553217289</v>
      </c>
      <c r="I79" s="3">
        <f ca="1">Parameters!$C$4/('VIS-G + NIR-All Dur'!I32*Parameters!$C$3)</f>
        <v>1.5320951688653335</v>
      </c>
      <c r="K79" s="18"/>
      <c r="L79" s="17"/>
      <c r="M79" s="16"/>
      <c r="N79" s="4"/>
      <c r="O79" s="4"/>
      <c r="P79" s="4"/>
      <c r="Q79" s="4"/>
      <c r="R79" s="4"/>
      <c r="T79" s="4"/>
      <c r="U79" s="4"/>
      <c r="V79" s="4"/>
      <c r="W79" s="4"/>
      <c r="X79" s="4"/>
    </row>
    <row r="80" spans="2:24" ht="17" thickBot="1" x14ac:dyDescent="0.25">
      <c r="B80" s="29"/>
      <c r="C80" s="32"/>
      <c r="D80" s="12" t="s">
        <v>21</v>
      </c>
      <c r="E80" s="7">
        <f ca="1">Parameters!$C$4/('VIS-G + NIR-All Dur'!E33*Parameters!$C$3)</f>
        <v>0.94547168322728248</v>
      </c>
      <c r="F80" s="7">
        <f ca="1">Parameters!$C$4/('VIS-G + NIR-All Dur'!F33*Parameters!$C$3)</f>
        <v>0.95609354259132762</v>
      </c>
      <c r="G80" s="7">
        <f ca="1">Parameters!$C$4/('VIS-G + NIR-All Dur'!G33*Parameters!$C$3)</f>
        <v>1.004464262961934</v>
      </c>
      <c r="H80" s="7">
        <f ca="1">Parameters!$C$4/('VIS-G + NIR-All Dur'!H33*Parameters!$C$3)</f>
        <v>1.0996868187086664</v>
      </c>
      <c r="I80" s="7">
        <f ca="1">Parameters!$C$4/('VIS-G + NIR-All Dur'!I33*Parameters!$C$3)</f>
        <v>1.2863914205512357</v>
      </c>
      <c r="K80" s="18"/>
      <c r="L80" s="17"/>
      <c r="M80" s="16"/>
      <c r="N80" s="4"/>
      <c r="O80" s="4"/>
      <c r="P80" s="4"/>
      <c r="Q80" s="4"/>
      <c r="R80" s="4"/>
      <c r="T80" s="4"/>
      <c r="U80" s="4"/>
      <c r="V80" s="4"/>
      <c r="W80" s="4"/>
      <c r="X80" s="4"/>
    </row>
    <row r="81" spans="2:24" x14ac:dyDescent="0.2">
      <c r="B81" s="29"/>
      <c r="C81" s="31">
        <v>-55</v>
      </c>
      <c r="D81" s="13" t="s">
        <v>20</v>
      </c>
      <c r="E81" s="3">
        <f ca="1">Parameters!$C$4/('VIS-G + NIR-All Dur'!E34*Parameters!$C$3)</f>
        <v>1.0351904986070026</v>
      </c>
      <c r="F81" s="3">
        <f ca="1">Parameters!$C$4/('VIS-G + NIR-All Dur'!F34*Parameters!$C$3)</f>
        <v>1.0610702057623509</v>
      </c>
      <c r="G81" s="3">
        <f ca="1">Parameters!$C$4/('VIS-G + NIR-All Dur'!G34*Parameters!$C$3)</f>
        <v>1.1282476731865629</v>
      </c>
      <c r="H81" s="3">
        <f ca="1">Parameters!$C$4/('VIS-G + NIR-All Dur'!H34*Parameters!$C$3)</f>
        <v>1.2967417766457123</v>
      </c>
      <c r="I81" s="3">
        <f ca="1">Parameters!$C$4/('VIS-G + NIR-All Dur'!I34*Parameters!$C$3)</f>
        <v>1.5465451092552849</v>
      </c>
      <c r="K81" s="18"/>
      <c r="L81" s="17"/>
      <c r="M81" s="16"/>
      <c r="N81" s="4"/>
      <c r="O81" s="4"/>
      <c r="P81" s="4"/>
      <c r="Q81" s="4"/>
      <c r="R81" s="4"/>
      <c r="T81" s="4"/>
      <c r="U81" s="4"/>
      <c r="V81" s="4"/>
      <c r="W81" s="4"/>
      <c r="X81" s="4"/>
    </row>
    <row r="82" spans="2:24" ht="17" thickBot="1" x14ac:dyDescent="0.25">
      <c r="B82" s="29"/>
      <c r="C82" s="32"/>
      <c r="D82" s="10" t="s">
        <v>21</v>
      </c>
      <c r="E82" s="7">
        <f ca="1">Parameters!$C$4/('VIS-G + NIR-All Dur'!E35*Parameters!$C$3)</f>
        <v>0.97323737310920522</v>
      </c>
      <c r="F82" s="7">
        <f ca="1">Parameters!$C$4/('VIS-G + NIR-All Dur'!F35*Parameters!$C$3)</f>
        <v>0.98710851612056039</v>
      </c>
      <c r="G82" s="7">
        <f ca="1">Parameters!$C$4/('VIS-G + NIR-All Dur'!G35*Parameters!$C$3)</f>
        <v>1.0337821663754048</v>
      </c>
      <c r="H82" s="7">
        <f ca="1">Parameters!$C$4/('VIS-G + NIR-All Dur'!H35*Parameters!$C$3)</f>
        <v>1.1335907823908087</v>
      </c>
      <c r="I82" s="7">
        <f ca="1">Parameters!$C$4/('VIS-G + NIR-All Dur'!I35*Parameters!$C$3)</f>
        <v>1.2964464894662648</v>
      </c>
      <c r="K82" s="18"/>
      <c r="L82" s="17"/>
      <c r="M82" s="16"/>
      <c r="N82" s="4"/>
      <c r="O82" s="4"/>
      <c r="P82" s="4"/>
      <c r="Q82" s="4"/>
      <c r="R82" s="4"/>
      <c r="T82" s="4"/>
      <c r="U82" s="4"/>
      <c r="V82" s="4"/>
      <c r="W82" s="4"/>
      <c r="X82" s="4"/>
    </row>
    <row r="83" spans="2:24" x14ac:dyDescent="0.2">
      <c r="B83" s="29"/>
      <c r="C83" s="31">
        <v>-60</v>
      </c>
      <c r="D83" s="11" t="s">
        <v>20</v>
      </c>
      <c r="E83" s="3">
        <f ca="1">Parameters!$C$4/('VIS-G + NIR-All Dur'!E36*Parameters!$C$3)</f>
        <v>1.1071250131810797</v>
      </c>
      <c r="F83" s="3">
        <f ca="1">Parameters!$C$4/('VIS-G + NIR-All Dur'!F36*Parameters!$C$3)</f>
        <v>1.1222872046026959</v>
      </c>
      <c r="G83" s="3">
        <f ca="1">Parameters!$C$4/('VIS-G + NIR-All Dur'!G36*Parameters!$C$3)</f>
        <v>1.1851332841393549</v>
      </c>
      <c r="H83" s="3">
        <f ca="1">Parameters!$C$4/('VIS-G + NIR-All Dur'!H36*Parameters!$C$3)</f>
        <v>1.3758424963891955</v>
      </c>
      <c r="I83" s="3">
        <f ca="1">Parameters!$C$4/('VIS-G + NIR-All Dur'!I36*Parameters!$C$3)</f>
        <v>1.5679360316114628</v>
      </c>
      <c r="K83" s="18"/>
      <c r="L83" s="17"/>
      <c r="M83" s="16"/>
      <c r="N83" s="4"/>
      <c r="O83" s="4"/>
      <c r="P83" s="4"/>
      <c r="Q83" s="4"/>
      <c r="R83" s="4"/>
      <c r="T83" s="4"/>
      <c r="U83" s="4"/>
      <c r="V83" s="4"/>
      <c r="W83" s="4"/>
      <c r="X83" s="4"/>
    </row>
    <row r="84" spans="2:24" ht="17" thickBot="1" x14ac:dyDescent="0.25">
      <c r="B84" s="29"/>
      <c r="C84" s="32"/>
      <c r="D84" s="12" t="s">
        <v>21</v>
      </c>
      <c r="E84" s="7">
        <f ca="1">Parameters!$C$4/('VIS-G + NIR-All Dur'!E37*Parameters!$C$3)</f>
        <v>1.0162173065605429</v>
      </c>
      <c r="F84" s="7">
        <f ca="1">Parameters!$C$4/('VIS-G + NIR-All Dur'!F37*Parameters!$C$3)</f>
        <v>1.0277415238739489</v>
      </c>
      <c r="G84" s="7">
        <f ca="1">Parameters!$C$4/('VIS-G + NIR-All Dur'!G37*Parameters!$C$3)</f>
        <v>1.0701336700863506</v>
      </c>
      <c r="H84" s="7">
        <f ca="1">Parameters!$C$4/('VIS-G + NIR-All Dur'!H37*Parameters!$C$3)</f>
        <v>1.1810383610758763</v>
      </c>
      <c r="I84" s="7">
        <f ca="1">Parameters!$C$4/('VIS-G + NIR-All Dur'!I37*Parameters!$C$3)</f>
        <v>1.3114105895206998</v>
      </c>
      <c r="K84" s="18"/>
      <c r="L84" s="17"/>
      <c r="M84" s="16"/>
      <c r="N84" s="4"/>
      <c r="O84" s="4"/>
      <c r="P84" s="4"/>
      <c r="Q84" s="4"/>
      <c r="R84" s="4"/>
      <c r="T84" s="4"/>
      <c r="U84" s="4"/>
      <c r="V84" s="4"/>
      <c r="W84" s="4"/>
      <c r="X84" s="4"/>
    </row>
    <row r="85" spans="2:24" x14ac:dyDescent="0.2">
      <c r="B85" s="29"/>
      <c r="C85" s="31">
        <v>-65</v>
      </c>
      <c r="D85" s="13" t="s">
        <v>20</v>
      </c>
      <c r="E85" s="3">
        <f ca="1">Parameters!$C$4/('VIS-G + NIR-All Dur'!E38*Parameters!$C$3)</f>
        <v>1.1648507001479063</v>
      </c>
      <c r="F85" s="3">
        <f ca="1">Parameters!$C$4/('VIS-G + NIR-All Dur'!F38*Parameters!$C$3)</f>
        <v>1.192452829440116</v>
      </c>
      <c r="G85" s="3">
        <f ca="1">Parameters!$C$4/('VIS-G + NIR-All Dur'!G38*Parameters!$C$3)</f>
        <v>1.2843863851991628</v>
      </c>
      <c r="H85" s="3">
        <f ca="1">Parameters!$C$4/('VIS-G + NIR-All Dur'!H38*Parameters!$C$3)</f>
        <v>1.4919019420734763</v>
      </c>
      <c r="I85" s="3">
        <f ca="1">Parameters!$C$4/('VIS-G + NIR-All Dur'!I38*Parameters!$C$3)</f>
        <v>1.586134930153269</v>
      </c>
      <c r="K85" s="18"/>
      <c r="L85" s="17"/>
      <c r="M85" s="16"/>
      <c r="N85" s="4"/>
      <c r="O85" s="4"/>
      <c r="P85" s="4"/>
      <c r="Q85" s="4"/>
      <c r="R85" s="4"/>
      <c r="T85" s="4"/>
      <c r="U85" s="4"/>
      <c r="V85" s="4"/>
      <c r="W85" s="4"/>
      <c r="X85" s="4"/>
    </row>
    <row r="86" spans="2:24" ht="17" thickBot="1" x14ac:dyDescent="0.25">
      <c r="B86" s="29"/>
      <c r="C86" s="32"/>
      <c r="D86" s="10" t="s">
        <v>21</v>
      </c>
      <c r="E86" s="7">
        <f ca="1">Parameters!$C$4/('VIS-G + NIR-All Dur'!E39*Parameters!$C$3)</f>
        <v>1.0606925289026707</v>
      </c>
      <c r="F86" s="7">
        <f ca="1">Parameters!$C$4/('VIS-G + NIR-All Dur'!F39*Parameters!$C$3)</f>
        <v>1.0773314156752651</v>
      </c>
      <c r="G86" s="7">
        <f ca="1">Parameters!$C$4/('VIS-G + NIR-All Dur'!G39*Parameters!$C$3)</f>
        <v>1.1332236769591826</v>
      </c>
      <c r="H86" s="7">
        <f ca="1">Parameters!$C$4/('VIS-G + NIR-All Dur'!H39*Parameters!$C$3)</f>
        <v>1.2507057861644482</v>
      </c>
      <c r="I86" s="7">
        <f ca="1">Parameters!$C$4/('VIS-G + NIR-All Dur'!I39*Parameters!$C$3)</f>
        <v>1.3257617487223061</v>
      </c>
      <c r="K86" s="18"/>
      <c r="L86" s="17"/>
      <c r="M86" s="16"/>
      <c r="N86" s="4"/>
      <c r="O86" s="4"/>
      <c r="P86" s="4"/>
      <c r="Q86" s="4"/>
      <c r="R86" s="4"/>
      <c r="T86" s="4"/>
      <c r="U86" s="4"/>
      <c r="V86" s="4"/>
      <c r="W86" s="4"/>
      <c r="X86" s="4"/>
    </row>
    <row r="87" spans="2:24" x14ac:dyDescent="0.2">
      <c r="B87" s="29"/>
      <c r="C87" s="31">
        <v>-70</v>
      </c>
      <c r="D87" s="11" t="s">
        <v>20</v>
      </c>
      <c r="E87" s="3">
        <f ca="1">Parameters!$C$4/('VIS-G + NIR-All Dur'!E40*Parameters!$C$3)</f>
        <v>1.2986934683059357</v>
      </c>
      <c r="F87" s="3">
        <f ca="1">Parameters!$C$4/('VIS-G + NIR-All Dur'!F40*Parameters!$C$3)</f>
        <v>1.3287508444796883</v>
      </c>
      <c r="G87" s="3">
        <f ca="1">Parameters!$C$4/('VIS-G + NIR-All Dur'!G40*Parameters!$C$3)</f>
        <v>1.4342987384715065</v>
      </c>
      <c r="H87" s="3">
        <f ca="1">Parameters!$C$4/('VIS-G + NIR-All Dur'!H40*Parameters!$C$3)</f>
        <v>1.5005203236291649</v>
      </c>
      <c r="I87" s="3">
        <f ca="1">Parameters!$C$4/('VIS-G + NIR-All Dur'!I40*Parameters!$C$3)</f>
        <v>1.6749220201948869</v>
      </c>
      <c r="K87" s="18"/>
      <c r="L87" s="17"/>
      <c r="M87" s="16"/>
      <c r="N87" s="4"/>
      <c r="O87" s="4"/>
      <c r="P87" s="4"/>
      <c r="Q87" s="4"/>
      <c r="R87" s="4"/>
      <c r="T87" s="4"/>
      <c r="U87" s="4"/>
      <c r="V87" s="4"/>
      <c r="W87" s="4"/>
      <c r="X87" s="4"/>
    </row>
    <row r="88" spans="2:24" ht="17" thickBot="1" x14ac:dyDescent="0.25">
      <c r="B88" s="29"/>
      <c r="C88" s="32"/>
      <c r="D88" s="12" t="s">
        <v>21</v>
      </c>
      <c r="E88" s="7">
        <f ca="1">Parameters!$C$4/('VIS-G + NIR-All Dur'!E41*Parameters!$C$3)</f>
        <v>1.1439947956894128</v>
      </c>
      <c r="F88" s="7">
        <f ca="1">Parameters!$C$4/('VIS-G + NIR-All Dur'!F41*Parameters!$C$3)</f>
        <v>1.1629738417342428</v>
      </c>
      <c r="G88" s="7">
        <f ca="1">Parameters!$C$4/('VIS-G + NIR-All Dur'!G41*Parameters!$C$3)</f>
        <v>1.2242075796121401</v>
      </c>
      <c r="H88" s="7">
        <f ca="1">Parameters!$C$4/('VIS-G + NIR-All Dur'!H41*Parameters!$C$3)</f>
        <v>1.2852235921524944</v>
      </c>
      <c r="I88" s="7">
        <f ca="1">Parameters!$C$4/('VIS-G + NIR-All Dur'!I41*Parameters!$C$3)</f>
        <v>1.404374479761048</v>
      </c>
      <c r="K88" s="18"/>
      <c r="L88" s="17"/>
      <c r="M88" s="16"/>
      <c r="N88" s="4"/>
      <c r="O88" s="4"/>
      <c r="P88" s="4"/>
      <c r="Q88" s="4"/>
      <c r="R88" s="4"/>
      <c r="T88" s="4"/>
      <c r="U88" s="4"/>
      <c r="V88" s="4"/>
      <c r="W88" s="4"/>
      <c r="X88" s="4"/>
    </row>
    <row r="89" spans="2:24" x14ac:dyDescent="0.2">
      <c r="B89" s="29"/>
      <c r="C89" s="31">
        <v>-75</v>
      </c>
      <c r="D89" s="13" t="s">
        <v>20</v>
      </c>
      <c r="E89" s="3">
        <f ca="1">Parameters!$C$4/('VIS-G + NIR-All Dur'!E42*Parameters!$C$3)</f>
        <v>1.5437852723319514</v>
      </c>
      <c r="F89" s="3">
        <f ca="1">Parameters!$C$4/('VIS-G + NIR-All Dur'!F42*Parameters!$C$3)</f>
        <v>1.5742377172942243</v>
      </c>
      <c r="G89" s="3">
        <f ca="1">Parameters!$C$4/('VIS-G + NIR-All Dur'!G42*Parameters!$C$3)</f>
        <v>1.4770708845297822</v>
      </c>
      <c r="H89" s="3">
        <f ca="1">Parameters!$C$4/('VIS-G + NIR-All Dur'!H42*Parameters!$C$3)</f>
        <v>1.505904813422676</v>
      </c>
      <c r="I89" s="3">
        <f ca="1">Parameters!$C$4/('VIS-G + NIR-All Dur'!I42*Parameters!$C$3)</f>
        <v>1.8350230478592451</v>
      </c>
      <c r="K89" s="18"/>
      <c r="L89" s="17"/>
      <c r="M89" s="16"/>
      <c r="N89" s="4"/>
      <c r="O89" s="4"/>
      <c r="P89" s="4"/>
      <c r="Q89" s="4"/>
      <c r="R89" s="4"/>
      <c r="T89" s="4"/>
      <c r="U89" s="4"/>
      <c r="V89" s="4"/>
      <c r="W89" s="4"/>
      <c r="X89" s="4"/>
    </row>
    <row r="90" spans="2:24" ht="17" thickBot="1" x14ac:dyDescent="0.25">
      <c r="B90" s="29"/>
      <c r="C90" s="32"/>
      <c r="D90" s="10" t="s">
        <v>21</v>
      </c>
      <c r="E90" s="7">
        <f ca="1">Parameters!$C$4/('VIS-G + NIR-All Dur'!E43*Parameters!$C$3)</f>
        <v>1.2734158212314797</v>
      </c>
      <c r="F90" s="7">
        <f ca="1">Parameters!$C$4/('VIS-G + NIR-All Dur'!F43*Parameters!$C$3)</f>
        <v>1.2956579847602128</v>
      </c>
      <c r="G90" s="7">
        <f ca="1">Parameters!$C$4/('VIS-G + NIR-All Dur'!G43*Parameters!$C$3)</f>
        <v>1.2810951149813035</v>
      </c>
      <c r="H90" s="7">
        <f ca="1">Parameters!$C$4/('VIS-G + NIR-All Dur'!H43*Parameters!$C$3)</f>
        <v>1.3376169832829927</v>
      </c>
      <c r="I90" s="7">
        <f ca="1">Parameters!$C$4/('VIS-G + NIR-All Dur'!I43*Parameters!$C$3)</f>
        <v>1.5026721042407685</v>
      </c>
      <c r="K90" s="18"/>
      <c r="L90" s="17"/>
      <c r="M90" s="16"/>
      <c r="N90" s="4"/>
      <c r="O90" s="4"/>
      <c r="P90" s="4"/>
      <c r="Q90" s="4"/>
      <c r="R90" s="4"/>
      <c r="T90" s="4"/>
      <c r="U90" s="4"/>
      <c r="V90" s="4"/>
      <c r="W90" s="4"/>
      <c r="X90" s="4"/>
    </row>
    <row r="91" spans="2:24" x14ac:dyDescent="0.2">
      <c r="B91" s="29"/>
      <c r="C91" s="31">
        <v>-80</v>
      </c>
      <c r="D91" s="13" t="s">
        <v>20</v>
      </c>
      <c r="E91" s="3">
        <f ca="1">Parameters!$C$4/('VIS-G + NIR-All Dur'!E44*Parameters!$C$3)</f>
        <v>1.5679102928554129</v>
      </c>
      <c r="F91" s="3">
        <f ca="1">Parameters!$C$4/('VIS-G + NIR-All Dur'!F44*Parameters!$C$3)</f>
        <v>1.5771024146681962</v>
      </c>
      <c r="G91" s="3">
        <f ca="1">Parameters!$C$4/('VIS-G + NIR-All Dur'!G44*Parameters!$C$3)</f>
        <v>1.619553454783244</v>
      </c>
      <c r="H91" s="3">
        <f ca="1">Parameters!$C$4/('VIS-G + NIR-All Dur'!H44*Parameters!$C$3)</f>
        <v>1.758133526185881</v>
      </c>
      <c r="I91" s="3">
        <f ca="1">Parameters!$C$4/('VIS-G + NIR-All Dur'!I44*Parameters!$C$3)</f>
        <v>2.0873200611248297</v>
      </c>
      <c r="K91" s="18"/>
      <c r="L91" s="17"/>
      <c r="M91" s="16"/>
      <c r="N91" s="4"/>
      <c r="O91" s="4"/>
      <c r="P91" s="4"/>
      <c r="Q91" s="4"/>
      <c r="R91" s="4"/>
      <c r="T91" s="4"/>
      <c r="U91" s="4"/>
      <c r="V91" s="4"/>
      <c r="W91" s="4"/>
      <c r="X91" s="4"/>
    </row>
    <row r="92" spans="2:24" ht="17" thickBot="1" x14ac:dyDescent="0.25">
      <c r="B92" s="30"/>
      <c r="C92" s="32"/>
      <c r="D92" s="10" t="s">
        <v>21</v>
      </c>
      <c r="E92" s="7">
        <f ca="1">Parameters!$C$4/('VIS-G + NIR-All Dur'!E45*Parameters!$C$3)</f>
        <v>1.3359188297958364</v>
      </c>
      <c r="F92" s="7">
        <f ca="1">Parameters!$C$4/('VIS-G + NIR-All Dur'!F45*Parameters!$C$3)</f>
        <v>1.3524473981973628</v>
      </c>
      <c r="G92" s="7">
        <f ca="1">Parameters!$C$4/('VIS-G + NIR-All Dur'!G45*Parameters!$C$3)</f>
        <v>1.4010045929585055</v>
      </c>
      <c r="H92" s="7">
        <f ca="1">Parameters!$C$4/('VIS-G + NIR-All Dur'!H45*Parameters!$C$3)</f>
        <v>1.4938049799700341</v>
      </c>
      <c r="I92" s="7">
        <f ca="1">Parameters!$C$4/('VIS-G + NIR-All Dur'!I45*Parameters!$C$3)</f>
        <v>1.6466964059181266</v>
      </c>
      <c r="K92" s="18"/>
      <c r="L92" s="17"/>
      <c r="M92" s="16"/>
      <c r="N92" s="4"/>
      <c r="O92" s="4"/>
      <c r="P92" s="4"/>
      <c r="Q92" s="4"/>
      <c r="R92" s="4"/>
      <c r="T92" s="4"/>
      <c r="U92" s="4"/>
      <c r="V92" s="4"/>
      <c r="W92" s="4"/>
      <c r="X92" s="4"/>
    </row>
    <row r="93" spans="2:24" ht="17" thickBot="1" x14ac:dyDescent="0.25">
      <c r="B93" s="45"/>
      <c r="C93" s="46"/>
      <c r="D93" s="47"/>
      <c r="E93" s="14">
        <v>0</v>
      </c>
      <c r="F93" s="14">
        <v>1</v>
      </c>
      <c r="G93" s="14">
        <v>2</v>
      </c>
      <c r="H93" s="14">
        <v>3</v>
      </c>
      <c r="I93" s="15">
        <v>4</v>
      </c>
      <c r="K93" s="18"/>
      <c r="L93" s="17"/>
      <c r="M93" s="16"/>
      <c r="N93" s="4"/>
      <c r="O93" s="4"/>
      <c r="P93" s="4"/>
      <c r="Q93" s="4"/>
      <c r="R93" s="4"/>
      <c r="T93" s="4"/>
      <c r="U93" s="4"/>
      <c r="V93" s="4"/>
      <c r="W93" s="4"/>
      <c r="X93" s="4"/>
    </row>
    <row r="94" spans="2:24" ht="17" thickBot="1" x14ac:dyDescent="0.25">
      <c r="B94" s="48"/>
      <c r="C94" s="49"/>
      <c r="D94" s="50"/>
      <c r="E94" s="41" t="s">
        <v>22</v>
      </c>
      <c r="F94" s="42"/>
      <c r="G94" s="42"/>
      <c r="H94" s="42"/>
      <c r="I94" s="43"/>
    </row>
  </sheetData>
  <mergeCells count="130">
    <mergeCell ref="C89:C90"/>
    <mergeCell ref="C91:C92"/>
    <mergeCell ref="B93:D94"/>
    <mergeCell ref="E94:I94"/>
    <mergeCell ref="C75:C76"/>
    <mergeCell ref="C77:C78"/>
    <mergeCell ref="C79:C80"/>
    <mergeCell ref="C81:C82"/>
    <mergeCell ref="C83:C84"/>
    <mergeCell ref="C85:C86"/>
    <mergeCell ref="C63:C64"/>
    <mergeCell ref="C65:C66"/>
    <mergeCell ref="C67:C68"/>
    <mergeCell ref="C69:C70"/>
    <mergeCell ref="C71:C72"/>
    <mergeCell ref="C73:C74"/>
    <mergeCell ref="AF47:AJ47"/>
    <mergeCell ref="B49:D50"/>
    <mergeCell ref="E49:I50"/>
    <mergeCell ref="B51:B92"/>
    <mergeCell ref="C51:C52"/>
    <mergeCell ref="C53:C54"/>
    <mergeCell ref="C55:C56"/>
    <mergeCell ref="C57:C58"/>
    <mergeCell ref="C59:C60"/>
    <mergeCell ref="C61:C62"/>
    <mergeCell ref="B46:D47"/>
    <mergeCell ref="K46:M47"/>
    <mergeCell ref="T46:V47"/>
    <mergeCell ref="AC46:AE47"/>
    <mergeCell ref="E47:I47"/>
    <mergeCell ref="N47:R47"/>
    <mergeCell ref="W47:AA47"/>
    <mergeCell ref="C87:C88"/>
    <mergeCell ref="C42:C43"/>
    <mergeCell ref="L42:L43"/>
    <mergeCell ref="U42:U43"/>
    <mergeCell ref="AD42:AD43"/>
    <mergeCell ref="C44:C45"/>
    <mergeCell ref="L44:L45"/>
    <mergeCell ref="U44:U45"/>
    <mergeCell ref="AD44:AD45"/>
    <mergeCell ref="C38:C39"/>
    <mergeCell ref="L38:L39"/>
    <mergeCell ref="U38:U39"/>
    <mergeCell ref="AD38:AD39"/>
    <mergeCell ref="C40:C41"/>
    <mergeCell ref="L40:L41"/>
    <mergeCell ref="U40:U41"/>
    <mergeCell ref="AD40:AD41"/>
    <mergeCell ref="C34:C35"/>
    <mergeCell ref="L34:L35"/>
    <mergeCell ref="U34:U35"/>
    <mergeCell ref="AD34:AD35"/>
    <mergeCell ref="C36:C37"/>
    <mergeCell ref="L36:L37"/>
    <mergeCell ref="U36:U37"/>
    <mergeCell ref="AD36:AD37"/>
    <mergeCell ref="C30:C31"/>
    <mergeCell ref="L30:L31"/>
    <mergeCell ref="U30:U31"/>
    <mergeCell ref="AD30:AD31"/>
    <mergeCell ref="C32:C33"/>
    <mergeCell ref="L32:L33"/>
    <mergeCell ref="U32:U33"/>
    <mergeCell ref="AD32:AD33"/>
    <mergeCell ref="C26:C27"/>
    <mergeCell ref="L26:L27"/>
    <mergeCell ref="U26:U27"/>
    <mergeCell ref="AD26:AD27"/>
    <mergeCell ref="C28:C29"/>
    <mergeCell ref="L28:L29"/>
    <mergeCell ref="U28:U29"/>
    <mergeCell ref="AD28:AD29"/>
    <mergeCell ref="C22:C23"/>
    <mergeCell ref="L22:L23"/>
    <mergeCell ref="U22:U23"/>
    <mergeCell ref="AD22:AD23"/>
    <mergeCell ref="C24:C25"/>
    <mergeCell ref="L24:L25"/>
    <mergeCell ref="U24:U25"/>
    <mergeCell ref="AD24:AD25"/>
    <mergeCell ref="C20:C21"/>
    <mergeCell ref="L20:L21"/>
    <mergeCell ref="U20:U21"/>
    <mergeCell ref="AD20:AD21"/>
    <mergeCell ref="C14:C15"/>
    <mergeCell ref="L14:L15"/>
    <mergeCell ref="U14:U15"/>
    <mergeCell ref="AD14:AD15"/>
    <mergeCell ref="C16:C17"/>
    <mergeCell ref="L16:L17"/>
    <mergeCell ref="U16:U17"/>
    <mergeCell ref="AD16:AD17"/>
    <mergeCell ref="C6:C7"/>
    <mergeCell ref="L6:L7"/>
    <mergeCell ref="U6:U7"/>
    <mergeCell ref="AD6:AD7"/>
    <mergeCell ref="C8:C9"/>
    <mergeCell ref="L8:L9"/>
    <mergeCell ref="U8:U9"/>
    <mergeCell ref="AD8:AD9"/>
    <mergeCell ref="C18:C19"/>
    <mergeCell ref="L18:L19"/>
    <mergeCell ref="U18:U19"/>
    <mergeCell ref="AD18:AD19"/>
    <mergeCell ref="AC2:AE3"/>
    <mergeCell ref="AF2:AJ3"/>
    <mergeCell ref="B4:B45"/>
    <mergeCell ref="C4:C5"/>
    <mergeCell ref="K4:K45"/>
    <mergeCell ref="L4:L5"/>
    <mergeCell ref="T4:T45"/>
    <mergeCell ref="U4:U5"/>
    <mergeCell ref="AC4:AC45"/>
    <mergeCell ref="AD4:AD5"/>
    <mergeCell ref="B2:D3"/>
    <mergeCell ref="E2:I3"/>
    <mergeCell ref="K2:M3"/>
    <mergeCell ref="N2:R3"/>
    <mergeCell ref="T2:V3"/>
    <mergeCell ref="W2:AA3"/>
    <mergeCell ref="C10:C11"/>
    <mergeCell ref="L10:L11"/>
    <mergeCell ref="U10:U11"/>
    <mergeCell ref="AD10:AD11"/>
    <mergeCell ref="C12:C13"/>
    <mergeCell ref="L12:L13"/>
    <mergeCell ref="U12:U13"/>
    <mergeCell ref="AD12:AD13"/>
  </mergeCells>
  <conditionalFormatting sqref="E4:I45">
    <cfRule type="colorScale" priority="8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9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90">
      <colorScale>
        <cfvo type="num" val="0"/>
        <cfvo type="num" val="1"/>
        <color rgb="FFFF0000"/>
        <color theme="9" tint="-0.249977111117893"/>
      </colorScale>
    </cfRule>
    <cfRule type="colorScale" priority="91">
      <colorScale>
        <cfvo type="num" val="0"/>
        <cfvo type="num" val="1"/>
        <color rgb="FFFF7128"/>
        <color theme="9"/>
      </colorScale>
    </cfRule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N4:R45">
    <cfRule type="colorScale" priority="7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7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72">
      <colorScale>
        <cfvo type="num" val="0"/>
        <cfvo type="num" val="1"/>
        <color rgb="FFFF0000"/>
        <color theme="9" tint="-0.249977111117893"/>
      </colorScale>
    </cfRule>
    <cfRule type="colorScale" priority="73">
      <colorScale>
        <cfvo type="num" val="0"/>
        <cfvo type="num" val="1"/>
        <color rgb="FFFF7128"/>
        <color theme="9"/>
      </colorScale>
    </cfRule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S4:S45">
    <cfRule type="colorScale" priority="7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81">
      <colorScale>
        <cfvo type="num" val="0"/>
        <cfvo type="num" val="1"/>
        <color rgb="FFFF0000"/>
        <color theme="9" tint="-0.249977111117893"/>
      </colorScale>
    </cfRule>
    <cfRule type="colorScale" priority="82">
      <colorScale>
        <cfvo type="num" val="0"/>
        <cfvo type="num" val="1"/>
        <color rgb="FFFF7128"/>
        <color theme="9"/>
      </colorScale>
    </cfRule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7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W4:AA45">
    <cfRule type="colorScale" priority="6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6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63">
      <colorScale>
        <cfvo type="num" val="0"/>
        <cfvo type="num" val="1"/>
        <color rgb="FFFF0000"/>
        <color theme="9" tint="-0.249977111117893"/>
      </colorScale>
    </cfRule>
    <cfRule type="colorScale" priority="64">
      <colorScale>
        <cfvo type="num" val="0"/>
        <cfvo type="num" val="1"/>
        <color rgb="FFFF7128"/>
        <color theme="9"/>
      </colorScale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9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AF4:AJ45">
    <cfRule type="colorScale" priority="1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2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29">
      <colorScale>
        <cfvo type="num" val="0"/>
        <cfvo type="num" val="0"/>
        <cfvo type="num" val="1"/>
        <color rgb="FFFF0000"/>
        <color rgb="FFFFEB84"/>
        <color theme="9" tint="0.39997558519241921"/>
      </colorScale>
    </cfRule>
    <cfRule type="colorScale" priority="47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48">
      <colorScale>
        <cfvo type="num" val="0"/>
        <cfvo type="percent" val="50"/>
        <cfvo type="num" val="0.6"/>
        <color theme="9" tint="0.39997558519241921"/>
        <color rgb="FFFFEB84"/>
        <color rgb="FFFF0000"/>
      </colorScale>
    </cfRule>
    <cfRule type="colorScale" priority="49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5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1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52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3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54">
      <colorScale>
        <cfvo type="num" val="0"/>
        <cfvo type="num" val="1"/>
        <color rgb="FFFF0000"/>
        <color theme="9" tint="-0.249977111117893"/>
      </colorScale>
    </cfRule>
    <cfRule type="colorScale" priority="55">
      <colorScale>
        <cfvo type="num" val="0"/>
        <cfvo type="num" val="1"/>
        <color rgb="FFFF7128"/>
        <color theme="9"/>
      </colorScale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0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1:I92">
    <cfRule type="colorScale" priority="30">
      <colorScale>
        <cfvo type="num" val="0"/>
        <cfvo type="num" val="1"/>
        <cfvo type="num" val="2"/>
        <color rgb="FFFF0000"/>
        <color theme="0"/>
        <color theme="9" tint="-0.249977111117893"/>
      </colorScale>
    </cfRule>
    <cfRule type="colorScale" priority="31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2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34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5">
      <colorScale>
        <cfvo type="num" val="0"/>
        <cfvo type="num" val="1"/>
        <cfvo type="num" val="2"/>
        <color rgb="FFFF7128"/>
        <color theme="0"/>
        <color theme="9" tint="0.39997558519241921"/>
      </colorScale>
    </cfRule>
    <cfRule type="colorScale" priority="36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37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39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40">
      <colorScale>
        <cfvo type="num" val="0"/>
        <cfvo type="num" val="1"/>
        <color rgb="FFFF0000"/>
        <color theme="9" tint="-0.249977111117893"/>
      </colorScale>
    </cfRule>
    <cfRule type="colorScale" priority="41">
      <colorScale>
        <cfvo type="num" val="0"/>
        <cfvo type="num" val="1"/>
        <color rgb="FFFF7128"/>
        <color theme="9"/>
      </colorScale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3:I92">
    <cfRule type="colorScale" priority="33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</conditionalFormatting>
  <conditionalFormatting sqref="N52:R93">
    <cfRule type="colorScale" priority="1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2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21">
      <colorScale>
        <cfvo type="num" val="0"/>
        <cfvo type="num" val="1"/>
        <color rgb="FFFF0000"/>
        <color theme="9" tint="-0.249977111117893"/>
      </colorScale>
    </cfRule>
    <cfRule type="colorScale" priority="22">
      <colorScale>
        <cfvo type="num" val="0"/>
        <cfvo type="num" val="1"/>
        <color rgb="FFFF7128"/>
        <color theme="9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7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T52:X93">
    <cfRule type="colorScale" priority="2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3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4">
      <colorScale>
        <cfvo type="num" val="0"/>
        <cfvo type="num" val="0"/>
        <cfvo type="num" val="1"/>
        <color rgb="FFFF0000"/>
        <color rgb="FFFFEB84"/>
        <color theme="9" tint="0.39997558519241921"/>
      </colorScale>
    </cfRule>
    <cfRule type="colorScale" priority="5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6">
      <colorScale>
        <cfvo type="num" val="0"/>
        <cfvo type="percent" val="50"/>
        <cfvo type="num" val="0.6"/>
        <color theme="9" tint="0.39997558519241921"/>
        <color rgb="FFFFEB84"/>
        <color rgb="FFFF0000"/>
      </colorScale>
    </cfRule>
    <cfRule type="colorScale" priority="7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9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1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2">
      <colorScale>
        <cfvo type="num" val="0"/>
        <cfvo type="num" val="1"/>
        <color rgb="FFFF0000"/>
        <color theme="9" tint="-0.249977111117893"/>
      </colorScale>
    </cfRule>
    <cfRule type="colorScale" priority="13">
      <colorScale>
        <cfvo type="num" val="0"/>
        <cfvo type="num" val="1"/>
        <color rgb="FFFF7128"/>
        <color theme="9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8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B153-4E3C-EE49-83AE-EC2E83C7E73C}">
  <dimension ref="B1:AJ94"/>
  <sheetViews>
    <sheetView topLeftCell="A45" workbookViewId="0">
      <selection activeCell="G28" sqref="G28"/>
    </sheetView>
  </sheetViews>
  <sheetFormatPr baseColWidth="10" defaultRowHeight="16" x14ac:dyDescent="0.2"/>
  <sheetData>
    <row r="1" spans="2:36" ht="17" thickBot="1" x14ac:dyDescent="0.25"/>
    <row r="2" spans="2:36" x14ac:dyDescent="0.2">
      <c r="B2" s="19" t="s">
        <v>30</v>
      </c>
      <c r="C2" s="20"/>
      <c r="D2" s="21"/>
      <c r="E2" s="33" t="s">
        <v>16</v>
      </c>
      <c r="F2" s="34"/>
      <c r="G2" s="34"/>
      <c r="H2" s="34"/>
      <c r="I2" s="35"/>
      <c r="K2" s="19" t="s">
        <v>30</v>
      </c>
      <c r="L2" s="20"/>
      <c r="M2" s="21"/>
      <c r="N2" s="33" t="s">
        <v>17</v>
      </c>
      <c r="O2" s="34"/>
      <c r="P2" s="34"/>
      <c r="Q2" s="34"/>
      <c r="R2" s="35"/>
      <c r="T2" s="19" t="s">
        <v>30</v>
      </c>
      <c r="U2" s="20"/>
      <c r="V2" s="21"/>
      <c r="W2" s="33" t="s">
        <v>18</v>
      </c>
      <c r="X2" s="34"/>
      <c r="Y2" s="34"/>
      <c r="Z2" s="34"/>
      <c r="AA2" s="35"/>
      <c r="AC2" s="19" t="s">
        <v>30</v>
      </c>
      <c r="AD2" s="20"/>
      <c r="AE2" s="21"/>
      <c r="AF2" s="19" t="s">
        <v>25</v>
      </c>
      <c r="AG2" s="20"/>
      <c r="AH2" s="20"/>
      <c r="AI2" s="20"/>
      <c r="AJ2" s="21"/>
    </row>
    <row r="3" spans="2:36" ht="17" thickBot="1" x14ac:dyDescent="0.25">
      <c r="B3" s="22"/>
      <c r="C3" s="23"/>
      <c r="D3" s="24"/>
      <c r="E3" s="36"/>
      <c r="F3" s="37"/>
      <c r="G3" s="37"/>
      <c r="H3" s="37"/>
      <c r="I3" s="38"/>
      <c r="K3" s="22"/>
      <c r="L3" s="23"/>
      <c r="M3" s="24"/>
      <c r="N3" s="36"/>
      <c r="O3" s="37"/>
      <c r="P3" s="37"/>
      <c r="Q3" s="37"/>
      <c r="R3" s="38"/>
      <c r="T3" s="22"/>
      <c r="U3" s="23"/>
      <c r="V3" s="24"/>
      <c r="W3" s="36"/>
      <c r="X3" s="37"/>
      <c r="Y3" s="37"/>
      <c r="Z3" s="37"/>
      <c r="AA3" s="38"/>
      <c r="AC3" s="22"/>
      <c r="AD3" s="23"/>
      <c r="AE3" s="24"/>
      <c r="AF3" s="25"/>
      <c r="AG3" s="26"/>
      <c r="AH3" s="26"/>
      <c r="AI3" s="26"/>
      <c r="AJ3" s="27"/>
    </row>
    <row r="4" spans="2:36" x14ac:dyDescent="0.2">
      <c r="B4" s="28" t="s">
        <v>19</v>
      </c>
      <c r="C4" s="31">
        <v>20</v>
      </c>
      <c r="D4" s="1" t="s">
        <v>20</v>
      </c>
      <c r="E4" s="2" cm="1">
        <f t="array" aca="1" ref="E4" ca="1">INDIRECT("DATA_UPDATED!E"&amp;107-5*(ROW()-2)/2+(COLUMN()-5))</f>
        <v>0.88433583000031901</v>
      </c>
      <c r="F4" s="2" cm="1">
        <f t="array" aca="1" ref="F4" ca="1">INDIRECT("DATA_UPDATED!E"&amp;107-5*(ROW()-2)/2+(COLUMN()-5))</f>
        <v>0.86475774260384175</v>
      </c>
      <c r="G4" s="2" cm="1">
        <f t="array" aca="1" ref="G4" ca="1">INDIRECT("DATA_UPDATED!E"&amp;107-5*(ROW()-2)/2+(COLUMN()-5))</f>
        <v>0.78871339910711502</v>
      </c>
      <c r="H4" s="2" cm="1">
        <f t="array" aca="1" ref="H4" ca="1">INDIRECT("DATA_UPDATED!E"&amp;107-5*(ROW()-2)/2+(COLUMN()-5))</f>
        <v>0.63572649118563107</v>
      </c>
      <c r="I4" s="2" cm="1">
        <f t="array" aca="1" ref="I4" ca="1">INDIRECT("DATA_UPDATED!E"&amp;107-5*(ROW()-2)/2+(COLUMN()-5))</f>
        <v>0.31049872402901751</v>
      </c>
      <c r="K4" s="28" t="s">
        <v>19</v>
      </c>
      <c r="L4" s="31">
        <v>20</v>
      </c>
      <c r="M4" s="1" t="s">
        <v>20</v>
      </c>
      <c r="N4" s="2" cm="1">
        <f t="array" aca="1" ref="N4" ca="1">INDIRECT("DATA_UPDATED!F" &amp; 107-5*(ROW()-2)/2+(COLUMN()-14))</f>
        <v>0.99755085669012844</v>
      </c>
      <c r="O4" s="2" cm="1">
        <f t="array" aca="1" ref="O4" ca="1">INDIRECT("DATA_UPDATED!F" &amp; 107-5*(ROW()-2)/2+(COLUMN()-14))</f>
        <v>0.99686317526785595</v>
      </c>
      <c r="P4" s="2" cm="1">
        <f t="array" aca="1" ref="P4" ca="1">INDIRECT("DATA_UPDATED!F" &amp; 107-5*(ROW()-2)/2+(COLUMN()-14))</f>
        <v>0.99701110750824318</v>
      </c>
      <c r="Q4" s="2" cm="1">
        <f t="array" aca="1" ref="Q4" ca="1">INDIRECT("DATA_UPDATED!F" &amp; 107-5*(ROW()-2)/2+(COLUMN()-14))</f>
        <v>0.99204373828455616</v>
      </c>
      <c r="R4" s="2" cm="1">
        <f t="array" aca="1" ref="R4" ca="1">INDIRECT("DATA_UPDATED!F" &amp; 107-5*(ROW()-2)/2+(COLUMN()-14))</f>
        <v>0.96658700539301512</v>
      </c>
      <c r="S4" s="4"/>
      <c r="T4" s="28" t="s">
        <v>19</v>
      </c>
      <c r="U4" s="31">
        <v>20</v>
      </c>
      <c r="V4" s="1" t="s">
        <v>20</v>
      </c>
      <c r="W4" s="3" cm="1">
        <f t="array" aca="1" ref="W4" ca="1">INDIRECT("DATA_UPDATED!G" &amp; 107-5*(ROW()-2)/2+(COLUMN()-23))</f>
        <v>0.96014508739825555</v>
      </c>
      <c r="X4" s="3" cm="1">
        <f t="array" aca="1" ref="X4" ca="1">INDIRECT("DATA_UPDATED!G" &amp; 107-5*(ROW()-2)/2+(COLUMN()-23))</f>
        <v>0.95312417445759678</v>
      </c>
      <c r="Y4" s="3" cm="1">
        <f t="array" aca="1" ref="Y4" ca="1">INDIRECT("DATA_UPDATED!G" &amp; 107-5*(ROW()-2)/2+(COLUMN()-23))</f>
        <v>0.93891724472712101</v>
      </c>
      <c r="Z4" s="3" cm="1">
        <f t="array" aca="1" ref="Z4" ca="1">INDIRECT("DATA_UPDATED!G" &amp; 107-5*(ROW()-2)/2+(COLUMN()-23))</f>
        <v>0.88543939370928415</v>
      </c>
      <c r="AA4" s="3" cm="1">
        <f t="array" aca="1" ref="AA4" ca="1">INDIRECT("DATA_UPDATED!G" &amp; 107-5*(ROW()-2)/2+(COLUMN()-23))</f>
        <v>0.71139733704965014</v>
      </c>
      <c r="AC4" s="28" t="s">
        <v>19</v>
      </c>
      <c r="AD4" s="31">
        <v>20</v>
      </c>
      <c r="AE4" s="1" t="s">
        <v>20</v>
      </c>
      <c r="AF4" s="2">
        <f ca="1">1-(E4/N4)</f>
        <v>0.11349298728032442</v>
      </c>
      <c r="AG4" s="2">
        <f t="shared" ref="AG4:AJ19" ca="1" si="0">1-(F4/O4)</f>
        <v>0.1325211282165355</v>
      </c>
      <c r="AH4" s="2">
        <f t="shared" ca="1" si="0"/>
        <v>0.20892215425935556</v>
      </c>
      <c r="AI4" s="2">
        <f t="shared" ca="1" si="0"/>
        <v>0.35917493689851776</v>
      </c>
      <c r="AJ4" s="3">
        <f t="shared" ca="1" si="0"/>
        <v>0.67876795125880207</v>
      </c>
    </row>
    <row r="5" spans="2:36" ht="17" thickBot="1" x14ac:dyDescent="0.25">
      <c r="B5" s="29"/>
      <c r="C5" s="32"/>
      <c r="D5" s="5" t="s">
        <v>21</v>
      </c>
      <c r="E5" s="6" cm="1">
        <f t="array" aca="1" ref="E5" ca="1">INDIRECT("DATA_UPDATED!H" &amp; 107-5*(ROW()-3)/2+(COLUMN()-5))</f>
        <v>0.78636792583764914</v>
      </c>
      <c r="F5" s="6" cm="1">
        <f t="array" aca="1" ref="F5" ca="1">INDIRECT("DATA_UPDATED!H" &amp; 107-5*(ROW()-3)/2+(COLUMN()-5))</f>
        <v>0.75360785502301031</v>
      </c>
      <c r="G5" s="6" cm="1">
        <f t="array" aca="1" ref="G5" ca="1">INDIRECT("DATA_UPDATED!H" &amp; 107-5*(ROW()-3)/2+(COLUMN()-5))</f>
        <v>0.68587248887172769</v>
      </c>
      <c r="H5" s="6" cm="1">
        <f t="array" aca="1" ref="H5" ca="1">INDIRECT("DATA_UPDATED!H" &amp; 107-5*(ROW()-3)/2+(COLUMN()-5))</f>
        <v>0.48626077417393609</v>
      </c>
      <c r="I5" s="6" cm="1">
        <f t="array" aca="1" ref="I5" ca="1">INDIRECT("DATA_UPDATED!H" &amp; 107-5*(ROW()-3)/2+(COLUMN()-5))</f>
        <v>0.1863881519021203</v>
      </c>
      <c r="K5" s="29"/>
      <c r="L5" s="32"/>
      <c r="M5" s="5" t="s">
        <v>21</v>
      </c>
      <c r="N5" s="6" cm="1">
        <f t="array" aca="1" ref="N5" ca="1">INDIRECT("DATA_UPDATED!I" &amp; 107-5*(ROW()-3)/2+(COLUMN()-14))</f>
        <v>0.99910202422699379</v>
      </c>
      <c r="O5" s="6" cm="1">
        <f t="array" aca="1" ref="O5" ca="1">INDIRECT("DATA_UPDATED!I" &amp; 107-5*(ROW()-3)/2+(COLUMN()-14))</f>
        <v>0.9988595299605908</v>
      </c>
      <c r="P5" s="6" cm="1">
        <f t="array" aca="1" ref="P5" ca="1">INDIRECT("DATA_UPDATED!I" &amp; 107-5*(ROW()-3)/2+(COLUMN()-14))</f>
        <v>0.99621278590141238</v>
      </c>
      <c r="Q5" s="6" cm="1">
        <f t="array" aca="1" ref="Q5" ca="1">INDIRECT("DATA_UPDATED!I" &amp; 107-5*(ROW()-3)/2+(COLUMN()-14))</f>
        <v>0.98736638000601917</v>
      </c>
      <c r="R5" s="6" cm="1">
        <f t="array" aca="1" ref="R5" ca="1">INDIRECT("DATA_UPDATED!I" &amp; 107-5*(ROW()-3)/2+(COLUMN()-14))</f>
        <v>0.86452303432958966</v>
      </c>
      <c r="S5" s="4"/>
      <c r="T5" s="29"/>
      <c r="U5" s="32"/>
      <c r="V5" s="5" t="s">
        <v>21</v>
      </c>
      <c r="W5" s="7" cm="1">
        <f t="array" aca="1" ref="W5" ca="1">INDIRECT("DATA_UPDATED!J" &amp; 107-5*(ROW()-3)/2+(COLUMN()-23))</f>
        <v>0.92764378390622115</v>
      </c>
      <c r="X5" s="7" cm="1">
        <f t="array" aca="1" ref="X5" ca="1">INDIRECT("DATA_UPDATED!J" &amp; 107-5*(ROW()-3)/2+(COLUMN()-23))</f>
        <v>0.91442782603011719</v>
      </c>
      <c r="Y5" s="7" cm="1">
        <f t="array" aca="1" ref="Y5" ca="1">INDIRECT("DATA_UPDATED!J" &amp; 107-5*(ROW()-3)/2+(COLUMN()-23))</f>
        <v>0.86586764214226664</v>
      </c>
      <c r="Z5" s="7" cm="1">
        <f t="array" aca="1" ref="Z5" ca="1">INDIRECT("DATA_UPDATED!J" &amp; 107-5*(ROW()-3)/2+(COLUMN()-23))</f>
        <v>0.74513122902350581</v>
      </c>
      <c r="AA5" s="7" cm="1">
        <f t="array" aca="1" ref="AA5" ca="1">INDIRECT("DATA_UPDATED!J" &amp; 107-5*(ROW()-3)/2+(COLUMN()-23))</f>
        <v>0.48649675874956888</v>
      </c>
      <c r="AC5" s="29"/>
      <c r="AD5" s="32"/>
      <c r="AE5" s="5" t="s">
        <v>21</v>
      </c>
      <c r="AF5" s="6">
        <f ca="1">1-(E5/N5)</f>
        <v>0.21292530015033972</v>
      </c>
      <c r="AG5" s="6">
        <f t="shared" ca="1" si="0"/>
        <v>0.24553169648114259</v>
      </c>
      <c r="AH5" s="6">
        <f t="shared" ca="1" si="0"/>
        <v>0.31152009030769123</v>
      </c>
      <c r="AI5" s="6">
        <f t="shared" ca="1" si="0"/>
        <v>0.50751738764796528</v>
      </c>
      <c r="AJ5" s="7">
        <f t="shared" ca="1" si="0"/>
        <v>0.78440348666168458</v>
      </c>
    </row>
    <row r="6" spans="2:36" x14ac:dyDescent="0.2">
      <c r="B6" s="29"/>
      <c r="C6" s="31">
        <v>15</v>
      </c>
      <c r="D6" s="1" t="s">
        <v>20</v>
      </c>
      <c r="E6" s="2" cm="1">
        <f t="array" aca="1" ref="E6" ca="1">INDIRECT("DATA_UPDATED!E"&amp;107-5*(ROW()-2)/2+(COLUMN()-5))</f>
        <v>0.91686666562994557</v>
      </c>
      <c r="F6" s="2" cm="1">
        <f t="array" aca="1" ref="F6" ca="1">INDIRECT("DATA_UPDATED!E"&amp;107-5*(ROW()-2)/2+(COLUMN()-5))</f>
        <v>0.9002173685724929</v>
      </c>
      <c r="G6" s="2" cm="1">
        <f t="array" aca="1" ref="G6" ca="1">INDIRECT("DATA_UPDATED!E"&amp;107-5*(ROW()-2)/2+(COLUMN()-5))</f>
        <v>0.81840718401110835</v>
      </c>
      <c r="H6" s="2" cm="1">
        <f t="array" aca="1" ref="H6" ca="1">INDIRECT("DATA_UPDATED!E"&amp;107-5*(ROW()-2)/2+(COLUMN()-5))</f>
        <v>0.70463092447052433</v>
      </c>
      <c r="I6" s="2" cm="1">
        <f t="array" aca="1" ref="I6" ca="1">INDIRECT("DATA_UPDATED!E"&amp;107-5*(ROW()-2)/2+(COLUMN()-5))</f>
        <v>0.40690708915489721</v>
      </c>
      <c r="K6" s="29"/>
      <c r="L6" s="31">
        <v>15</v>
      </c>
      <c r="M6" s="1" t="s">
        <v>20</v>
      </c>
      <c r="N6" s="2" cm="1">
        <f t="array" aca="1" ref="N6" ca="1">INDIRECT("DATA_UPDATED!F" &amp; 107-5*(ROW()-2)/2+(COLUMN()-14))</f>
        <v>0.99784733960330263</v>
      </c>
      <c r="O6" s="2" cm="1">
        <f t="array" aca="1" ref="O6" ca="1">INDIRECT("DATA_UPDATED!F" &amp; 107-5*(ROW()-2)/2+(COLUMN()-14))</f>
        <v>0.99741934139635158</v>
      </c>
      <c r="P6" s="2" cm="1">
        <f t="array" aca="1" ref="P6" ca="1">INDIRECT("DATA_UPDATED!F" &amp; 107-5*(ROW()-2)/2+(COLUMN()-14))</f>
        <v>0.99756304986309841</v>
      </c>
      <c r="Q6" s="2" cm="1">
        <f t="array" aca="1" ref="Q6" ca="1">INDIRECT("DATA_UPDATED!F" &amp; 107-5*(ROW()-2)/2+(COLUMN()-14))</f>
        <v>0.99273027162418559</v>
      </c>
      <c r="R6" s="2" cm="1">
        <f t="array" aca="1" ref="R6" ca="1">INDIRECT("DATA_UPDATED!F" &amp; 107-5*(ROW()-2)/2+(COLUMN()-14))</f>
        <v>0.9627669375449418</v>
      </c>
      <c r="S6" s="4"/>
      <c r="T6" s="29"/>
      <c r="U6" s="31">
        <v>15</v>
      </c>
      <c r="V6" s="1" t="s">
        <v>20</v>
      </c>
      <c r="W6" s="3" cm="1">
        <f t="array" aca="1" ref="W6" ca="1">INDIRECT("DATA_UPDATED!G" &amp; 107-5*(ROW()-2)/2+(COLUMN()-23))</f>
        <v>0.97140407588199396</v>
      </c>
      <c r="X6" s="3" cm="1">
        <f t="array" aca="1" ref="X6" ca="1">INDIRECT("DATA_UPDATED!G" &amp; 107-5*(ROW()-2)/2+(COLUMN()-23))</f>
        <v>0.96572207110731123</v>
      </c>
      <c r="Y6" s="3" cm="1">
        <f t="array" aca="1" ref="Y6" ca="1">INDIRECT("DATA_UPDATED!G" &amp; 107-5*(ROW()-2)/2+(COLUMN()-23))</f>
        <v>0.94956368838670979</v>
      </c>
      <c r="Z6" s="3" cm="1">
        <f t="array" aca="1" ref="Z6" ca="1">INDIRECT("DATA_UPDATED!G" &amp; 107-5*(ROW()-2)/2+(COLUMN()-23))</f>
        <v>0.90982919138399443</v>
      </c>
      <c r="AA6" s="3" cm="1">
        <f t="array" aca="1" ref="AA6" ca="1">INDIRECT("DATA_UPDATED!G" &amp; 107-5*(ROW()-2)/2+(COLUMN()-23))</f>
        <v>0.76880816675228536</v>
      </c>
      <c r="AC6" s="29"/>
      <c r="AD6" s="31">
        <v>15</v>
      </c>
      <c r="AE6" s="1" t="s">
        <v>20</v>
      </c>
      <c r="AF6" s="2">
        <f t="shared" ref="AF6:AJ45" ca="1" si="1">1-(E6/N6)</f>
        <v>8.1155373932801367E-2</v>
      </c>
      <c r="AG6" s="2">
        <f t="shared" ca="1" si="0"/>
        <v>9.7453466951803236E-2</v>
      </c>
      <c r="AH6" s="2">
        <f t="shared" ca="1" si="0"/>
        <v>0.17959352632054359</v>
      </c>
      <c r="AI6" s="2">
        <f t="shared" ca="1" si="0"/>
        <v>0.29020908839851112</v>
      </c>
      <c r="AJ6" s="3">
        <f t="shared" ca="1" si="0"/>
        <v>0.57735660284252033</v>
      </c>
    </row>
    <row r="7" spans="2:36" ht="17" thickBot="1" x14ac:dyDescent="0.25">
      <c r="B7" s="29"/>
      <c r="C7" s="32"/>
      <c r="D7" s="5" t="s">
        <v>21</v>
      </c>
      <c r="E7" s="6" cm="1">
        <f t="array" aca="1" ref="E7" ca="1">INDIRECT("DATA_UPDATED!H" &amp; 107-5*(ROW()-3)/2+(COLUMN()-5))</f>
        <v>0.84695944699099457</v>
      </c>
      <c r="F7" s="6" cm="1">
        <f t="array" aca="1" ref="F7" ca="1">INDIRECT("DATA_UPDATED!H" &amp; 107-5*(ROW()-3)/2+(COLUMN()-5))</f>
        <v>0.81719790165109663</v>
      </c>
      <c r="G7" s="6" cm="1">
        <f t="array" aca="1" ref="G7" ca="1">INDIRECT("DATA_UPDATED!H" &amp; 107-5*(ROW()-3)/2+(COLUMN()-5))</f>
        <v>0.72540212201518706</v>
      </c>
      <c r="H7" s="6" cm="1">
        <f t="array" aca="1" ref="H7" ca="1">INDIRECT("DATA_UPDATED!H" &amp; 107-5*(ROW()-3)/2+(COLUMN()-5))</f>
        <v>0.57527168151167385</v>
      </c>
      <c r="I7" s="6" cm="1">
        <f t="array" aca="1" ref="I7" ca="1">INDIRECT("DATA_UPDATED!H" &amp; 107-5*(ROW()-3)/2+(COLUMN()-5))</f>
        <v>0.25979500076919071</v>
      </c>
      <c r="K7" s="29"/>
      <c r="L7" s="32"/>
      <c r="M7" s="5" t="s">
        <v>21</v>
      </c>
      <c r="N7" s="6" cm="1">
        <f t="array" aca="1" ref="N7" ca="1">INDIRECT("DATA_UPDATED!I" &amp; 107-5*(ROW()-3)/2+(COLUMN()-14))</f>
        <v>0.99921527242307318</v>
      </c>
      <c r="O7" s="6" cm="1">
        <f t="array" aca="1" ref="O7" ca="1">INDIRECT("DATA_UPDATED!I" &amp; 107-5*(ROW()-3)/2+(COLUMN()-14))</f>
        <v>0.99905360803172483</v>
      </c>
      <c r="P7" s="6" cm="1">
        <f t="array" aca="1" ref="P7" ca="1">INDIRECT("DATA_UPDATED!I" &amp; 107-5*(ROW()-3)/2+(COLUMN()-14))</f>
        <v>0.99694971194420401</v>
      </c>
      <c r="Q7" s="6" cm="1">
        <f t="array" aca="1" ref="Q7" ca="1">INDIRECT("DATA_UPDATED!I" &amp; 107-5*(ROW()-3)/2+(COLUMN()-14))</f>
        <v>0.99276413480510239</v>
      </c>
      <c r="R7" s="6" cm="1">
        <f t="array" aca="1" ref="R7" ca="1">INDIRECT("DATA_UPDATED!I" &amp; 107-5*(ROW()-3)/2+(COLUMN()-14))</f>
        <v>0.94489446005656075</v>
      </c>
      <c r="S7" s="4"/>
      <c r="T7" s="29"/>
      <c r="U7" s="32"/>
      <c r="V7" s="5" t="s">
        <v>21</v>
      </c>
      <c r="W7" s="7" cm="1">
        <f t="array" aca="1" ref="W7" ca="1">INDIRECT("DATA_UPDATED!J" &amp; 107-5*(ROW()-3)/2+(COLUMN()-23))</f>
        <v>0.94929504271377363</v>
      </c>
      <c r="X7" s="7" cm="1">
        <f t="array" aca="1" ref="X7" ca="1">INDIRECT("DATA_UPDATED!J" &amp; 107-5*(ROW()-3)/2+(COLUMN()-23))</f>
        <v>0.93870353528173978</v>
      </c>
      <c r="Y7" s="7" cm="1">
        <f t="array" aca="1" ref="Y7" ca="1">INDIRECT("DATA_UPDATED!J" &amp; 107-5*(ROW()-3)/2+(COLUMN()-23))</f>
        <v>0.89556503132735399</v>
      </c>
      <c r="Z7" s="7" cm="1">
        <f t="array" aca="1" ref="Z7" ca="1">INDIRECT("DATA_UPDATED!J" &amp; 107-5*(ROW()-3)/2+(COLUMN()-23))</f>
        <v>0.79787930984164701</v>
      </c>
      <c r="AA7" s="7" cm="1">
        <f t="array" aca="1" ref="AA7" ca="1">INDIRECT("DATA_UPDATED!J" &amp; 107-5*(ROW()-3)/2+(COLUMN()-23))</f>
        <v>0.56398014850463263</v>
      </c>
      <c r="AC7" s="29"/>
      <c r="AD7" s="32"/>
      <c r="AE7" s="5" t="s">
        <v>21</v>
      </c>
      <c r="AF7" s="6">
        <f t="shared" ca="1" si="1"/>
        <v>0.15237539860941263</v>
      </c>
      <c r="AG7" s="6">
        <f t="shared" ca="1" si="0"/>
        <v>0.18202797619530087</v>
      </c>
      <c r="AH7" s="6">
        <f t="shared" ca="1" si="0"/>
        <v>0.27237842257806333</v>
      </c>
      <c r="AI7" s="6">
        <f t="shared" ca="1" si="0"/>
        <v>0.420535390690146</v>
      </c>
      <c r="AJ7" s="7">
        <f t="shared" ca="1" si="0"/>
        <v>0.72505394861385941</v>
      </c>
    </row>
    <row r="8" spans="2:36" x14ac:dyDescent="0.2">
      <c r="B8" s="29"/>
      <c r="C8" s="31">
        <v>10</v>
      </c>
      <c r="D8" s="1" t="s">
        <v>20</v>
      </c>
      <c r="E8" s="2" cm="1">
        <f t="array" aca="1" ref="E8" ca="1">INDIRECT("DATA_UPDATED!E"&amp;107-5*(ROW()-2)/2+(COLUMN()-5))</f>
        <v>0.93613421471327218</v>
      </c>
      <c r="F8" s="2" cm="1">
        <f t="array" aca="1" ref="F8" ca="1">INDIRECT("DATA_UPDATED!E"&amp;107-5*(ROW()-2)/2+(COLUMN()-5))</f>
        <v>0.92511664374485358</v>
      </c>
      <c r="G8" s="2" cm="1">
        <f t="array" aca="1" ref="G8" ca="1">INDIRECT("DATA_UPDATED!E"&amp;107-5*(ROW()-2)/2+(COLUMN()-5))</f>
        <v>0.87499821332464023</v>
      </c>
      <c r="H8" s="2" cm="1">
        <f t="array" aca="1" ref="H8" ca="1">INDIRECT("DATA_UPDATED!E"&amp;107-5*(ROW()-2)/2+(COLUMN()-5))</f>
        <v>0.75399344807855828</v>
      </c>
      <c r="I8" s="2" cm="1">
        <f t="array" aca="1" ref="I8" ca="1">INDIRECT("DATA_UPDATED!E"&amp;107-5*(ROW()-2)/2+(COLUMN()-5))</f>
        <v>0.48650957746951218</v>
      </c>
      <c r="K8" s="29"/>
      <c r="L8" s="31">
        <v>10</v>
      </c>
      <c r="M8" s="1" t="s">
        <v>20</v>
      </c>
      <c r="N8" s="2" cm="1">
        <f t="array" aca="1" ref="N8" ca="1">INDIRECT("DATA_UPDATED!F" &amp; 107-5*(ROW()-2)/2+(COLUMN()-14))</f>
        <v>0.9972478724288536</v>
      </c>
      <c r="O8" s="2" cm="1">
        <f t="array" aca="1" ref="O8" ca="1">INDIRECT("DATA_UPDATED!F" &amp; 107-5*(ROW()-2)/2+(COLUMN()-14))</f>
        <v>0.99778580312835041</v>
      </c>
      <c r="P8" s="2" cm="1">
        <f t="array" aca="1" ref="P8" ca="1">INDIRECT("DATA_UPDATED!F" &amp; 107-5*(ROW()-2)/2+(COLUMN()-14))</f>
        <v>0.99647370587728845</v>
      </c>
      <c r="Q8" s="2" cm="1">
        <f t="array" aca="1" ref="Q8" ca="1">INDIRECT("DATA_UPDATED!F" &amp; 107-5*(ROW()-2)/2+(COLUMN()-14))</f>
        <v>0.99419192115685995</v>
      </c>
      <c r="R8" s="2" cm="1">
        <f t="array" aca="1" ref="R8" ca="1">INDIRECT("DATA_UPDATED!F" &amp; 107-5*(ROW()-2)/2+(COLUMN()-14))</f>
        <v>0.98473306300374541</v>
      </c>
      <c r="S8" s="4"/>
      <c r="T8" s="29"/>
      <c r="U8" s="31">
        <v>10</v>
      </c>
      <c r="V8" s="1" t="s">
        <v>20</v>
      </c>
      <c r="W8" s="3" cm="1">
        <f t="array" aca="1" ref="W8" ca="1">INDIRECT("DATA_UPDATED!G" &amp; 107-5*(ROW()-2)/2+(COLUMN()-23))</f>
        <v>0.97864078981581837</v>
      </c>
      <c r="X8" s="3" cm="1">
        <f t="array" aca="1" ref="X8" ca="1">INDIRECT("DATA_UPDATED!G" &amp; 107-5*(ROW()-2)/2+(COLUMN()-23))</f>
        <v>0.97480225650443497</v>
      </c>
      <c r="Y8" s="3" cm="1">
        <f t="array" aca="1" ref="Y8" ca="1">INDIRECT("DATA_UPDATED!G" &amp; 107-5*(ROW()-2)/2+(COLUMN()-23))</f>
        <v>0.9570942300972104</v>
      </c>
      <c r="Z8" s="3" cm="1">
        <f t="array" aca="1" ref="Z8" ca="1">INDIRECT("DATA_UPDATED!G" &amp; 107-5*(ROW()-2)/2+(COLUMN()-23))</f>
        <v>0.92655455418897437</v>
      </c>
      <c r="AA8" s="3" cm="1">
        <f t="array" aca="1" ref="AA8" ca="1">INDIRECT("DATA_UPDATED!G" &amp; 107-5*(ROW()-2)/2+(COLUMN()-23))</f>
        <v>0.82015617327650858</v>
      </c>
      <c r="AC8" s="29"/>
      <c r="AD8" s="31">
        <v>10</v>
      </c>
      <c r="AE8" s="1" t="s">
        <v>20</v>
      </c>
      <c r="AF8" s="2">
        <f t="shared" ca="1" si="1"/>
        <v>6.1282314462838272E-2</v>
      </c>
      <c r="AG8" s="2">
        <f t="shared" ca="1" si="0"/>
        <v>7.2830420272224528E-2</v>
      </c>
      <c r="AH8" s="2">
        <f t="shared" ca="1" si="0"/>
        <v>0.12190536673087826</v>
      </c>
      <c r="AI8" s="2">
        <f t="shared" ca="1" si="0"/>
        <v>0.24160171488700322</v>
      </c>
      <c r="AJ8" s="3">
        <f t="shared" ca="1" si="0"/>
        <v>0.50594775808024051</v>
      </c>
    </row>
    <row r="9" spans="2:36" ht="17" thickBot="1" x14ac:dyDescent="0.25">
      <c r="B9" s="29"/>
      <c r="C9" s="32"/>
      <c r="D9" s="5" t="s">
        <v>21</v>
      </c>
      <c r="E9" s="6" cm="1">
        <f t="array" aca="1" ref="E9" ca="1">INDIRECT("DATA_UPDATED!H" &amp; 107-5*(ROW()-3)/2+(COLUMN()-5))</f>
        <v>0.88792951224451633</v>
      </c>
      <c r="F9" s="6" cm="1">
        <f t="array" aca="1" ref="F9" ca="1">INDIRECT("DATA_UPDATED!H" &amp; 107-5*(ROW()-3)/2+(COLUMN()-5))</f>
        <v>0.86078597754022956</v>
      </c>
      <c r="G9" s="6" cm="1">
        <f t="array" aca="1" ref="G9" ca="1">INDIRECT("DATA_UPDATED!H" &amp; 107-5*(ROW()-3)/2+(COLUMN()-5))</f>
        <v>0.77646134839768899</v>
      </c>
      <c r="H9" s="6" cm="1">
        <f t="array" aca="1" ref="H9" ca="1">INDIRECT("DATA_UPDATED!H" &amp; 107-5*(ROW()-3)/2+(COLUMN()-5))</f>
        <v>0.64878870306254433</v>
      </c>
      <c r="I9" s="6" cm="1">
        <f t="array" aca="1" ref="I9" ca="1">INDIRECT("DATA_UPDATED!H" &amp; 107-5*(ROW()-3)/2+(COLUMN()-5))</f>
        <v>0.34074550535124398</v>
      </c>
      <c r="K9" s="29"/>
      <c r="L9" s="32"/>
      <c r="M9" s="5" t="s">
        <v>21</v>
      </c>
      <c r="N9" s="6" cm="1">
        <f t="array" aca="1" ref="N9" ca="1">INDIRECT("DATA_UPDATED!I" &amp; 107-5*(ROW()-3)/2+(COLUMN()-14))</f>
        <v>0.99980792471533797</v>
      </c>
      <c r="O9" s="6" cm="1">
        <f t="array" aca="1" ref="O9" ca="1">INDIRECT("DATA_UPDATED!I" &amp; 107-5*(ROW()-3)/2+(COLUMN()-14))</f>
        <v>0.99922429946800917</v>
      </c>
      <c r="P9" s="6" cm="1">
        <f t="array" aca="1" ref="P9" ca="1">INDIRECT("DATA_UPDATED!I" &amp; 107-5*(ROW()-3)/2+(COLUMN()-14))</f>
        <v>0.99838744808423119</v>
      </c>
      <c r="Q9" s="6" cm="1">
        <f t="array" aca="1" ref="Q9" ca="1">INDIRECT("DATA_UPDATED!I" &amp; 107-5*(ROW()-3)/2+(COLUMN()-14))</f>
        <v>0.99421055974821038</v>
      </c>
      <c r="R9" s="6" cm="1">
        <f t="array" aca="1" ref="R9" ca="1">INDIRECT("DATA_UPDATED!I" &amp; 107-5*(ROW()-3)/2+(COLUMN()-14))</f>
        <v>0.94861734281175436</v>
      </c>
      <c r="S9" s="4"/>
      <c r="T9" s="29"/>
      <c r="U9" s="32"/>
      <c r="V9" s="5" t="s">
        <v>21</v>
      </c>
      <c r="W9" s="7" cm="1">
        <f t="array" aca="1" ref="W9" ca="1">INDIRECT("DATA_UPDATED!J" &amp; 107-5*(ROW()-3)/2+(COLUMN()-23))</f>
        <v>0.96707312257212441</v>
      </c>
      <c r="X9" s="7" cm="1">
        <f t="array" aca="1" ref="X9" ca="1">INDIRECT("DATA_UPDATED!J" &amp; 107-5*(ROW()-3)/2+(COLUMN()-23))</f>
        <v>0.95734744874178401</v>
      </c>
      <c r="Y9" s="7" cm="1">
        <f t="array" aca="1" ref="Y9" ca="1">INDIRECT("DATA_UPDATED!J" &amp; 107-5*(ROW()-3)/2+(COLUMN()-23))</f>
        <v>0.92121032721454799</v>
      </c>
      <c r="Z9" s="7" cm="1">
        <f t="array" aca="1" ref="Z9" ca="1">INDIRECT("DATA_UPDATED!J" &amp; 107-5*(ROW()-3)/2+(COLUMN()-23))</f>
        <v>0.8360797485298419</v>
      </c>
      <c r="AA9" s="7" cm="1">
        <f t="array" aca="1" ref="AA9" ca="1">INDIRECT("DATA_UPDATED!J" &amp; 107-5*(ROW()-3)/2+(COLUMN()-23))</f>
        <v>0.62241963201455752</v>
      </c>
      <c r="AC9" s="29"/>
      <c r="AD9" s="32"/>
      <c r="AE9" s="5" t="s">
        <v>21</v>
      </c>
      <c r="AF9" s="6">
        <f t="shared" ca="1" si="1"/>
        <v>0.11189990567705821</v>
      </c>
      <c r="AG9" s="6">
        <f t="shared" ca="1" si="0"/>
        <v>0.13854579197231764</v>
      </c>
      <c r="AH9" s="6">
        <f t="shared" ca="1" si="0"/>
        <v>0.22228454505551731</v>
      </c>
      <c r="AI9" s="6">
        <f t="shared" ca="1" si="0"/>
        <v>0.34743330102342318</v>
      </c>
      <c r="AJ9" s="7">
        <f t="shared" ca="1" si="0"/>
        <v>0.6407977274152975</v>
      </c>
    </row>
    <row r="10" spans="2:36" x14ac:dyDescent="0.2">
      <c r="B10" s="29"/>
      <c r="C10" s="31">
        <v>5</v>
      </c>
      <c r="D10" s="1" t="s">
        <v>20</v>
      </c>
      <c r="E10" s="2" cm="1">
        <f t="array" aca="1" ref="E10" ca="1">INDIRECT("DATA_UPDATED!E"&amp;107-5*(ROW()-2)/2+(COLUMN()-5))</f>
        <v>0.95587047857867602</v>
      </c>
      <c r="F10" s="2" cm="1">
        <f t="array" aca="1" ref="F10" ca="1">INDIRECT("DATA_UPDATED!E"&amp;107-5*(ROW()-2)/2+(COLUMN()-5))</f>
        <v>0.94220563288705039</v>
      </c>
      <c r="G10" s="2" cm="1">
        <f t="array" aca="1" ref="G10" ca="1">INDIRECT("DATA_UPDATED!E"&amp;107-5*(ROW()-2)/2+(COLUMN()-5))</f>
        <v>0.90156206733687583</v>
      </c>
      <c r="H10" s="2" cm="1">
        <f t="array" aca="1" ref="H10" ca="1">INDIRECT("DATA_UPDATED!E"&amp;107-5*(ROW()-2)/2+(COLUMN()-5))</f>
        <v>0.78836721130693643</v>
      </c>
      <c r="I10" s="2" cm="1">
        <f t="array" aca="1" ref="I10" ca="1">INDIRECT("DATA_UPDATED!E"&amp;107-5*(ROW()-2)/2+(COLUMN()-5))</f>
        <v>0.55847189604440084</v>
      </c>
      <c r="K10" s="29"/>
      <c r="L10" s="31">
        <v>5</v>
      </c>
      <c r="M10" s="1" t="s">
        <v>20</v>
      </c>
      <c r="N10" s="2" cm="1">
        <f t="array" aca="1" ref="N10" ca="1">INDIRECT("DATA_UPDATED!F" &amp; 107-5*(ROW()-2)/2+(COLUMN()-14))</f>
        <v>0.99801526116991124</v>
      </c>
      <c r="O10" s="2" cm="1">
        <f t="array" aca="1" ref="O10" ca="1">INDIRECT("DATA_UPDATED!F" &amp; 107-5*(ROW()-2)/2+(COLUMN()-14))</f>
        <v>0.997367199769427</v>
      </c>
      <c r="P10" s="2" cm="1">
        <f t="array" aca="1" ref="P10" ca="1">INDIRECT("DATA_UPDATED!F" &amp; 107-5*(ROW()-2)/2+(COLUMN()-14))</f>
        <v>0.99691625180404742</v>
      </c>
      <c r="Q10" s="2" cm="1">
        <f t="array" aca="1" ref="Q10" ca="1">INDIRECT("DATA_UPDATED!F" &amp; 107-5*(ROW()-2)/2+(COLUMN()-14))</f>
        <v>0.99526930483564258</v>
      </c>
      <c r="R10" s="2" cm="1">
        <f t="array" aca="1" ref="R10" ca="1">INDIRECT("DATA_UPDATED!F" &amp; 107-5*(ROW()-2)/2+(COLUMN()-14))</f>
        <v>0.97897103695511078</v>
      </c>
      <c r="S10" s="4"/>
      <c r="T10" s="29"/>
      <c r="U10" s="31">
        <v>5</v>
      </c>
      <c r="V10" s="1" t="s">
        <v>20</v>
      </c>
      <c r="W10" s="3" cm="1">
        <f t="array" aca="1" ref="W10" ca="1">INDIRECT("DATA_UPDATED!G" &amp; 107-5*(ROW()-2)/2+(COLUMN()-23))</f>
        <v>0.98532712690119839</v>
      </c>
      <c r="X10" s="3" cm="1">
        <f t="array" aca="1" ref="X10" ca="1">INDIRECT("DATA_UPDATED!G" &amp; 107-5*(ROW()-2)/2+(COLUMN()-23))</f>
        <v>0.98082474846795276</v>
      </c>
      <c r="Y10" s="3" cm="1">
        <f t="array" aca="1" ref="Y10" ca="1">INDIRECT("DATA_UPDATED!G" &amp; 107-5*(ROW()-2)/2+(COLUMN()-23))</f>
        <v>0.96651786193240941</v>
      </c>
      <c r="Z10" s="3" cm="1">
        <f t="array" aca="1" ref="Z10" ca="1">INDIRECT("DATA_UPDATED!G" &amp; 107-5*(ROW()-2)/2+(COLUMN()-23))</f>
        <v>0.93815294311995678</v>
      </c>
      <c r="AA10" s="3" cm="1">
        <f t="array" aca="1" ref="AA10" ca="1">INDIRECT("DATA_UPDATED!G" &amp; 107-5*(ROW()-2)/2+(COLUMN()-23))</f>
        <v>0.84892355049780488</v>
      </c>
      <c r="AC10" s="29"/>
      <c r="AD10" s="31">
        <v>5</v>
      </c>
      <c r="AE10" s="1" t="s">
        <v>20</v>
      </c>
      <c r="AF10" s="2">
        <f t="shared" ca="1" si="1"/>
        <v>4.2228595324115048E-2</v>
      </c>
      <c r="AG10" s="2">
        <f t="shared" ca="1" si="0"/>
        <v>5.530717963767906E-2</v>
      </c>
      <c r="AH10" s="2">
        <f t="shared" ca="1" si="0"/>
        <v>9.5649142337298598E-2</v>
      </c>
      <c r="AI10" s="2">
        <f t="shared" ca="1" si="0"/>
        <v>0.20788553663158904</v>
      </c>
      <c r="AJ10" s="3">
        <f t="shared" ca="1" si="0"/>
        <v>0.42953174816957462</v>
      </c>
    </row>
    <row r="11" spans="2:36" ht="17" thickBot="1" x14ac:dyDescent="0.25">
      <c r="B11" s="29"/>
      <c r="C11" s="32"/>
      <c r="D11" s="5" t="s">
        <v>21</v>
      </c>
      <c r="E11" s="6" cm="1">
        <f t="array" aca="1" ref="E11" ca="1">INDIRECT("DATA_UPDATED!H" &amp; 107-5*(ROW()-3)/2+(COLUMN()-5))</f>
        <v>0.92214280904900481</v>
      </c>
      <c r="F11" s="6" cm="1">
        <f t="array" aca="1" ref="F11" ca="1">INDIRECT("DATA_UPDATED!H" &amp; 107-5*(ROW()-3)/2+(COLUMN()-5))</f>
        <v>0.8993535613827861</v>
      </c>
      <c r="G11" s="6" cm="1">
        <f t="array" aca="1" ref="G11" ca="1">INDIRECT("DATA_UPDATED!H" &amp; 107-5*(ROW()-3)/2+(COLUMN()-5))</f>
        <v>0.82268589722935748</v>
      </c>
      <c r="H11" s="6" cm="1">
        <f t="array" aca="1" ref="H11" ca="1">INDIRECT("DATA_UPDATED!H" &amp; 107-5*(ROW()-3)/2+(COLUMN()-5))</f>
        <v>0.68667756346408504</v>
      </c>
      <c r="I11" s="6" cm="1">
        <f t="array" aca="1" ref="I11" ca="1">INDIRECT("DATA_UPDATED!H" &amp; 107-5*(ROW()-3)/2+(COLUMN()-5))</f>
        <v>0.41047017134310482</v>
      </c>
      <c r="K11" s="29"/>
      <c r="L11" s="32"/>
      <c r="M11" s="5" t="s">
        <v>21</v>
      </c>
      <c r="N11" s="6" cm="1">
        <f t="array" aca="1" ref="N11" ca="1">INDIRECT("DATA_UPDATED!I" &amp; 107-5*(ROW()-3)/2+(COLUMN()-14))</f>
        <v>0.99967986342389403</v>
      </c>
      <c r="O11" s="6" cm="1">
        <f t="array" aca="1" ref="O11" ca="1">INDIRECT("DATA_UPDATED!I" &amp; 107-5*(ROW()-3)/2+(COLUMN()-14))</f>
        <v>0.99970787763531921</v>
      </c>
      <c r="P11" s="6" cm="1">
        <f t="array" aca="1" ref="P11" ca="1">INDIRECT("DATA_UPDATED!I" &amp; 107-5*(ROW()-3)/2+(COLUMN()-14))</f>
        <v>0.99866125774679881</v>
      </c>
      <c r="Q11" s="6" cm="1">
        <f t="array" aca="1" ref="Q11" ca="1">INDIRECT("DATA_UPDATED!I" &amp; 107-5*(ROW()-3)/2+(COLUMN()-14))</f>
        <v>0.99518069000260201</v>
      </c>
      <c r="R11" s="6" cm="1">
        <f t="array" aca="1" ref="R11" ca="1">INDIRECT("DATA_UPDATED!I" &amp; 107-5*(ROW()-3)/2+(COLUMN()-14))</f>
        <v>0.97892301102729584</v>
      </c>
      <c r="S11" s="4"/>
      <c r="T11" s="29"/>
      <c r="U11" s="32"/>
      <c r="V11" s="5" t="s">
        <v>21</v>
      </c>
      <c r="W11" s="7" cm="1">
        <f t="array" aca="1" ref="W11" ca="1">INDIRECT("DATA_UPDATED!J" &amp; 107-5*(ROW()-3)/2+(COLUMN()-23))</f>
        <v>0.97751140317222118</v>
      </c>
      <c r="X11" s="7" cm="1">
        <f t="array" aca="1" ref="X11" ca="1">INDIRECT("DATA_UPDATED!J" &amp; 107-5*(ROW()-3)/2+(COLUMN()-23))</f>
        <v>0.9707033836001876</v>
      </c>
      <c r="Y11" s="7" cm="1">
        <f t="array" aca="1" ref="Y11" ca="1">INDIRECT("DATA_UPDATED!J" &amp; 107-5*(ROW()-3)/2+(COLUMN()-23))</f>
        <v>0.93968516985139183</v>
      </c>
      <c r="Z11" s="7" cm="1">
        <f t="array" aca="1" ref="Z11" ca="1">INDIRECT("DATA_UPDATED!J" &amp; 107-5*(ROW()-3)/2+(COLUMN()-23))</f>
        <v>0.86504046277005331</v>
      </c>
      <c r="AA11" s="7" cm="1">
        <f t="array" aca="1" ref="AA11" ca="1">INDIRECT("DATA_UPDATED!J" &amp; 107-5*(ROW()-3)/2+(COLUMN()-23))</f>
        <v>0.68834166693314147</v>
      </c>
      <c r="AC11" s="29"/>
      <c r="AD11" s="32"/>
      <c r="AE11" s="5" t="s">
        <v>21</v>
      </c>
      <c r="AF11" s="6">
        <f t="shared" ca="1" si="1"/>
        <v>7.7561884771116141E-2</v>
      </c>
      <c r="AG11" s="6">
        <f t="shared" ca="1" si="0"/>
        <v>0.10038364055898841</v>
      </c>
      <c r="AH11" s="6">
        <f t="shared" ca="1" si="0"/>
        <v>0.176211261979343</v>
      </c>
      <c r="AI11" s="6">
        <f t="shared" ca="1" si="0"/>
        <v>0.30999709865523051</v>
      </c>
      <c r="AJ11" s="7">
        <f t="shared" ca="1" si="0"/>
        <v>0.58069208025628949</v>
      </c>
    </row>
    <row r="12" spans="2:36" x14ac:dyDescent="0.2">
      <c r="B12" s="29"/>
      <c r="C12" s="31">
        <v>0</v>
      </c>
      <c r="D12" s="1" t="s">
        <v>20</v>
      </c>
      <c r="E12" s="2" cm="1">
        <f t="array" aca="1" ref="E12" ca="1">INDIRECT("DATA_UPDATED!E"&amp;107-5*(ROW()-2)/2+(COLUMN()-5))</f>
        <v>0.97055693591489201</v>
      </c>
      <c r="F12" s="2" cm="1">
        <f t="array" aca="1" ref="F12" ca="1">INDIRECT("DATA_UPDATED!E"&amp;107-5*(ROW()-2)/2+(COLUMN()-5))</f>
        <v>0.95790388500230117</v>
      </c>
      <c r="G12" s="2" cm="1">
        <f t="array" aca="1" ref="G12" ca="1">INDIRECT("DATA_UPDATED!E"&amp;107-5*(ROW()-2)/2+(COLUMN()-5))</f>
        <v>0.92115260865895399</v>
      </c>
      <c r="H12" s="2" cm="1">
        <f t="array" aca="1" ref="H12" ca="1">INDIRECT("DATA_UPDATED!E"&amp;107-5*(ROW()-2)/2+(COLUMN()-5))</f>
        <v>0.81578422724074973</v>
      </c>
      <c r="I12" s="2" cm="1">
        <f t="array" aca="1" ref="I12" ca="1">INDIRECT("DATA_UPDATED!E"&amp;107-5*(ROW()-2)/2+(COLUMN()-5))</f>
        <v>0.61868969398072815</v>
      </c>
      <c r="K12" s="29"/>
      <c r="L12" s="31">
        <v>0</v>
      </c>
      <c r="M12" s="1" t="s">
        <v>20</v>
      </c>
      <c r="N12" s="2" cm="1">
        <f t="array" aca="1" ref="N12" ca="1">INDIRECT("DATA_UPDATED!F" &amp; 107-5*(ROW()-2)/2+(COLUMN()-14))</f>
        <v>0.99873692218617105</v>
      </c>
      <c r="O12" s="2" cm="1">
        <f t="array" aca="1" ref="O12" ca="1">INDIRECT("DATA_UPDATED!F" &amp; 107-5*(ROW()-2)/2+(COLUMN()-14))</f>
        <v>0.99778191972999719</v>
      </c>
      <c r="P12" s="2" cm="1">
        <f t="array" aca="1" ref="P12" ca="1">INDIRECT("DATA_UPDATED!F" &amp; 107-5*(ROW()-2)/2+(COLUMN()-14))</f>
        <v>0.99737576019288965</v>
      </c>
      <c r="Q12" s="2" cm="1">
        <f t="array" aca="1" ref="Q12" ca="1">INDIRECT("DATA_UPDATED!F" &amp; 107-5*(ROW()-2)/2+(COLUMN()-14))</f>
        <v>0.99606578431549575</v>
      </c>
      <c r="R12" s="2" cm="1">
        <f t="array" aca="1" ref="R12" ca="1">INDIRECT("DATA_UPDATED!F" &amp; 107-5*(ROW()-2)/2+(COLUMN()-14))</f>
        <v>0.9844668088998012</v>
      </c>
      <c r="S12" s="4"/>
      <c r="T12" s="29"/>
      <c r="U12" s="31">
        <v>0</v>
      </c>
      <c r="V12" s="1" t="s">
        <v>20</v>
      </c>
      <c r="W12" s="3" cm="1">
        <f t="array" aca="1" ref="W12" ca="1">INDIRECT("DATA_UPDATED!G" &amp; 107-5*(ROW()-2)/2+(COLUMN()-23))</f>
        <v>0.99042399973090223</v>
      </c>
      <c r="X12" s="3" cm="1">
        <f t="array" aca="1" ref="X12" ca="1">INDIRECT("DATA_UPDATED!G" &amp; 107-5*(ROW()-2)/2+(COLUMN()-23))</f>
        <v>0.98609150663586365</v>
      </c>
      <c r="Y12" s="3" cm="1">
        <f t="array" aca="1" ref="Y12" ca="1">INDIRECT("DATA_UPDATED!G" &amp; 107-5*(ROW()-2)/2+(COLUMN()-23))</f>
        <v>0.97351994887887883</v>
      </c>
      <c r="Z12" s="3" cm="1">
        <f t="array" aca="1" ref="Z12" ca="1">INDIRECT("DATA_UPDATED!G" &amp; 107-5*(ROW()-2)/2+(COLUMN()-23))</f>
        <v>0.94738674774632003</v>
      </c>
      <c r="AA12" s="3" cm="1">
        <f t="array" aca="1" ref="AA12" ca="1">INDIRECT("DATA_UPDATED!G" &amp; 107-5*(ROW()-2)/2+(COLUMN()-23))</f>
        <v>0.87533856469640825</v>
      </c>
      <c r="AC12" s="29"/>
      <c r="AD12" s="31">
        <v>0</v>
      </c>
      <c r="AE12" s="1" t="s">
        <v>20</v>
      </c>
      <c r="AF12" s="2">
        <f t="shared" ca="1" si="1"/>
        <v>2.8215624800968508E-2</v>
      </c>
      <c r="AG12" s="2">
        <f t="shared" ca="1" si="0"/>
        <v>3.996668404102488E-2</v>
      </c>
      <c r="AH12" s="2">
        <f t="shared" ca="1" si="0"/>
        <v>7.6423705664547481E-2</v>
      </c>
      <c r="AI12" s="2">
        <f t="shared" ca="1" si="0"/>
        <v>0.18099362503314675</v>
      </c>
      <c r="AJ12" s="3">
        <f t="shared" ca="1" si="0"/>
        <v>0.37154844796428455</v>
      </c>
    </row>
    <row r="13" spans="2:36" ht="17" thickBot="1" x14ac:dyDescent="0.25">
      <c r="B13" s="29"/>
      <c r="C13" s="32"/>
      <c r="D13" s="5" t="s">
        <v>21</v>
      </c>
      <c r="E13" s="6" cm="1">
        <f t="array" aca="1" ref="E13" ca="1">INDIRECT("DATA_UPDATED!H" &amp; 107-5*(ROW()-3)/2+(COLUMN()-5))</f>
        <v>0.94797917922817243</v>
      </c>
      <c r="F13" s="6" cm="1">
        <f t="array" aca="1" ref="F13" ca="1">INDIRECT("DATA_UPDATED!H" &amp; 107-5*(ROW()-3)/2+(COLUMN()-5))</f>
        <v>0.92900578655475241</v>
      </c>
      <c r="G13" s="6" cm="1">
        <f t="array" aca="1" ref="G13" ca="1">INDIRECT("DATA_UPDATED!H" &amp; 107-5*(ROW()-3)/2+(COLUMN()-5))</f>
        <v>0.85607159109247433</v>
      </c>
      <c r="H13" s="6" cm="1">
        <f t="array" aca="1" ref="H13" ca="1">INDIRECT("DATA_UPDATED!H" &amp; 107-5*(ROW()-3)/2+(COLUMN()-5))</f>
        <v>0.72372719273097907</v>
      </c>
      <c r="I13" s="6" cm="1">
        <f t="array" aca="1" ref="I13" ca="1">INDIRECT("DATA_UPDATED!H" &amp; 107-5*(ROW()-3)/2+(COLUMN()-5))</f>
        <v>0.47536988985964701</v>
      </c>
      <c r="K13" s="29"/>
      <c r="L13" s="32"/>
      <c r="M13" s="5" t="s">
        <v>21</v>
      </c>
      <c r="N13" s="6" cm="1">
        <f t="array" aca="1" ref="N13" ca="1">INDIRECT("DATA_UPDATED!I" &amp; 107-5*(ROW()-3)/2+(COLUMN()-14))</f>
        <v>0.99929563539237964</v>
      </c>
      <c r="O13" s="6" cm="1">
        <f t="array" aca="1" ref="O13" ca="1">INDIRECT("DATA_UPDATED!I" &amp; 107-5*(ROW()-3)/2+(COLUMN()-14))</f>
        <v>0.99970384046516958</v>
      </c>
      <c r="P13" s="6" cm="1">
        <f t="array" aca="1" ref="P13" ca="1">INDIRECT("DATA_UPDATED!I" &amp; 107-5*(ROW()-3)/2+(COLUMN()-14))</f>
        <v>0.99880659595783783</v>
      </c>
      <c r="Q13" s="6" cm="1">
        <f t="array" aca="1" ref="Q13" ca="1">INDIRECT("DATA_UPDATED!I" &amp; 107-5*(ROW()-3)/2+(COLUMN()-14))</f>
        <v>0.99611761561505396</v>
      </c>
      <c r="R13" s="6" cm="1">
        <f t="array" aca="1" ref="R13" ca="1">INDIRECT("DATA_UPDATED!I" &amp; 107-5*(ROW()-3)/2+(COLUMN()-14))</f>
        <v>0.98454531828928438</v>
      </c>
      <c r="S13" s="4"/>
      <c r="T13" s="29"/>
      <c r="U13" s="32"/>
      <c r="V13" s="5" t="s">
        <v>21</v>
      </c>
      <c r="W13" s="7" cm="1">
        <f t="array" aca="1" ref="W13" ca="1">INDIRECT("DATA_UPDATED!J" &amp; 107-5*(ROW()-3)/2+(COLUMN()-23))</f>
        <v>0.985329752852664</v>
      </c>
      <c r="X13" s="7" cm="1">
        <f t="array" aca="1" ref="X13" ca="1">INDIRECT("DATA_UPDATED!J" &amp; 107-5*(ROW()-3)/2+(COLUMN()-23))</f>
        <v>0.97932270540329425</v>
      </c>
      <c r="Y13" s="7" cm="1">
        <f t="array" aca="1" ref="Y13" ca="1">INDIRECT("DATA_UPDATED!J" &amp; 107-5*(ROW()-3)/2+(COLUMN()-23))</f>
        <v>0.9537852285592</v>
      </c>
      <c r="Z13" s="7" cm="1">
        <f t="array" aca="1" ref="Z13" ca="1">INDIRECT("DATA_UPDATED!J" &amp; 107-5*(ROW()-3)/2+(COLUMN()-23))</f>
        <v>0.88755871692401611</v>
      </c>
      <c r="AA13" s="7" cm="1">
        <f t="array" aca="1" ref="AA13" ca="1">INDIRECT("DATA_UPDATED!J" &amp; 107-5*(ROW()-3)/2+(COLUMN()-23))</f>
        <v>0.73244778326325677</v>
      </c>
      <c r="AC13" s="29"/>
      <c r="AD13" s="32"/>
      <c r="AE13" s="5" t="s">
        <v>21</v>
      </c>
      <c r="AF13" s="6">
        <f t="shared" ca="1" si="1"/>
        <v>5.1352627137271067E-2</v>
      </c>
      <c r="AG13" s="6">
        <f t="shared" ca="1" si="0"/>
        <v>7.0718998015973256E-2</v>
      </c>
      <c r="AH13" s="6">
        <f t="shared" ca="1" si="0"/>
        <v>0.1429055489250981</v>
      </c>
      <c r="AI13" s="6">
        <f t="shared" ca="1" si="0"/>
        <v>0.27345206892650631</v>
      </c>
      <c r="AJ13" s="7">
        <f t="shared" ca="1" si="0"/>
        <v>0.51716809675593689</v>
      </c>
    </row>
    <row r="14" spans="2:36" x14ac:dyDescent="0.2">
      <c r="B14" s="29"/>
      <c r="C14" s="31">
        <v>-5</v>
      </c>
      <c r="D14" s="1" t="s">
        <v>20</v>
      </c>
      <c r="E14" s="2" cm="1">
        <f t="array" aca="1" ref="E14" ca="1">INDIRECT("DATA_UPDATED!E"&amp;107-5*(ROW()-2)/2+(COLUMN()-5))</f>
        <v>0.9812761462401236</v>
      </c>
      <c r="F14" s="2" cm="1">
        <f t="array" aca="1" ref="F14" ca="1">INDIRECT("DATA_UPDATED!E"&amp;107-5*(ROW()-2)/2+(COLUMN()-5))</f>
        <v>0.970933382123364</v>
      </c>
      <c r="G14" s="2" cm="1">
        <f t="array" aca="1" ref="G14" ca="1">INDIRECT("DATA_UPDATED!E"&amp;107-5*(ROW()-2)/2+(COLUMN()-5))</f>
        <v>0.93547683349192157</v>
      </c>
      <c r="H14" s="2" cm="1">
        <f t="array" aca="1" ref="H14" ca="1">INDIRECT("DATA_UPDATED!E"&amp;107-5*(ROW()-2)/2+(COLUMN()-5))</f>
        <v>0.83485639317763471</v>
      </c>
      <c r="I14" s="2" cm="1">
        <f t="array" aca="1" ref="I14" ca="1">INDIRECT("DATA_UPDATED!E"&amp;107-5*(ROW()-2)/2+(COLUMN()-5))</f>
        <v>0.66845163515396577</v>
      </c>
      <c r="K14" s="29"/>
      <c r="L14" s="31">
        <v>-5</v>
      </c>
      <c r="M14" s="1" t="s">
        <v>20</v>
      </c>
      <c r="N14" s="2" cm="1">
        <f t="array" aca="1" ref="N14" ca="1">INDIRECT("DATA_UPDATED!F" &amp; 107-5*(ROW()-2)/2+(COLUMN()-14))</f>
        <v>0.99910977559781</v>
      </c>
      <c r="O14" s="2" cm="1">
        <f t="array" aca="1" ref="O14" ca="1">INDIRECT("DATA_UPDATED!F" &amp; 107-5*(ROW()-2)/2+(COLUMN()-14))</f>
        <v>0.99878697379340242</v>
      </c>
      <c r="P14" s="2" cm="1">
        <f t="array" aca="1" ref="P14" ca="1">INDIRECT("DATA_UPDATED!F" &amp; 107-5*(ROW()-2)/2+(COLUMN()-14))</f>
        <v>0.99762952976174279</v>
      </c>
      <c r="Q14" s="2" cm="1">
        <f t="array" aca="1" ref="Q14" ca="1">INDIRECT("DATA_UPDATED!F" &amp; 107-5*(ROW()-2)/2+(COLUMN()-14))</f>
        <v>0.99665626385899742</v>
      </c>
      <c r="R14" s="2" cm="1">
        <f t="array" aca="1" ref="R14" ca="1">INDIRECT("DATA_UPDATED!F" &amp; 107-5*(ROW()-2)/2+(COLUMN()-14))</f>
        <v>0.98811725220983682</v>
      </c>
      <c r="S14" s="4"/>
      <c r="T14" s="29"/>
      <c r="U14" s="31">
        <v>-5</v>
      </c>
      <c r="V14" s="1" t="s">
        <v>20</v>
      </c>
      <c r="W14" s="3" cm="1">
        <f t="array" aca="1" ref="W14" ca="1">INDIRECT("DATA_UPDATED!G" &amp; 107-5*(ROW()-2)/2+(COLUMN()-23))</f>
        <v>0.99409971308930123</v>
      </c>
      <c r="X14" s="3" cm="1">
        <f t="array" aca="1" ref="X14" ca="1">INDIRECT("DATA_UPDATED!G" &amp; 107-5*(ROW()-2)/2+(COLUMN()-23))</f>
        <v>0.99069529735362516</v>
      </c>
      <c r="Y14" s="3" cm="1">
        <f t="array" aca="1" ref="Y14" ca="1">INDIRECT("DATA_UPDATED!G" &amp; 107-5*(ROW()-2)/2+(COLUMN()-23))</f>
        <v>0.97868747625199715</v>
      </c>
      <c r="Z14" s="3" cm="1">
        <f t="array" aca="1" ref="Z14" ca="1">INDIRECT("DATA_UPDATED!G" &amp; 107-5*(ROW()-2)/2+(COLUMN()-23))</f>
        <v>0.95402402882405024</v>
      </c>
      <c r="AA14" s="3" cm="1">
        <f t="array" aca="1" ref="AA14" ca="1">INDIRECT("DATA_UPDATED!G" &amp; 107-5*(ROW()-2)/2+(COLUMN()-23))</f>
        <v>0.89516390073893037</v>
      </c>
      <c r="AC14" s="29"/>
      <c r="AD14" s="31">
        <v>-5</v>
      </c>
      <c r="AE14" s="1" t="s">
        <v>20</v>
      </c>
      <c r="AF14" s="2">
        <f t="shared" ca="1" si="1"/>
        <v>1.7849519435455208E-2</v>
      </c>
      <c r="AG14" s="2">
        <f t="shared" ca="1" si="0"/>
        <v>2.7887419841140071E-2</v>
      </c>
      <c r="AH14" s="2">
        <f t="shared" ca="1" si="0"/>
        <v>6.2300377460423384E-2</v>
      </c>
      <c r="AI14" s="2">
        <f t="shared" ca="1" si="0"/>
        <v>0.16234270184073563</v>
      </c>
      <c r="AJ14" s="3">
        <f t="shared" ca="1" si="0"/>
        <v>0.32350980244598215</v>
      </c>
    </row>
    <row r="15" spans="2:36" ht="17" thickBot="1" x14ac:dyDescent="0.25">
      <c r="B15" s="29"/>
      <c r="C15" s="32"/>
      <c r="D15" s="5" t="s">
        <v>21</v>
      </c>
      <c r="E15" s="6" cm="1">
        <f t="array" aca="1" ref="E15" ca="1">INDIRECT("DATA_UPDATED!H" &amp; 107-5*(ROW()-3)/2+(COLUMN()-5))</f>
        <v>0.96838689885527984</v>
      </c>
      <c r="F15" s="6" cm="1">
        <f t="array" aca="1" ref="F15" ca="1">INDIRECT("DATA_UPDATED!H" &amp; 107-5*(ROW()-3)/2+(COLUMN()-5))</f>
        <v>0.94854538552116785</v>
      </c>
      <c r="G15" s="6" cm="1">
        <f t="array" aca="1" ref="G15" ca="1">INDIRECT("DATA_UPDATED!H" &amp; 107-5*(ROW()-3)/2+(COLUMN()-5))</f>
        <v>0.88247401141530679</v>
      </c>
      <c r="H15" s="6" cm="1">
        <f t="array" aca="1" ref="H15" ca="1">INDIRECT("DATA_UPDATED!H" &amp; 107-5*(ROW()-3)/2+(COLUMN()-5))</f>
        <v>0.75286300632510161</v>
      </c>
      <c r="I15" s="6" cm="1">
        <f t="array" aca="1" ref="I15" ca="1">INDIRECT("DATA_UPDATED!H" &amp; 107-5*(ROW()-3)/2+(COLUMN()-5))</f>
        <v>0.53177489033957748</v>
      </c>
      <c r="K15" s="29"/>
      <c r="L15" s="32"/>
      <c r="M15" s="5" t="s">
        <v>21</v>
      </c>
      <c r="N15" s="6" cm="1">
        <f t="array" aca="1" ref="N15" ca="1">INDIRECT("DATA_UPDATED!I" &amp; 107-5*(ROW()-3)/2+(COLUMN()-14))</f>
        <v>0.99922102787681022</v>
      </c>
      <c r="O15" s="6" cm="1">
        <f t="array" aca="1" ref="O15" ca="1">INDIRECT("DATA_UPDATED!I" &amp; 107-5*(ROW()-3)/2+(COLUMN()-14))</f>
        <v>0.99915918641038681</v>
      </c>
      <c r="P15" s="6" cm="1">
        <f t="array" aca="1" ref="P15" ca="1">INDIRECT("DATA_UPDATED!I" &amp; 107-5*(ROW()-3)/2+(COLUMN()-14))</f>
        <v>0.99897165133263521</v>
      </c>
      <c r="Q15" s="6" cm="1">
        <f t="array" aca="1" ref="Q15" ca="1">INDIRECT("DATA_UPDATED!I" &amp; 107-5*(ROW()-3)/2+(COLUMN()-14))</f>
        <v>0.99659147965950479</v>
      </c>
      <c r="R15" s="6" cm="1">
        <f t="array" aca="1" ref="R15" ca="1">INDIRECT("DATA_UPDATED!I" &amp; 107-5*(ROW()-3)/2+(COLUMN()-14))</f>
        <v>0.988279763098316</v>
      </c>
      <c r="S15" s="4"/>
      <c r="T15" s="29"/>
      <c r="U15" s="32"/>
      <c r="V15" s="5" t="s">
        <v>21</v>
      </c>
      <c r="W15" s="7" cm="1">
        <f t="array" aca="1" ref="W15" ca="1">INDIRECT("DATA_UPDATED!J" &amp; 107-5*(ROW()-3)/2+(COLUMN()-23))</f>
        <v>0.99114946572369922</v>
      </c>
      <c r="X15" s="7" cm="1">
        <f t="array" aca="1" ref="X15" ca="1">INDIRECT("DATA_UPDATED!J" &amp; 107-5*(ROW()-3)/2+(COLUMN()-23))</f>
        <v>0.98550772108487805</v>
      </c>
      <c r="Y15" s="7" cm="1">
        <f t="array" aca="1" ref="Y15" ca="1">INDIRECT("DATA_UPDATED!J" &amp; 107-5*(ROW()-3)/2+(COLUMN()-23))</f>
        <v>0.96425334588779221</v>
      </c>
      <c r="Z15" s="7" cm="1">
        <f t="array" aca="1" ref="Z15" ca="1">INDIRECT("DATA_UPDATED!J" &amp; 107-5*(ROW()-3)/2+(COLUMN()-23))</f>
        <v>0.90427971069690716</v>
      </c>
      <c r="AA15" s="7" cm="1">
        <f t="array" aca="1" ref="AA15" ca="1">INDIRECT("DATA_UPDATED!J" &amp; 107-5*(ROW()-3)/2+(COLUMN()-23))</f>
        <v>0.76892704454877847</v>
      </c>
      <c r="AC15" s="29"/>
      <c r="AD15" s="32"/>
      <c r="AE15" s="5" t="s">
        <v>21</v>
      </c>
      <c r="AF15" s="6">
        <f t="shared" ca="1" si="1"/>
        <v>3.0858166673141452E-2</v>
      </c>
      <c r="AG15" s="6">
        <f t="shared" ca="1" si="0"/>
        <v>5.0656393473252015E-2</v>
      </c>
      <c r="AH15" s="6">
        <f t="shared" ca="1" si="0"/>
        <v>0.11661756343327634</v>
      </c>
      <c r="AI15" s="6">
        <f t="shared" ca="1" si="0"/>
        <v>0.24456206811809733</v>
      </c>
      <c r="AJ15" s="7">
        <f t="shared" ca="1" si="0"/>
        <v>0.46191866898859546</v>
      </c>
    </row>
    <row r="16" spans="2:36" x14ac:dyDescent="0.2">
      <c r="B16" s="29"/>
      <c r="C16" s="31">
        <v>-10</v>
      </c>
      <c r="D16" s="1" t="s">
        <v>20</v>
      </c>
      <c r="E16" s="2" cm="1">
        <f t="array" aca="1" ref="E16" ca="1">INDIRECT("DATA_UPDATED!E"&amp;107-5*(ROW()-2)/2+(COLUMN()-5))</f>
        <v>0.98826537762455202</v>
      </c>
      <c r="F16" s="2" cm="1">
        <f t="array" aca="1" ref="F16" ca="1">INDIRECT("DATA_UPDATED!E"&amp;107-5*(ROW()-2)/2+(COLUMN()-5))</f>
        <v>0.97959655469297824</v>
      </c>
      <c r="G16" s="2" cm="1">
        <f t="array" aca="1" ref="G16" ca="1">INDIRECT("DATA_UPDATED!E"&amp;107-5*(ROW()-2)/2+(COLUMN()-5))</f>
        <v>0.94439104625492398</v>
      </c>
      <c r="H16" s="2" cm="1">
        <f t="array" aca="1" ref="H16" ca="1">INDIRECT("DATA_UPDATED!E"&amp;107-5*(ROW()-2)/2+(COLUMN()-5))</f>
        <v>0.87218130672894101</v>
      </c>
      <c r="I16" s="2" cm="1">
        <f t="array" aca="1" ref="I16" ca="1">INDIRECT("DATA_UPDATED!E"&amp;107-5*(ROW()-2)/2+(COLUMN()-5))</f>
        <v>0.70725774608882741</v>
      </c>
      <c r="K16" s="29"/>
      <c r="L16" s="31">
        <v>-10</v>
      </c>
      <c r="M16" s="1" t="s">
        <v>20</v>
      </c>
      <c r="N16" s="2" cm="1">
        <f t="array" aca="1" ref="N16" ca="1">INDIRECT("DATA_UPDATED!F" &amp; 107-5*(ROW()-2)/2+(COLUMN()-14))</f>
        <v>0.99907095948528835</v>
      </c>
      <c r="O16" s="2" cm="1">
        <f t="array" aca="1" ref="O16" ca="1">INDIRECT("DATA_UPDATED!F" &amp; 107-5*(ROW()-2)/2+(COLUMN()-14))</f>
        <v>0.99907806174556524</v>
      </c>
      <c r="P16" s="2" cm="1">
        <f t="array" aca="1" ref="P16" ca="1">INDIRECT("DATA_UPDATED!F" &amp; 107-5*(ROW()-2)/2+(COLUMN()-14))</f>
        <v>0.99691348743003605</v>
      </c>
      <c r="Q16" s="2" cm="1">
        <f t="array" aca="1" ref="Q16" ca="1">INDIRECT("DATA_UPDATED!F" &amp; 107-5*(ROW()-2)/2+(COLUMN()-14))</f>
        <v>0.99535947727604002</v>
      </c>
      <c r="R16" s="2" cm="1">
        <f t="array" aca="1" ref="R16" ca="1">INDIRECT("DATA_UPDATED!F" &amp; 107-5*(ROW()-2)/2+(COLUMN()-14))</f>
        <v>0.98948397288860757</v>
      </c>
      <c r="S16" s="4"/>
      <c r="T16" s="29"/>
      <c r="U16" s="31">
        <v>-10</v>
      </c>
      <c r="V16" s="1" t="s">
        <v>20</v>
      </c>
      <c r="W16" s="3" cm="1">
        <f t="array" aca="1" ref="W16" ca="1">INDIRECT("DATA_UPDATED!G" &amp; 107-5*(ROW()-2)/2+(COLUMN()-23))</f>
        <v>0.99630565972715235</v>
      </c>
      <c r="X16" s="3" cm="1">
        <f t="array" aca="1" ref="X16" ca="1">INDIRECT("DATA_UPDATED!G" &amp; 107-5*(ROW()-2)/2+(COLUMN()-23))</f>
        <v>0.99358955453781839</v>
      </c>
      <c r="Y16" s="3" cm="1">
        <f t="array" aca="1" ref="Y16" ca="1">INDIRECT("DATA_UPDATED!G" &amp; 107-5*(ROW()-2)/2+(COLUMN()-23))</f>
        <v>0.98154796532578881</v>
      </c>
      <c r="Z16" s="3" cm="1">
        <f t="array" aca="1" ref="Z16" ca="1">INDIRECT("DATA_UPDATED!G" &amp; 107-5*(ROW()-2)/2+(COLUMN()-23))</f>
        <v>0.95635694326151199</v>
      </c>
      <c r="AA16" s="3" cm="1">
        <f t="array" aca="1" ref="AA16" ca="1">INDIRECT("DATA_UPDATED!G" &amp; 107-5*(ROW()-2)/2+(COLUMN()-23))</f>
        <v>0.90891671105962102</v>
      </c>
      <c r="AC16" s="29"/>
      <c r="AD16" s="31">
        <v>-10</v>
      </c>
      <c r="AE16" s="1" t="s">
        <v>20</v>
      </c>
      <c r="AF16" s="2">
        <f t="shared" ca="1" si="1"/>
        <v>1.081563001921626E-2</v>
      </c>
      <c r="AG16" s="2">
        <f t="shared" ca="1" si="0"/>
        <v>1.9499484373172393E-2</v>
      </c>
      <c r="AH16" s="2">
        <f t="shared" ca="1" si="0"/>
        <v>5.2685054257326502E-2</v>
      </c>
      <c r="AI16" s="2">
        <f t="shared" ca="1" si="0"/>
        <v>0.12375244658763462</v>
      </c>
      <c r="AJ16" s="3">
        <f t="shared" ca="1" si="0"/>
        <v>0.28522566765369139</v>
      </c>
    </row>
    <row r="17" spans="2:36" ht="17" thickBot="1" x14ac:dyDescent="0.25">
      <c r="B17" s="29"/>
      <c r="C17" s="32"/>
      <c r="D17" s="5" t="s">
        <v>21</v>
      </c>
      <c r="E17" s="6" cm="1">
        <f t="array" aca="1" ref="E17" ca="1">INDIRECT("DATA_UPDATED!H" &amp; 107-5*(ROW()-3)/2+(COLUMN()-5))</f>
        <v>0.98128586049161681</v>
      </c>
      <c r="F17" s="6" cm="1">
        <f t="array" aca="1" ref="F17" ca="1">INDIRECT("DATA_UPDATED!H" &amp; 107-5*(ROW()-3)/2+(COLUMN()-5))</f>
        <v>0.96528322573103598</v>
      </c>
      <c r="G17" s="6" cm="1">
        <f t="array" aca="1" ref="G17" ca="1">INDIRECT("DATA_UPDATED!H" &amp; 107-5*(ROW()-3)/2+(COLUMN()-5))</f>
        <v>0.90701874849059516</v>
      </c>
      <c r="H17" s="6" cm="1">
        <f t="array" aca="1" ref="H17" ca="1">INDIRECT("DATA_UPDATED!H" &amp; 107-5*(ROW()-3)/2+(COLUMN()-5))</f>
        <v>0.77756928242811107</v>
      </c>
      <c r="I17" s="6" cm="1">
        <f t="array" aca="1" ref="I17" ca="1">INDIRECT("DATA_UPDATED!H" &amp; 107-5*(ROW()-3)/2+(COLUMN()-5))</f>
        <v>0.58271368360214881</v>
      </c>
      <c r="K17" s="29"/>
      <c r="L17" s="32"/>
      <c r="M17" s="5" t="s">
        <v>21</v>
      </c>
      <c r="N17" s="6" cm="1">
        <f t="array" aca="1" ref="N17" ca="1">INDIRECT("DATA_UPDATED!I" &amp; 107-5*(ROW()-3)/2+(COLUMN()-14))</f>
        <v>0.99931400061390441</v>
      </c>
      <c r="O17" s="6" cm="1">
        <f t="array" aca="1" ref="O17" ca="1">INDIRECT("DATA_UPDATED!I" &amp; 107-5*(ROW()-3)/2+(COLUMN()-14))</f>
        <v>0.99898499031861543</v>
      </c>
      <c r="P17" s="6" cm="1">
        <f t="array" aca="1" ref="P17" ca="1">INDIRECT("DATA_UPDATED!I" &amp; 107-5*(ROW()-3)/2+(COLUMN()-14))</f>
        <v>0.99968696696098902</v>
      </c>
      <c r="Q17" s="6" cm="1">
        <f t="array" aca="1" ref="Q17" ca="1">INDIRECT("DATA_UPDATED!I" &amp; 107-5*(ROW()-3)/2+(COLUMN()-14))</f>
        <v>0.99793098303564676</v>
      </c>
      <c r="R17" s="6" cm="1">
        <f t="array" aca="1" ref="R17" ca="1">INDIRECT("DATA_UPDATED!I" &amp; 107-5*(ROW()-3)/2+(COLUMN()-14))</f>
        <v>0.99160497098969158</v>
      </c>
      <c r="S17" s="4"/>
      <c r="T17" s="29"/>
      <c r="U17" s="32"/>
      <c r="V17" s="5" t="s">
        <v>21</v>
      </c>
      <c r="W17" s="7" cm="1">
        <f t="array" aca="1" ref="W17" ca="1">INDIRECT("DATA_UPDATED!J" &amp; 107-5*(ROW()-3)/2+(COLUMN()-23))</f>
        <v>0.99495006527924601</v>
      </c>
      <c r="X17" s="7" cm="1">
        <f t="array" aca="1" ref="X17" ca="1">INDIRECT("DATA_UPDATED!J" &amp; 107-5*(ROW()-3)/2+(COLUMN()-23))</f>
        <v>0.98970517326184637</v>
      </c>
      <c r="Y17" s="7" cm="1">
        <f t="array" aca="1" ref="Y17" ca="1">INDIRECT("DATA_UPDATED!J" &amp; 107-5*(ROW()-3)/2+(COLUMN()-23))</f>
        <v>0.97173425263729563</v>
      </c>
      <c r="Z17" s="7" cm="1">
        <f t="array" aca="1" ref="Z17" ca="1">INDIRECT("DATA_UPDATED!J" &amp; 107-5*(ROW()-3)/2+(COLUMN()-23))</f>
        <v>0.91886969849335676</v>
      </c>
      <c r="AA17" s="7" cm="1">
        <f t="array" aca="1" ref="AA17" ca="1">INDIRECT("DATA_UPDATED!J" &amp; 107-5*(ROW()-3)/2+(COLUMN()-23))</f>
        <v>0.79913742294612933</v>
      </c>
      <c r="AC17" s="29"/>
      <c r="AD17" s="32"/>
      <c r="AE17" s="5" t="s">
        <v>21</v>
      </c>
      <c r="AF17" s="6">
        <f t="shared" ca="1" si="1"/>
        <v>1.8040515905123344E-2</v>
      </c>
      <c r="AG17" s="6">
        <f t="shared" ca="1" si="0"/>
        <v>3.3736006961256337E-2</v>
      </c>
      <c r="AH17" s="6">
        <f t="shared" ca="1" si="0"/>
        <v>9.269723576781419E-2</v>
      </c>
      <c r="AI17" s="6">
        <f t="shared" ca="1" si="0"/>
        <v>0.22081857799144433</v>
      </c>
      <c r="AJ17" s="7">
        <f t="shared" ca="1" si="0"/>
        <v>0.41235300280860887</v>
      </c>
    </row>
    <row r="18" spans="2:36" x14ac:dyDescent="0.2">
      <c r="B18" s="29"/>
      <c r="C18" s="31">
        <v>-15</v>
      </c>
      <c r="D18" s="1" t="s">
        <v>20</v>
      </c>
      <c r="E18" s="2" cm="1">
        <f t="array" aca="1" ref="E18" ca="1">INDIRECT("DATA_UPDATED!E"&amp;107-5*(ROW()-2)/2+(COLUMN()-5))</f>
        <v>0.99394060536082862</v>
      </c>
      <c r="F18" s="2" cm="1">
        <f t="array" aca="1" ref="F18" ca="1">INDIRECT("DATA_UPDATED!E"&amp;107-5*(ROW()-2)/2+(COLUMN()-5))</f>
        <v>0.98497964530478077</v>
      </c>
      <c r="G18" s="2" cm="1">
        <f t="array" aca="1" ref="G18" ca="1">INDIRECT("DATA_UPDATED!E"&amp;107-5*(ROW()-2)/2+(COLUMN()-5))</f>
        <v>0.95256123575014096</v>
      </c>
      <c r="H18" s="2" cm="1">
        <f t="array" aca="1" ref="H18" ca="1">INDIRECT("DATA_UPDATED!E"&amp;107-5*(ROW()-2)/2+(COLUMN()-5))</f>
        <v>0.88726712119195672</v>
      </c>
      <c r="I18" s="2" cm="1">
        <f t="array" aca="1" ref="I18" ca="1">INDIRECT("DATA_UPDATED!E"&amp;107-5*(ROW()-2)/2+(COLUMN()-5))</f>
        <v>0.73573678770233375</v>
      </c>
      <c r="K18" s="29"/>
      <c r="L18" s="31">
        <v>-15</v>
      </c>
      <c r="M18" s="1" t="s">
        <v>20</v>
      </c>
      <c r="N18" s="2" cm="1">
        <f t="array" aca="1" ref="N18" ca="1">INDIRECT("DATA_UPDATED!F" &amp; 107-5*(ROW()-2)/2+(COLUMN()-14))</f>
        <v>0.99908486884210579</v>
      </c>
      <c r="O18" s="2" cm="1">
        <f t="array" aca="1" ref="O18" ca="1">INDIRECT("DATA_UPDATED!F" &amp; 107-5*(ROW()-2)/2+(COLUMN()-14))</f>
        <v>0.99913866508648941</v>
      </c>
      <c r="P18" s="2" cm="1">
        <f t="array" aca="1" ref="P18" ca="1">INDIRECT("DATA_UPDATED!F" &amp; 107-5*(ROW()-2)/2+(COLUMN()-14))</f>
        <v>0.99727474345079803</v>
      </c>
      <c r="Q18" s="2" cm="1">
        <f t="array" aca="1" ref="Q18" ca="1">INDIRECT("DATA_UPDATED!F" &amp; 107-5*(ROW()-2)/2+(COLUMN()-14))</f>
        <v>0.9958327556518024</v>
      </c>
      <c r="R18" s="2" cm="1">
        <f t="array" aca="1" ref="R18" ca="1">INDIRECT("DATA_UPDATED!F" &amp; 107-5*(ROW()-2)/2+(COLUMN()-14))</f>
        <v>0.99115065092055876</v>
      </c>
      <c r="S18" s="4"/>
      <c r="T18" s="29"/>
      <c r="U18" s="31">
        <v>-15</v>
      </c>
      <c r="V18" s="1" t="s">
        <v>20</v>
      </c>
      <c r="W18" s="3" cm="1">
        <f t="array" aca="1" ref="W18" ca="1">INDIRECT("DATA_UPDATED!G" &amp; 107-5*(ROW()-2)/2+(COLUMN()-23))</f>
        <v>0.9977356527415574</v>
      </c>
      <c r="X18" s="3" cm="1">
        <f t="array" aca="1" ref="X18" ca="1">INDIRECT("DATA_UPDATED!G" &amp; 107-5*(ROW()-2)/2+(COLUMN()-23))</f>
        <v>0.995376051035604</v>
      </c>
      <c r="Y18" s="3" cm="1">
        <f t="array" aca="1" ref="Y18" ca="1">INDIRECT("DATA_UPDATED!G" &amp; 107-5*(ROW()-2)/2+(COLUMN()-23))</f>
        <v>0.98436802428705161</v>
      </c>
      <c r="Z18" s="3" cm="1">
        <f t="array" aca="1" ref="Z18" ca="1">INDIRECT("DATA_UPDATED!G" &amp; 107-5*(ROW()-2)/2+(COLUMN()-23))</f>
        <v>0.96165778746011599</v>
      </c>
      <c r="AA18" s="3" cm="1">
        <f t="array" aca="1" ref="AA18" ca="1">INDIRECT("DATA_UPDATED!G" &amp; 107-5*(ROW()-2)/2+(COLUMN()-23))</f>
        <v>0.91904325207370063</v>
      </c>
      <c r="AC18" s="29"/>
      <c r="AD18" s="31">
        <v>-15</v>
      </c>
      <c r="AE18" s="1" t="s">
        <v>20</v>
      </c>
      <c r="AF18" s="2">
        <f t="shared" ca="1" si="1"/>
        <v>5.1489754691602663E-3</v>
      </c>
      <c r="AG18" s="2">
        <f t="shared" ca="1" si="0"/>
        <v>1.4171225953389488E-2</v>
      </c>
      <c r="AH18" s="2">
        <f t="shared" ca="1" si="0"/>
        <v>4.4835696476116627E-2</v>
      </c>
      <c r="AI18" s="2">
        <f t="shared" ca="1" si="0"/>
        <v>0.10901994721873376</v>
      </c>
      <c r="AJ18" s="3">
        <f t="shared" ca="1" si="0"/>
        <v>0.25769428994573351</v>
      </c>
    </row>
    <row r="19" spans="2:36" ht="17" thickBot="1" x14ac:dyDescent="0.25">
      <c r="B19" s="29"/>
      <c r="C19" s="39"/>
      <c r="D19" s="5" t="s">
        <v>21</v>
      </c>
      <c r="E19" s="6" cm="1">
        <f t="array" aca="1" ref="E19" ca="1">INDIRECT("DATA_UPDATED!H" &amp; 107-5*(ROW()-3)/2+(COLUMN()-5))</f>
        <v>0.99083220303842501</v>
      </c>
      <c r="F19" s="6" cm="1">
        <f t="array" aca="1" ref="F19" ca="1">INDIRECT("DATA_UPDATED!H" &amp; 107-5*(ROW()-3)/2+(COLUMN()-5))</f>
        <v>0.97500595696938697</v>
      </c>
      <c r="G19" s="6" cm="1">
        <f t="array" aca="1" ref="G19" ca="1">INDIRECT("DATA_UPDATED!H" &amp; 107-5*(ROW()-3)/2+(COLUMN()-5))</f>
        <v>0.92169957662384705</v>
      </c>
      <c r="H19" s="6" cm="1">
        <f t="array" aca="1" ref="H19" ca="1">INDIRECT("DATA_UPDATED!H" &amp; 107-5*(ROW()-3)/2+(COLUMN()-5))</f>
        <v>0.80163200275061119</v>
      </c>
      <c r="I19" s="6" cm="1">
        <f t="array" aca="1" ref="I19" ca="1">INDIRECT("DATA_UPDATED!H" &amp; 107-5*(ROW()-3)/2+(COLUMN()-5))</f>
        <v>0.62419584373825876</v>
      </c>
      <c r="K19" s="29"/>
      <c r="L19" s="39"/>
      <c r="M19" s="5" t="s">
        <v>21</v>
      </c>
      <c r="N19" s="6" cm="1">
        <f t="array" aca="1" ref="N19" ca="1">INDIRECT("DATA_UPDATED!I" &amp; 107-5*(ROW()-3)/2+(COLUMN()-14))</f>
        <v>0.99931960826356536</v>
      </c>
      <c r="O19" s="6" cm="1">
        <f t="array" aca="1" ref="O19" ca="1">INDIRECT("DATA_UPDATED!I" &amp; 107-5*(ROW()-3)/2+(COLUMN()-14))</f>
        <v>0.99902283115111645</v>
      </c>
      <c r="P19" s="6" cm="1">
        <f t="array" aca="1" ref="P19" ca="1">INDIRECT("DATA_UPDATED!I" &amp; 107-5*(ROW()-3)/2+(COLUMN()-14))</f>
        <v>0.99964382535816076</v>
      </c>
      <c r="Q19" s="6" cm="1">
        <f t="array" aca="1" ref="Q19" ca="1">INDIRECT("DATA_UPDATED!I" &amp; 107-5*(ROW()-3)/2+(COLUMN()-14))</f>
        <v>0.99816914377330035</v>
      </c>
      <c r="R19" s="6" cm="1">
        <f t="array" aca="1" ref="R19" ca="1">INDIRECT("DATA_UPDATED!I" &amp; 107-5*(ROW()-3)/2+(COLUMN()-14))</f>
        <v>0.99286874742831199</v>
      </c>
      <c r="S19" s="4"/>
      <c r="T19" s="29"/>
      <c r="U19" s="39"/>
      <c r="V19" s="5" t="s">
        <v>21</v>
      </c>
      <c r="W19" s="7" cm="1">
        <f t="array" aca="1" ref="W19" ca="1">INDIRECT("DATA_UPDATED!J" &amp; 107-5*(ROW()-3)/2+(COLUMN()-23))</f>
        <v>0.99735156762445121</v>
      </c>
      <c r="X19" s="7" cm="1">
        <f t="array" aca="1" ref="X19" ca="1">INDIRECT("DATA_UPDATED!J" &amp; 107-5*(ROW()-3)/2+(COLUMN()-23))</f>
        <v>0.99293206047127225</v>
      </c>
      <c r="Y19" s="7" cm="1">
        <f t="array" aca="1" ref="Y19" ca="1">INDIRECT("DATA_UPDATED!J" &amp; 107-5*(ROW()-3)/2+(COLUMN()-23))</f>
        <v>0.97674827858217217</v>
      </c>
      <c r="Z19" s="7" cm="1">
        <f t="array" aca="1" ref="Z19" ca="1">INDIRECT("DATA_UPDATED!J" &amp; 107-5*(ROW()-3)/2+(COLUMN()-23))</f>
        <v>0.92981437077512918</v>
      </c>
      <c r="AA19" s="7" cm="1">
        <f t="array" aca="1" ref="AA19" ca="1">INDIRECT("DATA_UPDATED!J" &amp; 107-5*(ROW()-3)/2+(COLUMN()-23))</f>
        <v>0.82217459562807438</v>
      </c>
      <c r="AC19" s="29"/>
      <c r="AD19" s="39"/>
      <c r="AE19" s="5" t="s">
        <v>21</v>
      </c>
      <c r="AF19" s="6">
        <f t="shared" ca="1" si="1"/>
        <v>8.4931839172937007E-3</v>
      </c>
      <c r="AG19" s="6">
        <f t="shared" ca="1" si="0"/>
        <v>2.4040365678186015E-2</v>
      </c>
      <c r="AH19" s="6">
        <f t="shared" ca="1" si="0"/>
        <v>7.7972020390749908E-2</v>
      </c>
      <c r="AI19" s="6">
        <f t="shared" ca="1" si="0"/>
        <v>0.19689763227876911</v>
      </c>
      <c r="AJ19" s="7">
        <f t="shared" ca="1" si="0"/>
        <v>0.37132088671838515</v>
      </c>
    </row>
    <row r="20" spans="2:36" x14ac:dyDescent="0.2">
      <c r="B20" s="29"/>
      <c r="C20" s="40">
        <v>-20</v>
      </c>
      <c r="D20" s="1" t="s">
        <v>20</v>
      </c>
      <c r="E20" s="2" cm="1">
        <f t="array" aca="1" ref="E20" ca="1">INDIRECT("DATA_UPDATED!E"&amp;107-5*(ROW()-2)/2+(COLUMN()-5))</f>
        <v>0.99563794467079358</v>
      </c>
      <c r="F20" s="2" cm="1">
        <f t="array" aca="1" ref="F20" ca="1">INDIRECT("DATA_UPDATED!E"&amp;107-5*(ROW()-2)/2+(COLUMN()-5))</f>
        <v>0.98794629891935881</v>
      </c>
      <c r="G20" s="2" cm="1">
        <f t="array" aca="1" ref="G20" ca="1">INDIRECT("DATA_UPDATED!E"&amp;107-5*(ROW()-2)/2+(COLUMN()-5))</f>
        <v>0.95780314959148161</v>
      </c>
      <c r="H20" s="2" cm="1">
        <f t="array" aca="1" ref="H20" ca="1">INDIRECT("DATA_UPDATED!E"&amp;107-5*(ROW()-2)/2+(COLUMN()-5))</f>
        <v>0.8977584098045962</v>
      </c>
      <c r="I20" s="2" cm="1">
        <f t="array" aca="1" ref="I20" ca="1">INDIRECT("DATA_UPDATED!E"&amp;107-5*(ROW()-2)/2+(COLUMN()-5))</f>
        <v>0.75888642589001643</v>
      </c>
      <c r="K20" s="29"/>
      <c r="L20" s="40">
        <v>-20</v>
      </c>
      <c r="M20" s="1" t="s">
        <v>20</v>
      </c>
      <c r="N20" s="2" cm="1">
        <f t="array" aca="1" ref="N20" ca="1">INDIRECT("DATA_UPDATED!F" &amp; 107-5*(ROW()-2)/2+(COLUMN()-14))</f>
        <v>0.99913486050122757</v>
      </c>
      <c r="O20" s="2" cm="1">
        <f t="array" aca="1" ref="O20" ca="1">INDIRECT("DATA_UPDATED!F" &amp; 107-5*(ROW()-2)/2+(COLUMN()-14))</f>
        <v>0.99901605358897083</v>
      </c>
      <c r="P20" s="2" cm="1">
        <f t="array" aca="1" ref="P20" ca="1">INDIRECT("DATA_UPDATED!F" &amp; 107-5*(ROW()-2)/2+(COLUMN()-14))</f>
        <v>0.99741595534563243</v>
      </c>
      <c r="Q20" s="2" cm="1">
        <f t="array" aca="1" ref="Q20" ca="1">INDIRECT("DATA_UPDATED!F" &amp; 107-5*(ROW()-2)/2+(COLUMN()-14))</f>
        <v>0.99627969018609464</v>
      </c>
      <c r="R20" s="2" cm="1">
        <f t="array" aca="1" ref="R20" ca="1">INDIRECT("DATA_UPDATED!F" &amp; 107-5*(ROW()-2)/2+(COLUMN()-14))</f>
        <v>0.992537544728056</v>
      </c>
      <c r="S20" s="4"/>
      <c r="T20" s="29"/>
      <c r="U20" s="40">
        <v>-20</v>
      </c>
      <c r="V20" s="1" t="s">
        <v>20</v>
      </c>
      <c r="W20" s="3" cm="1">
        <f t="array" aca="1" ref="W20" ca="1">INDIRECT("DATA_UPDATED!G" &amp; 107-5*(ROW()-2)/2+(COLUMN()-23))</f>
        <v>0.99834185187613156</v>
      </c>
      <c r="X20" s="3" cm="1">
        <f t="array" aca="1" ref="X20" ca="1">INDIRECT("DATA_UPDATED!G" &amp; 107-5*(ROW()-2)/2+(COLUMN()-23))</f>
        <v>0.99624252183139683</v>
      </c>
      <c r="Y20" s="3" cm="1">
        <f t="array" aca="1" ref="Y20" ca="1">INDIRECT("DATA_UPDATED!G" &amp; 107-5*(ROW()-2)/2+(COLUMN()-23))</f>
        <v>0.9862010155589036</v>
      </c>
      <c r="Z20" s="3" cm="1">
        <f t="array" aca="1" ref="Z20" ca="1">INDIRECT("DATA_UPDATED!G" &amp; 107-5*(ROW()-2)/2+(COLUMN()-23))</f>
        <v>0.96545792681111919</v>
      </c>
      <c r="AA20" s="3" cm="1">
        <f t="array" aca="1" ref="AA20" ca="1">INDIRECT("DATA_UPDATED!G" &amp; 107-5*(ROW()-2)/2+(COLUMN()-23))</f>
        <v>0.92704610179499958</v>
      </c>
      <c r="AC20" s="29"/>
      <c r="AD20" s="40">
        <v>-20</v>
      </c>
      <c r="AE20" s="1" t="s">
        <v>20</v>
      </c>
      <c r="AF20" s="2">
        <f t="shared" ca="1" si="1"/>
        <v>3.4999437700329317E-3</v>
      </c>
      <c r="AG20" s="2">
        <f t="shared" ca="1" si="1"/>
        <v>1.1080657442734676E-2</v>
      </c>
      <c r="AH20" s="2">
        <f t="shared" ca="1" si="1"/>
        <v>3.9715432204434631E-2</v>
      </c>
      <c r="AI20" s="2">
        <f t="shared" ca="1" si="1"/>
        <v>9.8889178763742258E-2</v>
      </c>
      <c r="AJ20" s="3">
        <f t="shared" ca="1" si="1"/>
        <v>0.23540783930955211</v>
      </c>
    </row>
    <row r="21" spans="2:36" ht="17" thickBot="1" x14ac:dyDescent="0.25">
      <c r="B21" s="29"/>
      <c r="C21" s="39"/>
      <c r="D21" s="5" t="s">
        <v>21</v>
      </c>
      <c r="E21" s="6" cm="1">
        <f t="array" aca="1" ref="E21" ca="1">INDIRECT("DATA_UPDATED!H" &amp; 107-5*(ROW()-3)/2+(COLUMN()-5))</f>
        <v>0.99622735258712403</v>
      </c>
      <c r="F21" s="6" cm="1">
        <f t="array" aca="1" ref="F21" ca="1">INDIRECT("DATA_UPDATED!H" &amp; 107-5*(ROW()-3)/2+(COLUMN()-5))</f>
        <v>0.98191889391306797</v>
      </c>
      <c r="G21" s="6" cm="1">
        <f t="array" aca="1" ref="G21" ca="1">INDIRECT("DATA_UPDATED!H" &amp; 107-5*(ROW()-3)/2+(COLUMN()-5))</f>
        <v>0.93124739402418444</v>
      </c>
      <c r="H21" s="6" cm="1">
        <f t="array" aca="1" ref="H21" ca="1">INDIRECT("DATA_UPDATED!H" &amp; 107-5*(ROW()-3)/2+(COLUMN()-5))</f>
        <v>0.81897312479417739</v>
      </c>
      <c r="I21" s="6" cm="1">
        <f t="array" aca="1" ref="I21" ca="1">INDIRECT("DATA_UPDATED!H" &amp; 107-5*(ROW()-3)/2+(COLUMN()-5))</f>
        <v>0.6523255419874785</v>
      </c>
      <c r="K21" s="29"/>
      <c r="L21" s="39"/>
      <c r="M21" s="5" t="s">
        <v>21</v>
      </c>
      <c r="N21" s="6" cm="1">
        <f t="array" aca="1" ref="N21" ca="1">INDIRECT("DATA_UPDATED!I" &amp; 107-5*(ROW()-3)/2+(COLUMN()-14))</f>
        <v>0.9994781350383416</v>
      </c>
      <c r="O21" s="6" cm="1">
        <f t="array" aca="1" ref="O21" ca="1">INDIRECT("DATA_UPDATED!I" &amp; 107-5*(ROW()-3)/2+(COLUMN()-14))</f>
        <v>0.99928729643899761</v>
      </c>
      <c r="P21" s="6" cm="1">
        <f t="array" aca="1" ref="P21" ca="1">INDIRECT("DATA_UPDATED!I" &amp; 107-5*(ROW()-3)/2+(COLUMN()-14))</f>
        <v>0.99967519261728122</v>
      </c>
      <c r="Q21" s="6" cm="1">
        <f t="array" aca="1" ref="Q21" ca="1">INDIRECT("DATA_UPDATED!I" &amp; 107-5*(ROW()-3)/2+(COLUMN()-14))</f>
        <v>0.99831719464988278</v>
      </c>
      <c r="R21" s="6" cm="1">
        <f t="array" aca="1" ref="R21" ca="1">INDIRECT("DATA_UPDATED!I" &amp; 107-5*(ROW()-3)/2+(COLUMN()-14))</f>
        <v>0.99384746650724598</v>
      </c>
      <c r="S21" s="4"/>
      <c r="T21" s="29"/>
      <c r="U21" s="39"/>
      <c r="V21" s="5" t="s">
        <v>21</v>
      </c>
      <c r="W21" s="7" cm="1">
        <f t="array" aca="1" ref="W21" ca="1">INDIRECT("DATA_UPDATED!J" &amp; 107-5*(ROW()-3)/2+(COLUMN()-23))</f>
        <v>0.99881403822766957</v>
      </c>
      <c r="X21" s="7" cm="1">
        <f t="array" aca="1" ref="X21" ca="1">INDIRECT("DATA_UPDATED!J" &amp; 107-5*(ROW()-3)/2+(COLUMN()-23))</f>
        <v>0.99483997876509644</v>
      </c>
      <c r="Y21" s="7" cm="1">
        <f t="array" aca="1" ref="Y21" ca="1">INDIRECT("DATA_UPDATED!J" &amp; 107-5*(ROW()-3)/2+(COLUMN()-23))</f>
        <v>0.97981304832401783</v>
      </c>
      <c r="Z21" s="7" cm="1">
        <f t="array" aca="1" ref="Z21" ca="1">INDIRECT("DATA_UPDATED!J" &amp; 107-5*(ROW()-3)/2+(COLUMN()-23))</f>
        <v>0.93758069911079245</v>
      </c>
      <c r="AA21" s="7" cm="1">
        <f t="array" aca="1" ref="AA21" ca="1">INDIRECT("DATA_UPDATED!J" &amp; 107-5*(ROW()-3)/2+(COLUMN()-23))</f>
        <v>0.84032458909324892</v>
      </c>
      <c r="AC21" s="29"/>
      <c r="AD21" s="39"/>
      <c r="AE21" s="5" t="s">
        <v>21</v>
      </c>
      <c r="AF21" s="6">
        <f t="shared" ca="1" si="1"/>
        <v>3.2524798064670346E-3</v>
      </c>
      <c r="AG21" s="6">
        <f t="shared" ca="1" si="1"/>
        <v>1.7380789876767833E-2</v>
      </c>
      <c r="AH21" s="6">
        <f t="shared" ca="1" si="1"/>
        <v>6.8450031668730094E-2</v>
      </c>
      <c r="AI21" s="6">
        <f t="shared" ca="1" si="1"/>
        <v>0.1796463797446689</v>
      </c>
      <c r="AJ21" s="7">
        <f t="shared" ca="1" si="1"/>
        <v>0.34363615748803389</v>
      </c>
    </row>
    <row r="22" spans="2:36" x14ac:dyDescent="0.2">
      <c r="B22" s="29"/>
      <c r="C22" s="40">
        <v>-25</v>
      </c>
      <c r="D22" s="8" t="s">
        <v>20</v>
      </c>
      <c r="E22" s="2" cm="1">
        <f t="array" aca="1" ref="E22" ca="1">INDIRECT("DATA_UPDATED!E"&amp;107-5*(ROW()-2)/2+(COLUMN()-5))</f>
        <v>0.99584418205043956</v>
      </c>
      <c r="F22" s="2" cm="1">
        <f t="array" aca="1" ref="F22" ca="1">INDIRECT("DATA_UPDATED!E"&amp;107-5*(ROW()-2)/2+(COLUMN()-5))</f>
        <v>0.99044205403858598</v>
      </c>
      <c r="G22" s="2" cm="1">
        <f t="array" aca="1" ref="G22" ca="1">INDIRECT("DATA_UPDATED!E"&amp;107-5*(ROW()-2)/2+(COLUMN()-5))</f>
        <v>0.96094009980422057</v>
      </c>
      <c r="H22" s="2" cm="1">
        <f t="array" aca="1" ref="H22" ca="1">INDIRECT("DATA_UPDATED!E"&amp;107-5*(ROW()-2)/2+(COLUMN()-5))</f>
        <v>0.90520760905010822</v>
      </c>
      <c r="I22" s="2" cm="1">
        <f t="array" aca="1" ref="I22" ca="1">INDIRECT("DATA_UPDATED!E"&amp;107-5*(ROW()-2)/2+(COLUMN()-5))</f>
        <v>0.77540972523120255</v>
      </c>
      <c r="K22" s="29"/>
      <c r="L22" s="40">
        <v>-25</v>
      </c>
      <c r="M22" s="8" t="s">
        <v>20</v>
      </c>
      <c r="N22" s="2" cm="1">
        <f t="array" aca="1" ref="N22" ca="1">INDIRECT("DATA_UPDATED!F" &amp; 107-5*(ROW()-2)/2+(COLUMN()-14))</f>
        <v>0.99976807993559158</v>
      </c>
      <c r="O22" s="2" cm="1">
        <f t="array" aca="1" ref="O22" ca="1">INDIRECT("DATA_UPDATED!F" &amp; 107-5*(ROW()-2)/2+(COLUMN()-14))</f>
        <v>0.99866850876662938</v>
      </c>
      <c r="P22" s="2" cm="1">
        <f t="array" aca="1" ref="P22" ca="1">INDIRECT("DATA_UPDATED!F" &amp; 107-5*(ROW()-2)/2+(COLUMN()-14))</f>
        <v>0.99754716714907843</v>
      </c>
      <c r="Q22" s="2" cm="1">
        <f t="array" aca="1" ref="Q22" ca="1">INDIRECT("DATA_UPDATED!F" &amp; 107-5*(ROW()-2)/2+(COLUMN()-14))</f>
        <v>0.99655992460006737</v>
      </c>
      <c r="R22" s="2" cm="1">
        <f t="array" aca="1" ref="R22" ca="1">INDIRECT("DATA_UPDATED!F" &amp; 107-5*(ROW()-2)/2+(COLUMN()-14))</f>
        <v>0.99353146054051122</v>
      </c>
      <c r="S22" s="4"/>
      <c r="T22" s="29"/>
      <c r="U22" s="40">
        <v>-25</v>
      </c>
      <c r="V22" s="8" t="s">
        <v>20</v>
      </c>
      <c r="W22" s="3" cm="1">
        <f t="array" aca="1" ref="W22" ca="1">INDIRECT("DATA_UPDATED!G" &amp; 107-5*(ROW()-2)/2+(COLUMN()-23))</f>
        <v>0.99851216185917124</v>
      </c>
      <c r="X22" s="3" cm="1">
        <f t="array" aca="1" ref="X22" ca="1">INDIRECT("DATA_UPDATED!G" &amp; 107-5*(ROW()-2)/2+(COLUMN()-23))</f>
        <v>0.99620547579261676</v>
      </c>
      <c r="Y22" s="3" cm="1">
        <f t="array" aca="1" ref="Y22" ca="1">INDIRECT("DATA_UPDATED!G" &amp; 107-5*(ROW()-2)/2+(COLUMN()-23))</f>
        <v>0.98715710444365556</v>
      </c>
      <c r="Z22" s="3" cm="1">
        <f t="array" aca="1" ref="Z22" ca="1">INDIRECT("DATA_UPDATED!G" &amp; 107-5*(ROW()-2)/2+(COLUMN()-23))</f>
        <v>0.96791949163278257</v>
      </c>
      <c r="AA22" s="3" cm="1">
        <f t="array" aca="1" ref="AA22" ca="1">INDIRECT("DATA_UPDATED!G" &amp; 107-5*(ROW()-2)/2+(COLUMN()-23))</f>
        <v>0.93285751980024678</v>
      </c>
      <c r="AC22" s="29"/>
      <c r="AD22" s="40">
        <v>-25</v>
      </c>
      <c r="AE22" s="8" t="s">
        <v>20</v>
      </c>
      <c r="AF22" s="2">
        <f t="shared" ca="1" si="1"/>
        <v>3.9248081269056545E-3</v>
      </c>
      <c r="AG22" s="2">
        <f t="shared" ca="1" si="1"/>
        <v>8.2374227842662018E-3</v>
      </c>
      <c r="AH22" s="2">
        <f t="shared" ca="1" si="1"/>
        <v>3.6697079146120304E-2</v>
      </c>
      <c r="AI22" s="2">
        <f t="shared" ca="1" si="1"/>
        <v>9.1667659209374697E-2</v>
      </c>
      <c r="AJ22" s="3">
        <f t="shared" ca="1" si="1"/>
        <v>0.21954185043183616</v>
      </c>
    </row>
    <row r="23" spans="2:36" ht="17" thickBot="1" x14ac:dyDescent="0.25">
      <c r="B23" s="29"/>
      <c r="C23" s="32"/>
      <c r="D23" s="9" t="s">
        <v>21</v>
      </c>
      <c r="E23" s="6" cm="1">
        <f t="array" aca="1" ref="E23" ca="1">INDIRECT("DATA_UPDATED!H" &amp; 107-5*(ROW()-3)/2+(COLUMN()-5))</f>
        <v>0.99878879280916277</v>
      </c>
      <c r="F23" s="6" cm="1">
        <f t="array" aca="1" ref="F23" ca="1">INDIRECT("DATA_UPDATED!H" &amp; 107-5*(ROW()-3)/2+(COLUMN()-5))</f>
        <v>0.98438636854370776</v>
      </c>
      <c r="G23" s="6" cm="1">
        <f t="array" aca="1" ref="G23" ca="1">INDIRECT("DATA_UPDATED!H" &amp; 107-5*(ROW()-3)/2+(COLUMN()-5))</f>
        <v>0.93614168887565963</v>
      </c>
      <c r="H23" s="6" cm="1">
        <f t="array" aca="1" ref="H23" ca="1">INDIRECT("DATA_UPDATED!H" &amp; 107-5*(ROW()-3)/2+(COLUMN()-5))</f>
        <v>0.83003063201073224</v>
      </c>
      <c r="I23" s="6" cm="1">
        <f t="array" aca="1" ref="I23" ca="1">INDIRECT("DATA_UPDATED!H" &amp; 107-5*(ROW()-3)/2+(COLUMN()-5))</f>
        <v>0.67099920235499855</v>
      </c>
      <c r="K23" s="29"/>
      <c r="L23" s="32"/>
      <c r="M23" s="9" t="s">
        <v>21</v>
      </c>
      <c r="N23" s="6" cm="1">
        <f t="array" aca="1" ref="N23" ca="1">INDIRECT("DATA_UPDATED!I" &amp; 107-5*(ROW()-3)/2+(COLUMN()-14))</f>
        <v>0.99999999926435157</v>
      </c>
      <c r="O23" s="6" cm="1">
        <f t="array" aca="1" ref="O23" ca="1">INDIRECT("DATA_UPDATED!I" &amp; 107-5*(ROW()-3)/2+(COLUMN()-14))</f>
        <v>0.99946413004812795</v>
      </c>
      <c r="P23" s="6" cm="1">
        <f t="array" aca="1" ref="P23" ca="1">INDIRECT("DATA_UPDATED!I" &amp; 107-5*(ROW()-3)/2+(COLUMN()-14))</f>
        <v>0.99967715774813282</v>
      </c>
      <c r="Q23" s="6" cm="1">
        <f t="array" aca="1" ref="Q23" ca="1">INDIRECT("DATA_UPDATED!I" &amp; 107-5*(ROW()-3)/2+(COLUMN()-14))</f>
        <v>0.99844002310407076</v>
      </c>
      <c r="R23" s="6" cm="1">
        <f t="array" aca="1" ref="R23" ca="1">INDIRECT("DATA_UPDATED!I" &amp; 107-5*(ROW()-3)/2+(COLUMN()-14))</f>
        <v>0.99481841959310136</v>
      </c>
      <c r="S23" s="4"/>
      <c r="T23" s="29"/>
      <c r="U23" s="32"/>
      <c r="V23" s="9" t="s">
        <v>21</v>
      </c>
      <c r="W23" s="7" cm="1">
        <f t="array" aca="1" ref="W23" ca="1">INDIRECT("DATA_UPDATED!J" &amp; 107-5*(ROW()-3)/2+(COLUMN()-23))</f>
        <v>0.99930888530517081</v>
      </c>
      <c r="X23" s="7" cm="1">
        <f t="array" aca="1" ref="X23" ca="1">INDIRECT("DATA_UPDATED!J" &amp; 107-5*(ROW()-3)/2+(COLUMN()-23))</f>
        <v>0.99561997427987159</v>
      </c>
      <c r="Y23" s="7" cm="1">
        <f t="array" aca="1" ref="Y23" ca="1">INDIRECT("DATA_UPDATED!J" &amp; 107-5*(ROW()-3)/2+(COLUMN()-23))</f>
        <v>0.98142327701793819</v>
      </c>
      <c r="Z23" s="7" cm="1">
        <f t="array" aca="1" ref="Z23" ca="1">INDIRECT("DATA_UPDATED!J" &amp; 107-5*(ROW()-3)/2+(COLUMN()-23))</f>
        <v>0.94274766980764202</v>
      </c>
      <c r="AA23" s="7" cm="1">
        <f t="array" aca="1" ref="AA23" ca="1">INDIRECT("DATA_UPDATED!J" &amp; 107-5*(ROW()-3)/2+(COLUMN()-23))</f>
        <v>0.85417208382721121</v>
      </c>
      <c r="AC23" s="29"/>
      <c r="AD23" s="32"/>
      <c r="AE23" s="9" t="s">
        <v>21</v>
      </c>
      <c r="AF23" s="6">
        <f t="shared" ca="1" si="1"/>
        <v>1.2112064560798608E-3</v>
      </c>
      <c r="AG23" s="6">
        <f t="shared" ca="1" si="1"/>
        <v>1.5085845555752098E-2</v>
      </c>
      <c r="AH23" s="6">
        <f t="shared" ca="1" si="1"/>
        <v>6.355598743057489E-2</v>
      </c>
      <c r="AI23" s="6">
        <f t="shared" ca="1" si="1"/>
        <v>0.16867251632177871</v>
      </c>
      <c r="AJ23" s="7">
        <f t="shared" ca="1" si="1"/>
        <v>0.32550585198306914</v>
      </c>
    </row>
    <row r="24" spans="2:36" x14ac:dyDescent="0.2">
      <c r="B24" s="29"/>
      <c r="C24" s="31">
        <v>-30</v>
      </c>
      <c r="D24" s="1" t="s">
        <v>20</v>
      </c>
      <c r="E24" s="2" cm="1">
        <f t="array" aca="1" ref="E24" ca="1">INDIRECT("DATA_UPDATED!E"&amp;107-5*(ROW()-2)/2+(COLUMN()-5))</f>
        <v>0.99543193711547839</v>
      </c>
      <c r="F24" s="2" cm="1">
        <f t="array" aca="1" ref="F24" ca="1">INDIRECT("DATA_UPDATED!E"&amp;107-5*(ROW()-2)/2+(COLUMN()-5))</f>
        <v>0.98841670182733399</v>
      </c>
      <c r="G24" s="2" cm="1">
        <f t="array" aca="1" ref="G24" ca="1">INDIRECT("DATA_UPDATED!E"&amp;107-5*(ROW()-2)/2+(COLUMN()-5))</f>
        <v>0.96169535374298643</v>
      </c>
      <c r="H24" s="2" cm="1">
        <f t="array" aca="1" ref="H24" ca="1">INDIRECT("DATA_UPDATED!E"&amp;107-5*(ROW()-2)/2+(COLUMN()-5))</f>
        <v>0.90897572446764241</v>
      </c>
      <c r="I24" s="2" cm="1">
        <f t="array" aca="1" ref="I24" ca="1">INDIRECT("DATA_UPDATED!E"&amp;107-5*(ROW()-2)/2+(COLUMN()-5))</f>
        <v>0.78637446310384873</v>
      </c>
      <c r="K24" s="29"/>
      <c r="L24" s="31">
        <v>-30</v>
      </c>
      <c r="M24" s="1" t="s">
        <v>20</v>
      </c>
      <c r="N24" s="2" cm="1">
        <f t="array" aca="1" ref="N24" ca="1">INDIRECT("DATA_UPDATED!F" &amp; 107-5*(ROW()-2)/2+(COLUMN()-14))</f>
        <v>0.99913290741059058</v>
      </c>
      <c r="O24" s="2" cm="1">
        <f t="array" aca="1" ref="O24" ca="1">INDIRECT("DATA_UPDATED!F" &amp; 107-5*(ROW()-2)/2+(COLUMN()-14))</f>
        <v>0.99902573230234404</v>
      </c>
      <c r="P24" s="2" cm="1">
        <f t="array" aca="1" ref="P24" ca="1">INDIRECT("DATA_UPDATED!F" &amp; 107-5*(ROW()-2)/2+(COLUMN()-14))</f>
        <v>0.99772022770338342</v>
      </c>
      <c r="Q24" s="2" cm="1">
        <f t="array" aca="1" ref="Q24" ca="1">INDIRECT("DATA_UPDATED!F" &amp; 107-5*(ROW()-2)/2+(COLUMN()-14))</f>
        <v>0.99674819806818005</v>
      </c>
      <c r="R24" s="2" cm="1">
        <f t="array" aca="1" ref="R24" ca="1">INDIRECT("DATA_UPDATED!F" &amp; 107-5*(ROW()-2)/2+(COLUMN()-14))</f>
        <v>0.99427087250298485</v>
      </c>
      <c r="S24" s="4"/>
      <c r="T24" s="29"/>
      <c r="U24" s="31">
        <v>-30</v>
      </c>
      <c r="V24" s="1" t="s">
        <v>20</v>
      </c>
      <c r="W24" s="3" cm="1">
        <f t="array" aca="1" ref="W24" ca="1">INDIRECT("DATA_UPDATED!G" &amp; 107-5*(ROW()-2)/2+(COLUMN()-23))</f>
        <v>0.99836679449477117</v>
      </c>
      <c r="X24" s="3" cm="1">
        <f t="array" aca="1" ref="X24" ca="1">INDIRECT("DATA_UPDATED!G" &amp; 107-5*(ROW()-2)/2+(COLUMN()-23))</f>
        <v>0.99636291183251702</v>
      </c>
      <c r="Y24" s="3" cm="1">
        <f t="array" aca="1" ref="Y24" ca="1">INDIRECT("DATA_UPDATED!G" &amp; 107-5*(ROW()-2)/2+(COLUMN()-23))</f>
        <v>0.98738704978204805</v>
      </c>
      <c r="Z24" s="3" cm="1">
        <f t="array" aca="1" ref="Z24" ca="1">INDIRECT("DATA_UPDATED!G" &amp; 107-5*(ROW()-2)/2+(COLUMN()-23))</f>
        <v>0.96923571476157844</v>
      </c>
      <c r="AA24" s="3" cm="1">
        <f t="array" aca="1" ref="AA24" ca="1">INDIRECT("DATA_UPDATED!G" &amp; 107-5*(ROW()-2)/2+(COLUMN()-23))</f>
        <v>0.93682395957974085</v>
      </c>
      <c r="AC24" s="29"/>
      <c r="AD24" s="31">
        <v>-30</v>
      </c>
      <c r="AE24" s="1" t="s">
        <v>20</v>
      </c>
      <c r="AF24" s="2">
        <f t="shared" ca="1" si="1"/>
        <v>3.7041821640164674E-3</v>
      </c>
      <c r="AG24" s="2">
        <f t="shared" ca="1" si="1"/>
        <v>1.0619376590591534E-2</v>
      </c>
      <c r="AH24" s="2">
        <f t="shared" ca="1" si="1"/>
        <v>3.6107190132169009E-2</v>
      </c>
      <c r="AI24" s="2">
        <f t="shared" ca="1" si="1"/>
        <v>8.8058823452755064E-2</v>
      </c>
      <c r="AJ24" s="3">
        <f t="shared" ca="1" si="1"/>
        <v>0.20909433751767881</v>
      </c>
    </row>
    <row r="25" spans="2:36" ht="17" thickBot="1" x14ac:dyDescent="0.25">
      <c r="B25" s="29"/>
      <c r="C25" s="32"/>
      <c r="D25" s="5" t="s">
        <v>21</v>
      </c>
      <c r="E25" s="6" cm="1">
        <f t="array" aca="1" ref="E25" ca="1">INDIRECT("DATA_UPDATED!H" &amp; 107-5*(ROW()-3)/2+(COLUMN()-5))</f>
        <v>0.99596898131564382</v>
      </c>
      <c r="F25" s="6" cm="1">
        <f t="array" aca="1" ref="F25" ca="1">INDIRECT("DATA_UPDATED!H" &amp; 107-5*(ROW()-3)/2+(COLUMN()-5))</f>
        <v>0.98263261291326442</v>
      </c>
      <c r="G25" s="6" cm="1">
        <f t="array" aca="1" ref="G25" ca="1">INDIRECT("DATA_UPDATED!H" &amp; 107-5*(ROW()-3)/2+(COLUMN()-5))</f>
        <v>0.93693579471280919</v>
      </c>
      <c r="H25" s="6" cm="1">
        <f t="array" aca="1" ref="H25" ca="1">INDIRECT("DATA_UPDATED!H" &amp; 107-5*(ROW()-3)/2+(COLUMN()-5))</f>
        <v>0.83582772981401987</v>
      </c>
      <c r="I25" s="6" cm="1">
        <f t="array" aca="1" ref="I25" ca="1">INDIRECT("DATA_UPDATED!H" &amp; 107-5*(ROW()-3)/2+(COLUMN()-5))</f>
        <v>0.68286231920107421</v>
      </c>
      <c r="K25" s="29"/>
      <c r="L25" s="32"/>
      <c r="M25" s="5" t="s">
        <v>21</v>
      </c>
      <c r="N25" s="6" cm="1">
        <f t="array" aca="1" ref="N25" ca="1">INDIRECT("DATA_UPDATED!I" &amp; 107-5*(ROW()-3)/2+(COLUMN()-14))</f>
        <v>0.99944858793445879</v>
      </c>
      <c r="O25" s="6" cm="1">
        <f t="array" aca="1" ref="O25" ca="1">INDIRECT("DATA_UPDATED!I" &amp; 107-5*(ROW()-3)/2+(COLUMN()-14))</f>
        <v>0.99927950651883557</v>
      </c>
      <c r="P25" s="6" cm="1">
        <f t="array" aca="1" ref="P25" ca="1">INDIRECT("DATA_UPDATED!I" &amp; 107-5*(ROW()-3)/2+(COLUMN()-14))</f>
        <v>0.99961118527215276</v>
      </c>
      <c r="Q25" s="6" cm="1">
        <f t="array" aca="1" ref="Q25" ca="1">INDIRECT("DATA_UPDATED!I" &amp; 107-5*(ROW()-3)/2+(COLUMN()-14))</f>
        <v>0.99850876358321816</v>
      </c>
      <c r="R25" s="6" cm="1">
        <f t="array" aca="1" ref="R25" ca="1">INDIRECT("DATA_UPDATED!I" &amp; 107-5*(ROW()-3)/2+(COLUMN()-14))</f>
        <v>0.99545170119137305</v>
      </c>
      <c r="S25" s="4"/>
      <c r="T25" s="29"/>
      <c r="U25" s="32"/>
      <c r="V25" s="5" t="s">
        <v>21</v>
      </c>
      <c r="W25" s="7" cm="1">
        <f t="array" aca="1" ref="W25" ca="1">INDIRECT("DATA_UPDATED!J" &amp; 107-5*(ROW()-3)/2+(COLUMN()-23))</f>
        <v>0.99868474978780519</v>
      </c>
      <c r="X25" s="7" cm="1">
        <f t="array" aca="1" ref="X25" ca="1">INDIRECT("DATA_UPDATED!J" &amp; 107-5*(ROW()-3)/2+(COLUMN()-23))</f>
        <v>0.9950639240380218</v>
      </c>
      <c r="Y25" s="7" cm="1">
        <f t="array" aca="1" ref="Y25" ca="1">INDIRECT("DATA_UPDATED!J" &amp; 107-5*(ROW()-3)/2+(COLUMN()-23))</f>
        <v>0.98148366432045397</v>
      </c>
      <c r="Z25" s="7" cm="1">
        <f t="array" aca="1" ref="Z25" ca="1">INDIRECT("DATA_UPDATED!J" &amp; 107-5*(ROW()-3)/2+(COLUMN()-23))</f>
        <v>0.94558903477152978</v>
      </c>
      <c r="AA25" s="7" cm="1">
        <f t="array" aca="1" ref="AA25" ca="1">INDIRECT("DATA_UPDATED!J" &amp; 107-5*(ROW()-3)/2+(COLUMN()-23))</f>
        <v>0.86420807258800059</v>
      </c>
      <c r="AC25" s="29"/>
      <c r="AD25" s="32"/>
      <c r="AE25" s="5" t="s">
        <v>21</v>
      </c>
      <c r="AF25" s="6">
        <f t="shared" ca="1" si="1"/>
        <v>3.4815263744643055E-3</v>
      </c>
      <c r="AG25" s="6">
        <f t="shared" ca="1" si="1"/>
        <v>1.6658896231709464E-2</v>
      </c>
      <c r="AH25" s="6">
        <f t="shared" ca="1" si="1"/>
        <v>6.2699769153022888E-2</v>
      </c>
      <c r="AI25" s="6">
        <f t="shared" ca="1" si="1"/>
        <v>0.16292399195917528</v>
      </c>
      <c r="AJ25" s="7">
        <f t="shared" ca="1" si="1"/>
        <v>0.3140176279935899</v>
      </c>
    </row>
    <row r="26" spans="2:36" x14ac:dyDescent="0.2">
      <c r="B26" s="29"/>
      <c r="C26" s="31">
        <v>-35</v>
      </c>
      <c r="D26" s="1" t="s">
        <v>20</v>
      </c>
      <c r="E26" s="2" cm="1">
        <f t="array" aca="1" ref="E26" ca="1">INDIRECT("DATA_UPDATED!E"&amp;107-5*(ROW()-2)/2+(COLUMN()-5))</f>
        <v>0.99355765839661137</v>
      </c>
      <c r="F26" s="2" cm="1">
        <f t="array" aca="1" ref="F26" ca="1">INDIRECT("DATA_UPDATED!E"&amp;107-5*(ROW()-2)/2+(COLUMN()-5))</f>
        <v>0.98558737286215081</v>
      </c>
      <c r="G26" s="2" cm="1">
        <f t="array" aca="1" ref="G26" ca="1">INDIRECT("DATA_UPDATED!E"&amp;107-5*(ROW()-2)/2+(COLUMN()-5))</f>
        <v>0.95957136904453899</v>
      </c>
      <c r="H26" s="2" cm="1">
        <f t="array" aca="1" ref="H26" ca="1">INDIRECT("DATA_UPDATED!E"&amp;107-5*(ROW()-2)/2+(COLUMN()-5))</f>
        <v>0.91007140709525158</v>
      </c>
      <c r="I26" s="2" cm="1">
        <f t="array" aca="1" ref="I26" ca="1">INDIRECT("DATA_UPDATED!E"&amp;107-5*(ROW()-2)/2+(COLUMN()-5))</f>
        <v>0.79461461716386794</v>
      </c>
      <c r="K26" s="29"/>
      <c r="L26" s="31">
        <v>-35</v>
      </c>
      <c r="M26" s="1" t="s">
        <v>20</v>
      </c>
      <c r="N26" s="2" cm="1">
        <f t="array" aca="1" ref="N26" ca="1">INDIRECT("DATA_UPDATED!F" &amp; 107-5*(ROW()-2)/2+(COLUMN()-14))</f>
        <v>0.99893939455923442</v>
      </c>
      <c r="O26" s="2" cm="1">
        <f t="array" aca="1" ref="O26" ca="1">INDIRECT("DATA_UPDATED!F" &amp; 107-5*(ROW()-2)/2+(COLUMN()-14))</f>
        <v>0.99888170186605363</v>
      </c>
      <c r="P26" s="2" cm="1">
        <f t="array" aca="1" ref="P26" ca="1">INDIRECT("DATA_UPDATED!F" &amp; 107-5*(ROW()-2)/2+(COLUMN()-14))</f>
        <v>0.99769849692708201</v>
      </c>
      <c r="Q26" s="2" cm="1">
        <f t="array" aca="1" ref="Q26" ca="1">INDIRECT("DATA_UPDATED!F" &amp; 107-5*(ROW()-2)/2+(COLUMN()-14))</f>
        <v>0.99687131741766877</v>
      </c>
      <c r="R26" s="2" cm="1">
        <f t="array" aca="1" ref="R26" ca="1">INDIRECT("DATA_UPDATED!F" &amp; 107-5*(ROW()-2)/2+(COLUMN()-14))</f>
        <v>0.99544456356020161</v>
      </c>
      <c r="S26" s="4"/>
      <c r="T26" s="29"/>
      <c r="U26" s="31">
        <v>-35</v>
      </c>
      <c r="V26" s="1" t="s">
        <v>20</v>
      </c>
      <c r="W26" s="3" cm="1">
        <f t="array" aca="1" ref="W26" ca="1">INDIRECT("DATA_UPDATED!G" &amp; 107-5*(ROW()-2)/2+(COLUMN()-23))</f>
        <v>0.99745349254414217</v>
      </c>
      <c r="X26" s="3" cm="1">
        <f t="array" aca="1" ref="X26" ca="1">INDIRECT("DATA_UPDATED!G" &amp; 107-5*(ROW()-2)/2+(COLUMN()-23))</f>
        <v>0.99536947971600276</v>
      </c>
      <c r="Y26" s="3" cm="1">
        <f t="array" aca="1" ref="Y26" ca="1">INDIRECT("DATA_UPDATED!G" &amp; 107-5*(ROW()-2)/2+(COLUMN()-23))</f>
        <v>0.98668023307372177</v>
      </c>
      <c r="Z26" s="3" cm="1">
        <f t="array" aca="1" ref="Z26" ca="1">INDIRECT("DATA_UPDATED!G" &amp; 107-5*(ROW()-2)/2+(COLUMN()-23))</f>
        <v>0.9695093055878572</v>
      </c>
      <c r="AA26" s="3" cm="1">
        <f t="array" aca="1" ref="AA26" ca="1">INDIRECT("DATA_UPDATED!G" &amp; 107-5*(ROW()-2)/2+(COLUMN()-23))</f>
        <v>0.94000204892850803</v>
      </c>
      <c r="AC26" s="29"/>
      <c r="AD26" s="31">
        <v>-35</v>
      </c>
      <c r="AE26" s="1" t="s">
        <v>20</v>
      </c>
      <c r="AF26" s="2">
        <f t="shared" ca="1" si="1"/>
        <v>5.3874501215338544E-3</v>
      </c>
      <c r="AG26" s="2">
        <f t="shared" ca="1" si="1"/>
        <v>1.3309212671597792E-2</v>
      </c>
      <c r="AH26" s="2">
        <f t="shared" ca="1" si="1"/>
        <v>3.8215080006610003E-2</v>
      </c>
      <c r="AI26" s="2">
        <f t="shared" ca="1" si="1"/>
        <v>8.7072332010982856E-2</v>
      </c>
      <c r="AJ26" s="3">
        <f t="shared" ca="1" si="1"/>
        <v>0.20174900114785554</v>
      </c>
    </row>
    <row r="27" spans="2:36" ht="17" thickBot="1" x14ac:dyDescent="0.25">
      <c r="B27" s="29"/>
      <c r="C27" s="32"/>
      <c r="D27" s="10" t="s">
        <v>21</v>
      </c>
      <c r="E27" s="6" cm="1">
        <f t="array" aca="1" ref="E27" ca="1">INDIRECT("DATA_UPDATED!H" &amp; 107-5*(ROW()-3)/2+(COLUMN()-5))</f>
        <v>0.9903698954381156</v>
      </c>
      <c r="F27" s="6" cm="1">
        <f t="array" aca="1" ref="F27" ca="1">INDIRECT("DATA_UPDATED!H" &amp; 107-5*(ROW()-3)/2+(COLUMN()-5))</f>
        <v>0.97745850104882559</v>
      </c>
      <c r="G27" s="6" cm="1">
        <f t="array" aca="1" ref="G27" ca="1">INDIRECT("DATA_UPDATED!H" &amp; 107-5*(ROW()-3)/2+(COLUMN()-5))</f>
        <v>0.93284181371847119</v>
      </c>
      <c r="H27" s="6" cm="1">
        <f t="array" aca="1" ref="H27" ca="1">INDIRECT("DATA_UPDATED!H" &amp; 107-5*(ROW()-3)/2+(COLUMN()-5))</f>
        <v>0.83705736912066708</v>
      </c>
      <c r="I27" s="6" cm="1">
        <f t="array" aca="1" ref="I27" ca="1">INDIRECT("DATA_UPDATED!H" &amp; 107-5*(ROW()-3)/2+(COLUMN()-5))</f>
        <v>0.69221267526626551</v>
      </c>
      <c r="K27" s="29"/>
      <c r="L27" s="32"/>
      <c r="M27" s="10" t="s">
        <v>21</v>
      </c>
      <c r="N27" s="6" cm="1">
        <f t="array" aca="1" ref="N27" ca="1">INDIRECT("DATA_UPDATED!I" &amp; 107-5*(ROW()-3)/2+(COLUMN()-14))</f>
        <v>0.99942247499112324</v>
      </c>
      <c r="O27" s="6" cm="1">
        <f t="array" aca="1" ref="O27" ca="1">INDIRECT("DATA_UPDATED!I" &amp; 107-5*(ROW()-3)/2+(COLUMN()-14))</f>
        <v>0.99939957899515075</v>
      </c>
      <c r="P27" s="6" cm="1">
        <f t="array" aca="1" ref="P27" ca="1">INDIRECT("DATA_UPDATED!I" &amp; 107-5*(ROW()-3)/2+(COLUMN()-14))</f>
        <v>0.99960910795280844</v>
      </c>
      <c r="Q27" s="6" cm="1">
        <f t="array" aca="1" ref="Q27" ca="1">INDIRECT("DATA_UPDATED!I" &amp; 107-5*(ROW()-3)/2+(COLUMN()-14))</f>
        <v>0.99863147540611863</v>
      </c>
      <c r="R27" s="6" cm="1">
        <f t="array" aca="1" ref="R27" ca="1">INDIRECT("DATA_UPDATED!I" &amp; 107-5*(ROW()-3)/2+(COLUMN()-14))</f>
        <v>0.99546842767301202</v>
      </c>
      <c r="S27" s="4"/>
      <c r="T27" s="29"/>
      <c r="U27" s="32"/>
      <c r="V27" s="10" t="s">
        <v>21</v>
      </c>
      <c r="W27" s="7" cm="1">
        <f t="array" aca="1" ref="W27" ca="1">INDIRECT("DATA_UPDATED!J" &amp; 107-5*(ROW()-3)/2+(COLUMN()-23))</f>
        <v>0.99720390361511435</v>
      </c>
      <c r="X27" s="7" cm="1">
        <f t="array" aca="1" ref="X27" ca="1">INDIRECT("DATA_UPDATED!J" &amp; 107-5*(ROW()-3)/2+(COLUMN()-23))</f>
        <v>0.99369784470777756</v>
      </c>
      <c r="Y27" s="7" cm="1">
        <f t="array" aca="1" ref="Y27" ca="1">INDIRECT("DATA_UPDATED!J" &amp; 107-5*(ROW()-3)/2+(COLUMN()-23))</f>
        <v>0.98029883979515675</v>
      </c>
      <c r="Z27" s="7" cm="1">
        <f t="array" aca="1" ref="Z27" ca="1">INDIRECT("DATA_UPDATED!J" &amp; 107-5*(ROW()-3)/2+(COLUMN()-23))</f>
        <v>0.94613630762899681</v>
      </c>
      <c r="AA27" s="7" cm="1">
        <f t="array" aca="1" ref="AA27" ca="1">INDIRECT("DATA_UPDATED!J" &amp; 107-5*(ROW()-3)/2+(COLUMN()-23))</f>
        <v>0.87045474585412708</v>
      </c>
      <c r="AC27" s="29"/>
      <c r="AD27" s="32"/>
      <c r="AE27" s="10" t="s">
        <v>21</v>
      </c>
      <c r="AF27" s="6">
        <f t="shared" ca="1" si="1"/>
        <v>9.0578106651925117E-3</v>
      </c>
      <c r="AG27" s="6">
        <f t="shared" ca="1" si="1"/>
        <v>2.1954259745021965E-2</v>
      </c>
      <c r="AH27" s="6">
        <f t="shared" ca="1" si="1"/>
        <v>6.6793403244470362E-2</v>
      </c>
      <c r="AI27" s="6">
        <f t="shared" ca="1" si="1"/>
        <v>0.16179552744393855</v>
      </c>
      <c r="AJ27" s="7">
        <f t="shared" ca="1" si="1"/>
        <v>0.30463623353241986</v>
      </c>
    </row>
    <row r="28" spans="2:36" x14ac:dyDescent="0.2">
      <c r="B28" s="29"/>
      <c r="C28" s="31">
        <v>-40</v>
      </c>
      <c r="D28" s="11" t="s">
        <v>20</v>
      </c>
      <c r="E28" s="2" cm="1">
        <f t="array" aca="1" ref="E28" ca="1">INDIRECT("DATA_UPDATED!E"&amp;107-5*(ROW()-2)/2+(COLUMN()-5))</f>
        <v>0.9880690846516218</v>
      </c>
      <c r="F28" s="2" cm="1">
        <f t="array" aca="1" ref="F28" ca="1">INDIRECT("DATA_UPDATED!E"&amp;107-5*(ROW()-2)/2+(COLUMN()-5))</f>
        <v>0.98118372747387039</v>
      </c>
      <c r="G28" s="2" cm="1">
        <f t="array" aca="1" ref="G28" ca="1">INDIRECT("DATA_UPDATED!E"&amp;107-5*(ROW()-2)/2+(COLUMN()-5))</f>
        <v>0.9556266490454558</v>
      </c>
      <c r="H28" s="2" cm="1">
        <f t="array" aca="1" ref="H28" ca="1">INDIRECT("DATA_UPDATED!E"&amp;107-5*(ROW()-2)/2+(COLUMN()-5))</f>
        <v>0.90801721950557857</v>
      </c>
      <c r="I28" s="2" cm="1">
        <f t="array" aca="1" ref="I28" ca="1">INDIRECT("DATA_UPDATED!E"&amp;107-5*(ROW()-2)/2+(COLUMN()-5))</f>
        <v>0.79999128610382608</v>
      </c>
      <c r="K28" s="29"/>
      <c r="L28" s="31">
        <v>-40</v>
      </c>
      <c r="M28" s="11" t="s">
        <v>20</v>
      </c>
      <c r="N28" s="2" cm="1">
        <f t="array" aca="1" ref="N28" ca="1">INDIRECT("DATA_UPDATED!F" &amp; 107-5*(ROW()-2)/2+(COLUMN()-14))</f>
        <v>0.99921966494608261</v>
      </c>
      <c r="O28" s="2" cm="1">
        <f t="array" aca="1" ref="O28" ca="1">INDIRECT("DATA_UPDATED!F" &amp; 107-5*(ROW()-2)/2+(COLUMN()-14))</f>
        <v>0.99908744334110455</v>
      </c>
      <c r="P28" s="2" cm="1">
        <f t="array" aca="1" ref="P28" ca="1">INDIRECT("DATA_UPDATED!F" &amp; 107-5*(ROW()-2)/2+(COLUMN()-14))</f>
        <v>0.99783054125005344</v>
      </c>
      <c r="Q28" s="2" cm="1">
        <f t="array" aca="1" ref="Q28" ca="1">INDIRECT("DATA_UPDATED!F" &amp; 107-5*(ROW()-2)/2+(COLUMN()-14))</f>
        <v>0.99693338155376898</v>
      </c>
      <c r="R28" s="2" cm="1">
        <f t="array" aca="1" ref="R28" ca="1">INDIRECT("DATA_UPDATED!F" &amp; 107-5*(ROW()-2)/2+(COLUMN()-14))</f>
        <v>0.99582542010998043</v>
      </c>
      <c r="S28" s="4"/>
      <c r="T28" s="29"/>
      <c r="U28" s="31">
        <v>-40</v>
      </c>
      <c r="V28" s="11" t="s">
        <v>20</v>
      </c>
      <c r="W28" s="3" cm="1">
        <f t="array" aca="1" ref="W28" ca="1">INDIRECT("DATA_UPDATED!G" &amp; 107-5*(ROW()-2)/2+(COLUMN()-23))</f>
        <v>0.99621639720573396</v>
      </c>
      <c r="X28" s="3" cm="1">
        <f t="array" aca="1" ref="X28" ca="1">INDIRECT("DATA_UPDATED!G" &amp; 107-5*(ROW()-2)/2+(COLUMN()-23))</f>
        <v>0.9939999457036286</v>
      </c>
      <c r="Y28" s="3" cm="1">
        <f t="array" aca="1" ref="Y28" ca="1">INDIRECT("DATA_UPDATED!G" &amp; 107-5*(ROW()-2)/2+(COLUMN()-23))</f>
        <v>0.9852842284752984</v>
      </c>
      <c r="Z28" s="3" cm="1">
        <f t="array" aca="1" ref="Z28" ca="1">INDIRECT("DATA_UPDATED!G" &amp; 107-5*(ROW()-2)/2+(COLUMN()-23))</f>
        <v>0.96865405251670156</v>
      </c>
      <c r="AA28" s="3" cm="1">
        <f t="array" aca="1" ref="AA28" ca="1">INDIRECT("DATA_UPDATED!G" &amp; 107-5*(ROW()-2)/2+(COLUMN()-23))</f>
        <v>0.94175290182895999</v>
      </c>
      <c r="AC28" s="29"/>
      <c r="AD28" s="31">
        <v>-40</v>
      </c>
      <c r="AE28" s="11" t="s">
        <v>20</v>
      </c>
      <c r="AF28" s="2">
        <f t="shared" ca="1" si="1"/>
        <v>1.1159288278281165E-2</v>
      </c>
      <c r="AG28" s="2">
        <f t="shared" ca="1" si="1"/>
        <v>1.7920068945478262E-2</v>
      </c>
      <c r="AH28" s="2">
        <f t="shared" ca="1" si="1"/>
        <v>4.2295650874471957E-2</v>
      </c>
      <c r="AI28" s="2">
        <f t="shared" ca="1" si="1"/>
        <v>8.9189672743839932E-2</v>
      </c>
      <c r="AJ28" s="3">
        <f t="shared" ca="1" si="1"/>
        <v>0.19665508637500551</v>
      </c>
    </row>
    <row r="29" spans="2:36" ht="17" thickBot="1" x14ac:dyDescent="0.25">
      <c r="B29" s="29"/>
      <c r="C29" s="32"/>
      <c r="D29" s="12" t="s">
        <v>21</v>
      </c>
      <c r="E29" s="6" cm="1">
        <f t="array" aca="1" ref="E29" ca="1">INDIRECT("DATA_UPDATED!H" &amp; 107-5*(ROW()-3)/2+(COLUMN()-5))</f>
        <v>0.97992016798388237</v>
      </c>
      <c r="F29" s="6" cm="1">
        <f t="array" aca="1" ref="F29" ca="1">INDIRECT("DATA_UPDATED!H" &amp; 107-5*(ROW()-3)/2+(COLUMN()-5))</f>
        <v>0.96706951482226577</v>
      </c>
      <c r="G29" s="6" cm="1">
        <f t="array" aca="1" ref="G29" ca="1">INDIRECT("DATA_UPDATED!H" &amp; 107-5*(ROW()-3)/2+(COLUMN()-5))</f>
        <v>0.92392027770235619</v>
      </c>
      <c r="H29" s="6" cm="1">
        <f t="array" aca="1" ref="H29" ca="1">INDIRECT("DATA_UPDATED!H" &amp; 107-5*(ROW()-3)/2+(COLUMN()-5))</f>
        <v>0.83231736838727788</v>
      </c>
      <c r="I29" s="6" cm="1">
        <f t="array" aca="1" ref="I29" ca="1">INDIRECT("DATA_UPDATED!H" &amp; 107-5*(ROW()-3)/2+(COLUMN()-5))</f>
        <v>0.69873346456040764</v>
      </c>
      <c r="K29" s="29"/>
      <c r="L29" s="32"/>
      <c r="M29" s="12" t="s">
        <v>21</v>
      </c>
      <c r="N29" s="6" cm="1">
        <f t="array" aca="1" ref="N29" ca="1">INDIRECT("DATA_UPDATED!I" &amp; 107-5*(ROW()-3)/2+(COLUMN()-14))</f>
        <v>0.99912801957164044</v>
      </c>
      <c r="O29" s="6" cm="1">
        <f t="array" aca="1" ref="O29" ca="1">INDIRECT("DATA_UPDATED!I" &amp; 107-5*(ROW()-3)/2+(COLUMN()-14))</f>
        <v>0.99902399969636202</v>
      </c>
      <c r="P29" s="6" cm="1">
        <f t="array" aca="1" ref="P29" ca="1">INDIRECT("DATA_UPDATED!I" &amp; 107-5*(ROW()-3)/2+(COLUMN()-14))</f>
        <v>0.99952376346122962</v>
      </c>
      <c r="Q29" s="6" cm="1">
        <f t="array" aca="1" ref="Q29" ca="1">INDIRECT("DATA_UPDATED!I" &amp; 107-5*(ROW()-3)/2+(COLUMN()-14))</f>
        <v>0.9986650660521188</v>
      </c>
      <c r="R29" s="6" cm="1">
        <f t="array" aca="1" ref="R29" ca="1">INDIRECT("DATA_UPDATED!I" &amp; 107-5*(ROW()-3)/2+(COLUMN()-14))</f>
        <v>0.99584698982724196</v>
      </c>
      <c r="S29" s="4"/>
      <c r="T29" s="29"/>
      <c r="U29" s="32"/>
      <c r="V29" s="12" t="s">
        <v>21</v>
      </c>
      <c r="W29" s="7" cm="1">
        <f t="array" aca="1" ref="W29" ca="1">INDIRECT("DATA_UPDATED!J" &amp; 107-5*(ROW()-3)/2+(COLUMN()-23))</f>
        <v>0.99443040574009478</v>
      </c>
      <c r="X29" s="7" cm="1">
        <f t="array" aca="1" ref="X29" ca="1">INDIRECT("DATA_UPDATED!J" &amp; 107-5*(ROW()-3)/2+(COLUMN()-23))</f>
        <v>0.99065372745356084</v>
      </c>
      <c r="Y29" s="7" cm="1">
        <f t="array" aca="1" ref="Y29" ca="1">INDIRECT("DATA_UPDATED!J" &amp; 107-5*(ROW()-3)/2+(COLUMN()-23))</f>
        <v>0.97761002431112798</v>
      </c>
      <c r="Z29" s="7" cm="1">
        <f t="array" aca="1" ref="Z29" ca="1">INDIRECT("DATA_UPDATED!J" &amp; 107-5*(ROW()-3)/2+(COLUMN()-23))</f>
        <v>0.94461651991377238</v>
      </c>
      <c r="AA29" s="7" cm="1">
        <f t="array" aca="1" ref="AA29" ca="1">INDIRECT("DATA_UPDATED!J" &amp; 107-5*(ROW()-3)/2+(COLUMN()-23))</f>
        <v>0.87456114421014963</v>
      </c>
      <c r="AC29" s="29"/>
      <c r="AD29" s="32"/>
      <c r="AE29" s="12" t="s">
        <v>21</v>
      </c>
      <c r="AF29" s="6">
        <f t="shared" ca="1" si="1"/>
        <v>1.922461507584694E-2</v>
      </c>
      <c r="AG29" s="6">
        <f t="shared" ca="1" si="1"/>
        <v>3.198570292986791E-2</v>
      </c>
      <c r="AH29" s="6">
        <f t="shared" ca="1" si="1"/>
        <v>7.563950805638453E-2</v>
      </c>
      <c r="AI29" s="6">
        <f t="shared" ca="1" si="1"/>
        <v>0.16657005768955124</v>
      </c>
      <c r="AJ29" s="7">
        <f t="shared" ca="1" si="1"/>
        <v>0.29835258659402797</v>
      </c>
    </row>
    <row r="30" spans="2:36" x14ac:dyDescent="0.2">
      <c r="B30" s="29"/>
      <c r="C30" s="31">
        <v>-45</v>
      </c>
      <c r="D30" s="13" t="s">
        <v>20</v>
      </c>
      <c r="E30" s="2" cm="1">
        <f t="array" aca="1" ref="E30" ca="1">INDIRECT("DATA_UPDATED!E"&amp;107-5*(ROW()-2)/2+(COLUMN()-5))</f>
        <v>0.98064845989373184</v>
      </c>
      <c r="F30" s="2" cm="1">
        <f t="array" aca="1" ref="F30" ca="1">INDIRECT("DATA_UPDATED!E"&amp;107-5*(ROW()-2)/2+(COLUMN()-5))</f>
        <v>0.97255418917188396</v>
      </c>
      <c r="G30" s="2" cm="1">
        <f t="array" aca="1" ref="G30" ca="1">INDIRECT("DATA_UPDATED!E"&amp;107-5*(ROW()-2)/2+(COLUMN()-5))</f>
        <v>0.94807055201953838</v>
      </c>
      <c r="H30" s="2" cm="1">
        <f t="array" aca="1" ref="H30" ca="1">INDIRECT("DATA_UPDATED!E"&amp;107-5*(ROW()-2)/2+(COLUMN()-5))</f>
        <v>0.90323716525000475</v>
      </c>
      <c r="I30" s="2" cm="1">
        <f t="array" aca="1" ref="I30" ca="1">INDIRECT("DATA_UPDATED!E"&amp;107-5*(ROW()-2)/2+(COLUMN()-5))</f>
        <v>0.80061259004008412</v>
      </c>
      <c r="K30" s="29"/>
      <c r="L30" s="31">
        <v>-45</v>
      </c>
      <c r="M30" s="13" t="s">
        <v>20</v>
      </c>
      <c r="N30" s="2" cm="1">
        <f t="array" aca="1" ref="N30" ca="1">INDIRECT("DATA_UPDATED!F" &amp; 107-5*(ROW()-2)/2+(COLUMN()-14))</f>
        <v>0.99914060210481359</v>
      </c>
      <c r="O30" s="2" cm="1">
        <f t="array" aca="1" ref="O30" ca="1">INDIRECT("DATA_UPDATED!F" &amp; 107-5*(ROW()-2)/2+(COLUMN()-14))</f>
        <v>0.99841622011707643</v>
      </c>
      <c r="P30" s="2" cm="1">
        <f t="array" aca="1" ref="P30" ca="1">INDIRECT("DATA_UPDATED!F" &amp; 107-5*(ROW()-2)/2+(COLUMN()-14))</f>
        <v>0.99756692619479859</v>
      </c>
      <c r="Q30" s="2" cm="1">
        <f t="array" aca="1" ref="Q30" ca="1">INDIRECT("DATA_UPDATED!F" &amp; 107-5*(ROW()-2)/2+(COLUMN()-14))</f>
        <v>0.9969493750883528</v>
      </c>
      <c r="R30" s="2" cm="1">
        <f t="array" aca="1" ref="R30" ca="1">INDIRECT("DATA_UPDATED!F" &amp; 107-5*(ROW()-2)/2+(COLUMN()-14))</f>
        <v>0.99623212951976203</v>
      </c>
      <c r="S30" s="4"/>
      <c r="T30" s="29"/>
      <c r="U30" s="31">
        <v>-45</v>
      </c>
      <c r="V30" s="13" t="s">
        <v>20</v>
      </c>
      <c r="W30" s="3" cm="1">
        <f t="array" aca="1" ref="W30" ca="1">INDIRECT("DATA_UPDATED!G" &amp; 107-5*(ROW()-2)/2+(COLUMN()-23))</f>
        <v>0.99380257157722784</v>
      </c>
      <c r="X30" s="3" cm="1">
        <f t="array" aca="1" ref="X30" ca="1">INDIRECT("DATA_UPDATED!G" &amp; 107-5*(ROW()-2)/2+(COLUMN()-23))</f>
        <v>0.99086437432636965</v>
      </c>
      <c r="Y30" s="3" cm="1">
        <f t="array" aca="1" ref="Y30" ca="1">INDIRECT("DATA_UPDATED!G" &amp; 107-5*(ROW()-2)/2+(COLUMN()-23))</f>
        <v>0.98269113409693321</v>
      </c>
      <c r="Z30" s="3" cm="1">
        <f t="array" aca="1" ref="Z30" ca="1">INDIRECT("DATA_UPDATED!G" &amp; 107-5*(ROW()-2)/2+(COLUMN()-23))</f>
        <v>0.96679544355876923</v>
      </c>
      <c r="AA30" s="3" cm="1">
        <f t="array" aca="1" ref="AA30" ca="1">INDIRECT("DATA_UPDATED!G" &amp; 107-5*(ROW()-2)/2+(COLUMN()-23))</f>
        <v>0.94209717633325396</v>
      </c>
      <c r="AC30" s="29"/>
      <c r="AD30" s="31">
        <v>-45</v>
      </c>
      <c r="AE30" s="13" t="s">
        <v>20</v>
      </c>
      <c r="AF30" s="2">
        <f t="shared" ca="1" si="1"/>
        <v>1.8508047988567089E-2</v>
      </c>
      <c r="AG30" s="2">
        <f t="shared" ca="1" si="1"/>
        <v>2.5903055683690557E-2</v>
      </c>
      <c r="AH30" s="2">
        <f t="shared" ca="1" si="1"/>
        <v>4.9617096232393409E-2</v>
      </c>
      <c r="AI30" s="2">
        <f t="shared" ca="1" si="1"/>
        <v>9.3998965423939373E-2</v>
      </c>
      <c r="AJ30" s="3">
        <f t="shared" ca="1" si="1"/>
        <v>0.19635939625233445</v>
      </c>
    </row>
    <row r="31" spans="2:36" ht="17" thickBot="1" x14ac:dyDescent="0.25">
      <c r="B31" s="29"/>
      <c r="C31" s="32"/>
      <c r="D31" s="10" t="s">
        <v>21</v>
      </c>
      <c r="E31" s="6" cm="1">
        <f t="array" aca="1" ref="E31" ca="1">INDIRECT("DATA_UPDATED!H" &amp; 107-5*(ROW()-3)/2+(COLUMN()-5))</f>
        <v>0.96465537492879738</v>
      </c>
      <c r="F31" s="6" cm="1">
        <f t="array" aca="1" ref="F31" ca="1">INDIRECT("DATA_UPDATED!H" &amp; 107-5*(ROW()-3)/2+(COLUMN()-5))</f>
        <v>0.95361395860140885</v>
      </c>
      <c r="G31" s="6" cm="1">
        <f t="array" aca="1" ref="G31" ca="1">INDIRECT("DATA_UPDATED!H" &amp; 107-5*(ROW()-3)/2+(COLUMN()-5))</f>
        <v>0.90978722424207681</v>
      </c>
      <c r="H31" s="6" cm="1">
        <f t="array" aca="1" ref="H31" ca="1">INDIRECT("DATA_UPDATED!H" &amp; 107-5*(ROW()-3)/2+(COLUMN()-5))</f>
        <v>0.82303103215990292</v>
      </c>
      <c r="I31" s="6" cm="1">
        <f t="array" aca="1" ref="I31" ca="1">INDIRECT("DATA_UPDATED!H" &amp; 107-5*(ROW()-3)/2+(COLUMN()-5))</f>
        <v>0.69805979460108258</v>
      </c>
      <c r="K31" s="29"/>
      <c r="L31" s="32"/>
      <c r="M31" s="10" t="s">
        <v>21</v>
      </c>
      <c r="N31" s="6" cm="1">
        <f t="array" aca="1" ref="N31" ca="1">INDIRECT("DATA_UPDATED!I" &amp; 107-5*(ROW()-3)/2+(COLUMN()-14))</f>
        <v>0.99908587887258438</v>
      </c>
      <c r="O31" s="6" cm="1">
        <f t="array" aca="1" ref="O31" ca="1">INDIRECT("DATA_UPDATED!I" &amp; 107-5*(ROW()-3)/2+(COLUMN()-14))</f>
        <v>0.99956627387483565</v>
      </c>
      <c r="P31" s="6" cm="1">
        <f t="array" aca="1" ref="P31" ca="1">INDIRECT("DATA_UPDATED!I" &amp; 107-5*(ROW()-3)/2+(COLUMN()-14))</f>
        <v>0.99958378086916078</v>
      </c>
      <c r="Q31" s="6" cm="1">
        <f t="array" aca="1" ref="Q31" ca="1">INDIRECT("DATA_UPDATED!I" &amp; 107-5*(ROW()-3)/2+(COLUMN()-14))</f>
        <v>0.99867105520470723</v>
      </c>
      <c r="R31" s="6" cm="1">
        <f t="array" aca="1" ref="R31" ca="1">INDIRECT("DATA_UPDATED!I" &amp; 107-5*(ROW()-3)/2+(COLUMN()-14))</f>
        <v>0.99611056803363618</v>
      </c>
      <c r="S31" s="4"/>
      <c r="T31" s="29"/>
      <c r="U31" s="32"/>
      <c r="V31" s="10" t="s">
        <v>21</v>
      </c>
      <c r="W31" s="7" cm="1">
        <f t="array" aca="1" ref="W31" ca="1">INDIRECT("DATA_UPDATED!J" &amp; 107-5*(ROW()-3)/2+(COLUMN()-23))</f>
        <v>0.99060836237080196</v>
      </c>
      <c r="X31" s="7" cm="1">
        <f t="array" aca="1" ref="X31" ca="1">INDIRECT("DATA_UPDATED!J" &amp; 107-5*(ROW()-3)/2+(COLUMN()-23))</f>
        <v>0.98662730772938645</v>
      </c>
      <c r="Y31" s="7" cm="1">
        <f t="array" aca="1" ref="Y31" ca="1">INDIRECT("DATA_UPDATED!J" &amp; 107-5*(ROW()-3)/2+(COLUMN()-23))</f>
        <v>0.97357480483050596</v>
      </c>
      <c r="Z31" s="7" cm="1">
        <f t="array" aca="1" ref="Z31" ca="1">INDIRECT("DATA_UPDATED!J" &amp; 107-5*(ROW()-3)/2+(COLUMN()-23))</f>
        <v>0.94089247472090365</v>
      </c>
      <c r="AA31" s="7" cm="1">
        <f t="array" aca="1" ref="AA31" ca="1">INDIRECT("DATA_UPDATED!J" &amp; 107-5*(ROW()-3)/2+(COLUMN()-23))</f>
        <v>0.87564356036091606</v>
      </c>
      <c r="AC31" s="29"/>
      <c r="AD31" s="32"/>
      <c r="AE31" s="10" t="s">
        <v>21</v>
      </c>
      <c r="AF31" s="6">
        <f t="shared" ca="1" si="1"/>
        <v>3.4462006391922984E-2</v>
      </c>
      <c r="AG31" s="6">
        <f t="shared" ca="1" si="1"/>
        <v>4.5972254641297394E-2</v>
      </c>
      <c r="AH31" s="6">
        <f t="shared" ca="1" si="1"/>
        <v>8.983394723452176E-2</v>
      </c>
      <c r="AI31" s="6">
        <f t="shared" ca="1" si="1"/>
        <v>0.1758737495488959</v>
      </c>
      <c r="AJ31" s="7">
        <f t="shared" ca="1" si="1"/>
        <v>0.29921454806058156</v>
      </c>
    </row>
    <row r="32" spans="2:36" x14ac:dyDescent="0.2">
      <c r="B32" s="29"/>
      <c r="C32" s="31">
        <v>-50</v>
      </c>
      <c r="D32" s="11" t="s">
        <v>20</v>
      </c>
      <c r="E32" s="2" cm="1">
        <f t="array" aca="1" ref="E32" ca="1">INDIRECT("DATA_UPDATED!E"&amp;107-5*(ROW()-2)/2+(COLUMN()-5))</f>
        <v>0.96895867210990383</v>
      </c>
      <c r="F32" s="2" cm="1">
        <f t="array" aca="1" ref="F32" ca="1">INDIRECT("DATA_UPDATED!E"&amp;107-5*(ROW()-2)/2+(COLUMN()-5))</f>
        <v>0.96201708692001375</v>
      </c>
      <c r="G32" s="2" cm="1">
        <f t="array" aca="1" ref="G32" ca="1">INDIRECT("DATA_UPDATED!E"&amp;107-5*(ROW()-2)/2+(COLUMN()-5))</f>
        <v>0.93842746583035597</v>
      </c>
      <c r="H32" s="2" cm="1">
        <f t="array" aca="1" ref="H32" ca="1">INDIRECT("DATA_UPDATED!E"&amp;107-5*(ROW()-2)/2+(COLUMN()-5))</f>
        <v>0.89464934357523751</v>
      </c>
      <c r="I32" s="2" cm="1">
        <f t="array" aca="1" ref="I32" ca="1">INDIRECT("DATA_UPDATED!E"&amp;107-5*(ROW()-2)/2+(COLUMN()-5))</f>
        <v>0.79729451814934937</v>
      </c>
      <c r="K32" s="29"/>
      <c r="L32" s="31">
        <v>-50</v>
      </c>
      <c r="M32" s="11" t="s">
        <v>20</v>
      </c>
      <c r="N32" s="2" cm="1">
        <f t="array" aca="1" ref="N32" ca="1">INDIRECT("DATA_UPDATED!F" &amp; 107-5*(ROW()-2)/2+(COLUMN()-14))</f>
        <v>0.99837278422615705</v>
      </c>
      <c r="O32" s="2" cm="1">
        <f t="array" aca="1" ref="O32" ca="1">INDIRECT("DATA_UPDATED!F" &amp; 107-5*(ROW()-2)/2+(COLUMN()-14))</f>
        <v>0.99823345194619484</v>
      </c>
      <c r="P32" s="2" cm="1">
        <f t="array" aca="1" ref="P32" ca="1">INDIRECT("DATA_UPDATED!F" &amp; 107-5*(ROW()-2)/2+(COLUMN()-14))</f>
        <v>0.99725749470284319</v>
      </c>
      <c r="Q32" s="2" cm="1">
        <f t="array" aca="1" ref="Q32" ca="1">INDIRECT("DATA_UPDATED!F" &amp; 107-5*(ROW()-2)/2+(COLUMN()-14))</f>
        <v>0.99693626535153235</v>
      </c>
      <c r="R32" s="2" cm="1">
        <f t="array" aca="1" ref="R32" ca="1">INDIRECT("DATA_UPDATED!F" &amp; 107-5*(ROW()-2)/2+(COLUMN()-14))</f>
        <v>0.99645347551627561</v>
      </c>
      <c r="S32" s="4"/>
      <c r="T32" s="29"/>
      <c r="U32" s="31">
        <v>-50</v>
      </c>
      <c r="V32" s="11" t="s">
        <v>20</v>
      </c>
      <c r="W32" s="3" cm="1">
        <f t="array" aca="1" ref="W32" ca="1">INDIRECT("DATA_UPDATED!G" &amp; 107-5*(ROW()-2)/2+(COLUMN()-23))</f>
        <v>0.98959460810604061</v>
      </c>
      <c r="X32" s="3" cm="1">
        <f t="array" aca="1" ref="X32" ca="1">INDIRECT("DATA_UPDATED!G" &amp; 107-5*(ROW()-2)/2+(COLUMN()-23))</f>
        <v>0.98726729419399384</v>
      </c>
      <c r="Y32" s="3" cm="1">
        <f t="array" aca="1" ref="Y32" ca="1">INDIRECT("DATA_UPDATED!G" &amp; 107-5*(ROW()-2)/2+(COLUMN()-23))</f>
        <v>0.97908669450441921</v>
      </c>
      <c r="Z32" s="3" cm="1">
        <f t="array" aca="1" ref="Z32" ca="1">INDIRECT("DATA_UPDATED!G" &amp; 107-5*(ROW()-2)/2+(COLUMN()-23))</f>
        <v>0.96368417333354195</v>
      </c>
      <c r="AA32" s="3" cm="1">
        <f t="array" aca="1" ref="AA32" ca="1">INDIRECT("DATA_UPDATED!G" &amp; 107-5*(ROW()-2)/2+(COLUMN()-23))</f>
        <v>0.94109530742430503</v>
      </c>
      <c r="AC32" s="29"/>
      <c r="AD32" s="31">
        <v>-50</v>
      </c>
      <c r="AE32" s="11" t="s">
        <v>20</v>
      </c>
      <c r="AF32" s="2">
        <f t="shared" ca="1" si="1"/>
        <v>2.9462053234005414E-2</v>
      </c>
      <c r="AG32" s="2">
        <f t="shared" ca="1" si="1"/>
        <v>3.6280456195464383E-2</v>
      </c>
      <c r="AH32" s="2">
        <f t="shared" ca="1" si="1"/>
        <v>5.8991814235517026E-2</v>
      </c>
      <c r="AI32" s="2">
        <f t="shared" ca="1" si="1"/>
        <v>0.10260126482631982</v>
      </c>
      <c r="AJ32" s="3">
        <f t="shared" ca="1" si="1"/>
        <v>0.19986779338969074</v>
      </c>
    </row>
    <row r="33" spans="2:36" ht="17" thickBot="1" x14ac:dyDescent="0.25">
      <c r="B33" s="29"/>
      <c r="C33" s="32"/>
      <c r="D33" s="12" t="s">
        <v>21</v>
      </c>
      <c r="E33" s="6" cm="1">
        <f t="array" aca="1" ref="E33" ca="1">INDIRECT("DATA_UPDATED!H" &amp; 107-5*(ROW()-3)/2+(COLUMN()-5))</f>
        <v>0.94592773480057257</v>
      </c>
      <c r="F33" s="6" cm="1">
        <f t="array" aca="1" ref="F33" ca="1">INDIRECT("DATA_UPDATED!H" &amp; 107-5*(ROW()-3)/2+(COLUMN()-5))</f>
        <v>0.93347293394126396</v>
      </c>
      <c r="G33" s="6" cm="1">
        <f t="array" aca="1" ref="G33" ca="1">INDIRECT("DATA_UPDATED!H" &amp; 107-5*(ROW()-3)/2+(COLUMN()-5))</f>
        <v>0.8903667375409996</v>
      </c>
      <c r="H33" s="6" cm="1">
        <f t="array" aca="1" ref="H33" ca="1">INDIRECT("DATA_UPDATED!H" &amp; 107-5*(ROW()-3)/2+(COLUMN()-5))</f>
        <v>0.80765553567288195</v>
      </c>
      <c r="I33" s="6" cm="1">
        <f t="array" aca="1" ref="I33" ca="1">INDIRECT("DATA_UPDATED!H" &amp; 107-5*(ROW()-3)/2+(COLUMN()-5))</f>
        <v>0.69253708906659395</v>
      </c>
      <c r="K33" s="29"/>
      <c r="L33" s="32"/>
      <c r="M33" s="12" t="s">
        <v>21</v>
      </c>
      <c r="N33" s="6" cm="1">
        <f t="array" aca="1" ref="N33" ca="1">INDIRECT("DATA_UPDATED!I" &amp; 107-5*(ROW()-3)/2+(COLUMN()-14))</f>
        <v>0.99959573047156758</v>
      </c>
      <c r="O33" s="6" cm="1">
        <f t="array" aca="1" ref="O33" ca="1">INDIRECT("DATA_UPDATED!I" &amp; 107-5*(ROW()-3)/2+(COLUMN()-14))</f>
        <v>0.99953978979475144</v>
      </c>
      <c r="P33" s="6" cm="1">
        <f t="array" aca="1" ref="P33" ca="1">INDIRECT("DATA_UPDATED!I" &amp; 107-5*(ROW()-3)/2+(COLUMN()-14))</f>
        <v>0.9996666769285244</v>
      </c>
      <c r="Q33" s="6" cm="1">
        <f t="array" aca="1" ref="Q33" ca="1">INDIRECT("DATA_UPDATED!I" &amp; 107-5*(ROW()-3)/2+(COLUMN()-14))</f>
        <v>0.99863813424577885</v>
      </c>
      <c r="R33" s="6" cm="1">
        <f t="array" aca="1" ref="R33" ca="1">INDIRECT("DATA_UPDATED!I" &amp; 107-5*(ROW()-3)/2+(COLUMN()-14))</f>
        <v>0.99640334874531522</v>
      </c>
      <c r="S33" s="4"/>
      <c r="T33" s="29"/>
      <c r="U33" s="32"/>
      <c r="V33" s="12" t="s">
        <v>21</v>
      </c>
      <c r="W33" s="7" cm="1">
        <f t="array" aca="1" ref="W33" ca="1">INDIRECT("DATA_UPDATED!J" &amp; 107-5*(ROW()-3)/2+(COLUMN()-23))</f>
        <v>0.98441015138899757</v>
      </c>
      <c r="X33" s="7" cm="1">
        <f t="array" aca="1" ref="X33" ca="1">INDIRECT("DATA_UPDATED!J" &amp; 107-5*(ROW()-3)/2+(COLUMN()-23))</f>
        <v>0.98058439893909122</v>
      </c>
      <c r="Y33" s="7" cm="1">
        <f t="array" aca="1" ref="Y33" ca="1">INDIRECT("DATA_UPDATED!J" &amp; 107-5*(ROW()-3)/2+(COLUMN()-23))</f>
        <v>0.96694471567923523</v>
      </c>
      <c r="Z33" s="7" cm="1">
        <f t="array" aca="1" ref="Z33" ca="1">INDIRECT("DATA_UPDATED!J" &amp; 107-5*(ROW()-3)/2+(COLUMN()-23))</f>
        <v>0.93463230488225635</v>
      </c>
      <c r="AA33" s="7" cm="1">
        <f t="array" aca="1" ref="AA33" ca="1">INDIRECT("DATA_UPDATED!J" &amp; 107-5*(ROW()-3)/2+(COLUMN()-23))</f>
        <v>0.87381226255626954</v>
      </c>
      <c r="AC33" s="29"/>
      <c r="AD33" s="32"/>
      <c r="AE33" s="12" t="s">
        <v>21</v>
      </c>
      <c r="AF33" s="6">
        <f t="shared" ca="1" si="1"/>
        <v>5.3689700781011429E-2</v>
      </c>
      <c r="AG33" s="6">
        <f t="shared" ca="1" si="1"/>
        <v>6.6097274493748581E-2</v>
      </c>
      <c r="AH33" s="6">
        <f t="shared" ca="1" si="1"/>
        <v>0.10933638372677268</v>
      </c>
      <c r="AI33" s="6">
        <f t="shared" ca="1" si="1"/>
        <v>0.191243045927879</v>
      </c>
      <c r="AJ33" s="7">
        <f t="shared" ca="1" si="1"/>
        <v>0.3049631056151646</v>
      </c>
    </row>
    <row r="34" spans="2:36" x14ac:dyDescent="0.2">
      <c r="B34" s="29"/>
      <c r="C34" s="31">
        <v>-55</v>
      </c>
      <c r="D34" s="13" t="s">
        <v>20</v>
      </c>
      <c r="E34" s="2" cm="1">
        <f t="array" aca="1" ref="E34" ca="1">INDIRECT("DATA_UPDATED!E"&amp;107-5*(ROW()-2)/2+(COLUMN()-5))</f>
        <v>0.95476320182028396</v>
      </c>
      <c r="F34" s="2" cm="1">
        <f t="array" aca="1" ref="F34" ca="1">INDIRECT("DATA_UPDATED!E"&amp;107-5*(ROW()-2)/2+(COLUMN()-5))</f>
        <v>0.94731336270097743</v>
      </c>
      <c r="G34" s="2" cm="1">
        <f t="array" aca="1" ref="G34" ca="1">INDIRECT("DATA_UPDATED!E"&amp;107-5*(ROW()-2)/2+(COLUMN()-5))</f>
        <v>0.92689884633863684</v>
      </c>
      <c r="H34" s="2" cm="1">
        <f t="array" aca="1" ref="H34" ca="1">INDIRECT("DATA_UPDATED!E"&amp;107-5*(ROW()-2)/2+(COLUMN()-5))</f>
        <v>0.85955596571575876</v>
      </c>
      <c r="I34" s="2" cm="1">
        <f t="array" aca="1" ref="I34" ca="1">INDIRECT("DATA_UPDATED!E"&amp;107-5*(ROW()-2)/2+(COLUMN()-5))</f>
        <v>0.79324706149099744</v>
      </c>
      <c r="K34" s="29"/>
      <c r="L34" s="31">
        <v>-55</v>
      </c>
      <c r="M34" s="13" t="s">
        <v>20</v>
      </c>
      <c r="N34" s="2" cm="1">
        <f t="array" aca="1" ref="N34" ca="1">INDIRECT("DATA_UPDATED!F" &amp; 107-5*(ROW()-2)/2+(COLUMN()-14))</f>
        <v>0.99823011117906724</v>
      </c>
      <c r="O34" s="2" cm="1">
        <f t="array" aca="1" ref="O34" ca="1">INDIRECT("DATA_UPDATED!F" &amp; 107-5*(ROW()-2)/2+(COLUMN()-14))</f>
        <v>0.99795145845001576</v>
      </c>
      <c r="P34" s="2" cm="1">
        <f t="array" aca="1" ref="P34" ca="1">INDIRECT("DATA_UPDATED!F" &amp; 107-5*(ROW()-2)/2+(COLUMN()-14))</f>
        <v>0.99791163992206278</v>
      </c>
      <c r="Q34" s="2" cm="1">
        <f t="array" aca="1" ref="Q34" ca="1">INDIRECT("DATA_UPDATED!F" &amp; 107-5*(ROW()-2)/2+(COLUMN()-14))</f>
        <v>0.99801418297935218</v>
      </c>
      <c r="R34" s="2" cm="1">
        <f t="array" aca="1" ref="R34" ca="1">INDIRECT("DATA_UPDATED!F" &amp; 107-5*(ROW()-2)/2+(COLUMN()-14))</f>
        <v>0.99661464665023436</v>
      </c>
      <c r="S34" s="4"/>
      <c r="T34" s="29"/>
      <c r="U34" s="31">
        <v>-55</v>
      </c>
      <c r="V34" s="13" t="s">
        <v>20</v>
      </c>
      <c r="W34" s="3" cm="1">
        <f t="array" aca="1" ref="W34" ca="1">INDIRECT("DATA_UPDATED!G" &amp; 107-5*(ROW()-2)/2+(COLUMN()-23))</f>
        <v>0.98481342748587963</v>
      </c>
      <c r="X34" s="3" cm="1">
        <f t="array" aca="1" ref="X34" ca="1">INDIRECT("DATA_UPDATED!G" &amp; 107-5*(ROW()-2)/2+(COLUMN()-23))</f>
        <v>0.98231705707642958</v>
      </c>
      <c r="Y34" s="3" cm="1">
        <f t="array" aca="1" ref="Y34" ca="1">INDIRECT("DATA_UPDATED!G" &amp; 107-5*(ROW()-2)/2+(COLUMN()-23))</f>
        <v>0.97504695973796662</v>
      </c>
      <c r="Z34" s="3" cm="1">
        <f t="array" aca="1" ref="Z34" ca="1">INDIRECT("DATA_UPDATED!G" &amp; 107-5*(ROW()-2)/2+(COLUMN()-23))</f>
        <v>0.96171386968827399</v>
      </c>
      <c r="AA34" s="3" cm="1">
        <f t="array" aca="1" ref="AA34" ca="1">INDIRECT("DATA_UPDATED!G" &amp; 107-5*(ROW()-2)/2+(COLUMN()-23))</f>
        <v>0.93959433277443583</v>
      </c>
      <c r="AC34" s="29"/>
      <c r="AD34" s="31">
        <v>-55</v>
      </c>
      <c r="AE34" s="13" t="s">
        <v>20</v>
      </c>
      <c r="AF34" s="2">
        <f t="shared" ca="1" si="1"/>
        <v>4.3543977357527353E-2</v>
      </c>
      <c r="AG34" s="2">
        <f t="shared" ca="1" si="1"/>
        <v>5.0742042932316211E-2</v>
      </c>
      <c r="AH34" s="2">
        <f t="shared" ca="1" si="1"/>
        <v>7.116140421908701E-2</v>
      </c>
      <c r="AI34" s="2">
        <f t="shared" ca="1" si="1"/>
        <v>0.13873371704022963</v>
      </c>
      <c r="AJ34" s="3">
        <f t="shared" ca="1" si="1"/>
        <v>0.20405839493006117</v>
      </c>
    </row>
    <row r="35" spans="2:36" ht="17" thickBot="1" x14ac:dyDescent="0.25">
      <c r="B35" s="29"/>
      <c r="C35" s="32"/>
      <c r="D35" s="10" t="s">
        <v>21</v>
      </c>
      <c r="E35" s="6" cm="1">
        <f t="array" aca="1" ref="E35" ca="1">INDIRECT("DATA_UPDATED!H" &amp; 107-5*(ROW()-3)/2+(COLUMN()-5))</f>
        <v>0.91945155705931336</v>
      </c>
      <c r="F35" s="6" cm="1">
        <f t="array" aca="1" ref="F35" ca="1">INDIRECT("DATA_UPDATED!H" &amp; 107-5*(ROW()-3)/2+(COLUMN()-5))</f>
        <v>0.90559339053528021</v>
      </c>
      <c r="G35" s="6" cm="1">
        <f t="array" aca="1" ref="G35" ca="1">INDIRECT("DATA_UPDATED!H" &amp; 107-5*(ROW()-3)/2+(COLUMN()-5))</f>
        <v>0.8612797071823588</v>
      </c>
      <c r="H35" s="6" cm="1">
        <f t="array" aca="1" ref="H35" ca="1">INDIRECT("DATA_UPDATED!H" &amp; 107-5*(ROW()-3)/2+(COLUMN()-5))</f>
        <v>0.78430288192543207</v>
      </c>
      <c r="I35" s="6" cm="1">
        <f t="array" aca="1" ref="I35" ca="1">INDIRECT("DATA_UPDATED!H" &amp; 107-5*(ROW()-3)/2+(COLUMN()-5))</f>
        <v>0.68724649324284792</v>
      </c>
      <c r="K35" s="29"/>
      <c r="L35" s="32"/>
      <c r="M35" s="10" t="s">
        <v>21</v>
      </c>
      <c r="N35" s="6" cm="1">
        <f t="array" aca="1" ref="N35" ca="1">INDIRECT("DATA_UPDATED!I" &amp; 107-5*(ROW()-3)/2+(COLUMN()-14))</f>
        <v>0.99951977670036962</v>
      </c>
      <c r="O35" s="6" cm="1">
        <f t="array" aca="1" ref="O35" ca="1">INDIRECT("DATA_UPDATED!I" &amp; 107-5*(ROW()-3)/2+(COLUMN()-14))</f>
        <v>0.99955980231439645</v>
      </c>
      <c r="P35" s="6" cm="1">
        <f t="array" aca="1" ref="P35" ca="1">INDIRECT("DATA_UPDATED!I" &amp; 107-5*(ROW()-3)/2+(COLUMN()-14))</f>
        <v>0.99904415916684097</v>
      </c>
      <c r="Q35" s="6" cm="1">
        <f t="array" aca="1" ref="Q35" ca="1">INDIRECT("DATA_UPDATED!I" &amp; 107-5*(ROW()-3)/2+(COLUMN()-14))</f>
        <v>0.997988068906975</v>
      </c>
      <c r="R35" s="6" cm="1">
        <f t="array" aca="1" ref="R35" ca="1">INDIRECT("DATA_UPDATED!I" &amp; 107-5*(ROW()-3)/2+(COLUMN()-14))</f>
        <v>0.99658427613391398</v>
      </c>
      <c r="S35" s="4"/>
      <c r="T35" s="29"/>
      <c r="U35" s="32"/>
      <c r="V35" s="10" t="s">
        <v>21</v>
      </c>
      <c r="W35" s="7" cm="1">
        <f t="array" aca="1" ref="W35" ca="1">INDIRECT("DATA_UPDATED!J" &amp; 107-5*(ROW()-3)/2+(COLUMN()-23))</f>
        <v>0.97640377622293484</v>
      </c>
      <c r="X35" s="7" cm="1">
        <f t="array" aca="1" ref="X35" ca="1">INDIRECT("DATA_UPDATED!J" &amp; 107-5*(ROW()-3)/2+(COLUMN()-23))</f>
        <v>0.97250685349823285</v>
      </c>
      <c r="Y35" s="7" cm="1">
        <f t="array" aca="1" ref="Y35" ca="1">INDIRECT("DATA_UPDATED!J" &amp; 107-5*(ROW()-3)/2+(COLUMN()-23))</f>
        <v>0.95772383505960479</v>
      </c>
      <c r="Z35" s="7" cm="1">
        <f t="array" aca="1" ref="Z35" ca="1">INDIRECT("DATA_UPDATED!J" &amp; 107-5*(ROW()-3)/2+(COLUMN()-23))</f>
        <v>0.92490187221535602</v>
      </c>
      <c r="AA35" s="7" cm="1">
        <f t="array" aca="1" ref="AA35" ca="1">INDIRECT("DATA_UPDATED!J" &amp; 107-5*(ROW()-3)/2+(COLUMN()-23))</f>
        <v>0.86922147398872396</v>
      </c>
      <c r="AC35" s="29"/>
      <c r="AD35" s="32"/>
      <c r="AE35" s="10" t="s">
        <v>21</v>
      </c>
      <c r="AF35" s="6">
        <f t="shared" ca="1" si="1"/>
        <v>8.0106688739445153E-2</v>
      </c>
      <c r="AG35" s="6">
        <f t="shared" ca="1" si="1"/>
        <v>9.4007793792372341E-2</v>
      </c>
      <c r="AH35" s="6">
        <f t="shared" ca="1" si="1"/>
        <v>0.1378962588594399</v>
      </c>
      <c r="AI35" s="6">
        <f t="shared" ca="1" si="1"/>
        <v>0.21411597356627421</v>
      </c>
      <c r="AJ35" s="7">
        <f t="shared" ca="1" si="1"/>
        <v>0.31039801680505286</v>
      </c>
    </row>
    <row r="36" spans="2:36" x14ac:dyDescent="0.2">
      <c r="B36" s="29"/>
      <c r="C36" s="31">
        <v>-60</v>
      </c>
      <c r="D36" s="11" t="s">
        <v>20</v>
      </c>
      <c r="E36" s="2" cm="1">
        <f t="array" aca="1" ref="E36" ca="1">INDIRECT("DATA_UPDATED!E"&amp;107-5*(ROW()-2)/2+(COLUMN()-5))</f>
        <v>0.93461824105746705</v>
      </c>
      <c r="F36" s="2" cm="1">
        <f t="array" aca="1" ref="F36" ca="1">INDIRECT("DATA_UPDATED!E"&amp;107-5*(ROW()-2)/2+(COLUMN()-5))</f>
        <v>0.92874250127611602</v>
      </c>
      <c r="G36" s="2" cm="1">
        <f t="array" aca="1" ref="G36" ca="1">INDIRECT("DATA_UPDATED!E"&amp;107-5*(ROW()-2)/2+(COLUMN()-5))</f>
        <v>0.90966197885020661</v>
      </c>
      <c r="H36" s="2" cm="1">
        <f t="array" aca="1" ref="H36" ca="1">INDIRECT("DATA_UPDATED!E"&amp;107-5*(ROW()-2)/2+(COLUMN()-5))</f>
        <v>0.83909081924766782</v>
      </c>
      <c r="I36" s="2" cm="1">
        <f t="array" aca="1" ref="I36" ca="1">INDIRECT("DATA_UPDATED!E"&amp;107-5*(ROW()-2)/2+(COLUMN()-5))</f>
        <v>0.78585070266763168</v>
      </c>
      <c r="K36" s="29"/>
      <c r="L36" s="31">
        <v>-60</v>
      </c>
      <c r="M36" s="11" t="s">
        <v>20</v>
      </c>
      <c r="N36" s="2" cm="1">
        <f t="array" aca="1" ref="N36" ca="1">INDIRECT("DATA_UPDATED!F" &amp; 107-5*(ROW()-2)/2+(COLUMN()-14))</f>
        <v>0.99760059116080024</v>
      </c>
      <c r="O36" s="2" cm="1">
        <f t="array" aca="1" ref="O36" ca="1">INDIRECT("DATA_UPDATED!F" &amp; 107-5*(ROW()-2)/2+(COLUMN()-14))</f>
        <v>0.99715515721094883</v>
      </c>
      <c r="P36" s="2" cm="1">
        <f t="array" aca="1" ref="P36" ca="1">INDIRECT("DATA_UPDATED!F" &amp; 107-5*(ROW()-2)/2+(COLUMN()-14))</f>
        <v>0.997690275753494</v>
      </c>
      <c r="Q36" s="2" cm="1">
        <f t="array" aca="1" ref="Q36" ca="1">INDIRECT("DATA_UPDATED!F" &amp; 107-5*(ROW()-2)/2+(COLUMN()-14))</f>
        <v>0.99789795488104638</v>
      </c>
      <c r="R36" s="2" cm="1">
        <f t="array" aca="1" ref="R36" ca="1">INDIRECT("DATA_UPDATED!F" &amp; 107-5*(ROW()-2)/2+(COLUMN()-14))</f>
        <v>0.99674742711132125</v>
      </c>
      <c r="S36" s="4"/>
      <c r="T36" s="29"/>
      <c r="U36" s="31">
        <v>-60</v>
      </c>
      <c r="V36" s="11" t="s">
        <v>20</v>
      </c>
      <c r="W36" s="3" cm="1">
        <f t="array" aca="1" ref="W36" ca="1">INDIRECT("DATA_UPDATED!G" &amp; 107-5*(ROW()-2)/2+(COLUMN()-23))</f>
        <v>0.97798503306561924</v>
      </c>
      <c r="X36" s="3" cm="1">
        <f t="array" aca="1" ref="X36" ca="1">INDIRECT("DATA_UPDATED!G" &amp; 107-5*(ROW()-2)/2+(COLUMN()-23))</f>
        <v>0.97539170473686443</v>
      </c>
      <c r="Y36" s="3" cm="1">
        <f t="array" aca="1" ref="Y36" ca="1">INDIRECT("DATA_UPDATED!G" &amp; 107-5*(ROW()-2)/2+(COLUMN()-23))</f>
        <v>0.96862692202474843</v>
      </c>
      <c r="Z36" s="3" cm="1">
        <f t="array" aca="1" ref="Z36" ca="1">INDIRECT("DATA_UPDATED!G" &amp; 107-5*(ROW()-2)/2+(COLUMN()-23))</f>
        <v>0.95583959598377355</v>
      </c>
      <c r="AA36" s="3" cm="1">
        <f t="array" aca="1" ref="AA36" ca="1">INDIRECT("DATA_UPDATED!G" &amp; 107-5*(ROW()-2)/2+(COLUMN()-23))</f>
        <v>0.93705572950058402</v>
      </c>
      <c r="AC36" s="29"/>
      <c r="AD36" s="31">
        <v>-60</v>
      </c>
      <c r="AE36" s="11" t="s">
        <v>20</v>
      </c>
      <c r="AF36" s="2">
        <f t="shared" ca="1" si="1"/>
        <v>6.3133833982643717E-2</v>
      </c>
      <c r="AG36" s="2">
        <f t="shared" ca="1" si="1"/>
        <v>6.8607834437905857E-2</v>
      </c>
      <c r="AH36" s="2">
        <f t="shared" ca="1" si="1"/>
        <v>8.823208869787269E-2</v>
      </c>
      <c r="AI36" s="2">
        <f t="shared" ca="1" si="1"/>
        <v>0.15914165858001883</v>
      </c>
      <c r="AJ36" s="3">
        <f t="shared" ca="1" si="1"/>
        <v>0.21158491981754135</v>
      </c>
    </row>
    <row r="37" spans="2:36" ht="17" thickBot="1" x14ac:dyDescent="0.25">
      <c r="B37" s="29"/>
      <c r="C37" s="32"/>
      <c r="D37" s="12" t="s">
        <v>21</v>
      </c>
      <c r="E37" s="6" cm="1">
        <f t="array" aca="1" ref="E37" ca="1">INDIRECT("DATA_UPDATED!H" &amp; 107-5*(ROW()-3)/2+(COLUMN()-5))</f>
        <v>0.8817833003292247</v>
      </c>
      <c r="F37" s="6" cm="1">
        <f t="array" aca="1" ref="F37" ca="1">INDIRECT("DATA_UPDATED!H" &amp; 107-5*(ROW()-3)/2+(COLUMN()-5))</f>
        <v>0.87169572508245863</v>
      </c>
      <c r="G37" s="6" cm="1">
        <f t="array" aca="1" ref="G37" ca="1">INDIRECT("DATA_UPDATED!H" &amp; 107-5*(ROW()-3)/2+(COLUMN()-5))</f>
        <v>0.83119799668276972</v>
      </c>
      <c r="H37" s="6" cm="1">
        <f t="array" aca="1" ref="H37" ca="1">INDIRECT("DATA_UPDATED!H" &amp; 107-5*(ROW()-3)/2+(COLUMN()-5))</f>
        <v>0.75244499697461653</v>
      </c>
      <c r="I37" s="6" cm="1">
        <f t="array" aca="1" ref="I37" ca="1">INDIRECT("DATA_UPDATED!H" &amp; 107-5*(ROW()-3)/2+(COLUMN()-5))</f>
        <v>0.67915845292684707</v>
      </c>
      <c r="K37" s="29"/>
      <c r="L37" s="32"/>
      <c r="M37" s="12" t="s">
        <v>21</v>
      </c>
      <c r="N37" s="6" cm="1">
        <f t="array" aca="1" ref="N37" ca="1">INDIRECT("DATA_UPDATED!I" &amp; 107-5*(ROW()-3)/2+(COLUMN()-14))</f>
        <v>0.99967986342389403</v>
      </c>
      <c r="O37" s="6" cm="1">
        <f t="array" aca="1" ref="O37" ca="1">INDIRECT("DATA_UPDATED!I" &amp; 107-5*(ROW()-3)/2+(COLUMN()-14))</f>
        <v>0.99978277301948915</v>
      </c>
      <c r="P37" s="6" cm="1">
        <f t="array" aca="1" ref="P37" ca="1">INDIRECT("DATA_UPDATED!I" &amp; 107-5*(ROW()-3)/2+(COLUMN()-14))</f>
        <v>0.99898114602042076</v>
      </c>
      <c r="Q37" s="6" cm="1">
        <f t="array" aca="1" ref="Q37" ca="1">INDIRECT("DATA_UPDATED!I" &amp; 107-5*(ROW()-3)/2+(COLUMN()-14))</f>
        <v>0.99793183187103995</v>
      </c>
      <c r="R37" s="6" cm="1">
        <f t="array" aca="1" ref="R37" ca="1">INDIRECT("DATA_UPDATED!I" &amp; 107-5*(ROW()-3)/2+(COLUMN()-14))</f>
        <v>0.99677867457567237</v>
      </c>
      <c r="S37" s="4"/>
      <c r="T37" s="29"/>
      <c r="U37" s="32"/>
      <c r="V37" s="12" t="s">
        <v>21</v>
      </c>
      <c r="W37" s="7" cm="1">
        <f t="array" aca="1" ref="W37" ca="1">INDIRECT("DATA_UPDATED!J" &amp; 107-5*(ROW()-3)/2+(COLUMN()-23))</f>
        <v>0.96544143106040059</v>
      </c>
      <c r="X37" s="7" cm="1">
        <f t="array" aca="1" ref="X37" ca="1">INDIRECT("DATA_UPDATED!J" &amp; 107-5*(ROW()-3)/2+(COLUMN()-23))</f>
        <v>0.96020682174555638</v>
      </c>
      <c r="Y37" s="7" cm="1">
        <f t="array" aca="1" ref="Y37" ca="1">INDIRECT("DATA_UPDATED!J" &amp; 107-5*(ROW()-3)/2+(COLUMN()-23))</f>
        <v>0.94427152649253199</v>
      </c>
      <c r="Z37" s="7" cm="1">
        <f t="array" aca="1" ref="Z37" ca="1">INDIRECT("DATA_UPDATED!J" &amp; 107-5*(ROW()-3)/2+(COLUMN()-23))</f>
        <v>0.91264281747407339</v>
      </c>
      <c r="AA37" s="7" cm="1">
        <f t="array" aca="1" ref="AA37" ca="1">INDIRECT("DATA_UPDATED!J" &amp; 107-5*(ROW()-3)/2+(COLUMN()-23))</f>
        <v>0.8617547442706327</v>
      </c>
      <c r="AC37" s="29"/>
      <c r="AD37" s="32"/>
      <c r="AE37" s="12" t="s">
        <v>21</v>
      </c>
      <c r="AF37" s="6">
        <f t="shared" ca="1" si="1"/>
        <v>0.11793431818349798</v>
      </c>
      <c r="AG37" s="6">
        <f t="shared" ca="1" si="1"/>
        <v>0.12811487794512511</v>
      </c>
      <c r="AH37" s="6">
        <f t="shared" ca="1" si="1"/>
        <v>0.16795427021424614</v>
      </c>
      <c r="AI37" s="6">
        <f t="shared" ca="1" si="1"/>
        <v>0.24599559514616931</v>
      </c>
      <c r="AJ37" s="7">
        <f t="shared" ca="1" si="1"/>
        <v>0.31864668632084836</v>
      </c>
    </row>
    <row r="38" spans="2:36" x14ac:dyDescent="0.2">
      <c r="B38" s="29"/>
      <c r="C38" s="31">
        <v>-65</v>
      </c>
      <c r="D38" s="13" t="s">
        <v>20</v>
      </c>
      <c r="E38" s="2" cm="1">
        <f t="array" aca="1" ref="E38" ca="1">INDIRECT("DATA_UPDATED!E"&amp;107-5*(ROW()-2)/2+(COLUMN()-5))</f>
        <v>0.91476832360208304</v>
      </c>
      <c r="F38" s="2" cm="1">
        <f t="array" aca="1" ref="F38" ca="1">INDIRECT("DATA_UPDATED!E"&amp;107-5*(ROW()-2)/2+(COLUMN()-5))</f>
        <v>0.90749988312142515</v>
      </c>
      <c r="G38" s="2" cm="1">
        <f t="array" aca="1" ref="G38" ca="1">INDIRECT("DATA_UPDATED!E"&amp;107-5*(ROW()-2)/2+(COLUMN()-5))</f>
        <v>0.86248860782194059</v>
      </c>
      <c r="H38" s="2" cm="1">
        <f t="array" aca="1" ref="H38" ca="1">INDIRECT("DATA_UPDATED!E"&amp;107-5*(ROW()-2)/2+(COLUMN()-5))</f>
        <v>0.81165919225857086</v>
      </c>
      <c r="I38" s="2" cm="1">
        <f t="array" aca="1" ref="I38" ca="1">INDIRECT("DATA_UPDATED!E"&amp;107-5*(ROW()-2)/2+(COLUMN()-5))</f>
        <v>0.77711238282844874</v>
      </c>
      <c r="K38" s="29"/>
      <c r="L38" s="31">
        <v>-65</v>
      </c>
      <c r="M38" s="13" t="s">
        <v>20</v>
      </c>
      <c r="N38" s="2" cm="1">
        <f t="array" aca="1" ref="N38" ca="1">INDIRECT("DATA_UPDATED!F" &amp; 107-5*(ROW()-2)/2+(COLUMN()-14))</f>
        <v>0.99797728110998962</v>
      </c>
      <c r="O38" s="2" cm="1">
        <f t="array" aca="1" ref="O38" ca="1">INDIRECT("DATA_UPDATED!F" &amp; 107-5*(ROW()-2)/2+(COLUMN()-14))</f>
        <v>0.99783023159580575</v>
      </c>
      <c r="P38" s="2" cm="1">
        <f t="array" aca="1" ref="P38" ca="1">INDIRECT("DATA_UPDATED!F" &amp; 107-5*(ROW()-2)/2+(COLUMN()-14))</f>
        <v>0.99834419572779842</v>
      </c>
      <c r="Q38" s="2" cm="1">
        <f t="array" aca="1" ref="Q38" ca="1">INDIRECT("DATA_UPDATED!F" &amp; 107-5*(ROW()-2)/2+(COLUMN()-14))</f>
        <v>0.99778183277296917</v>
      </c>
      <c r="R38" s="2" cm="1">
        <f t="array" aca="1" ref="R38" ca="1">INDIRECT("DATA_UPDATED!F" &amp; 107-5*(ROW()-2)/2+(COLUMN()-14))</f>
        <v>0.99699918928211562</v>
      </c>
      <c r="S38" s="4"/>
      <c r="T38" s="29"/>
      <c r="U38" s="31">
        <v>-65</v>
      </c>
      <c r="V38" s="13" t="s">
        <v>20</v>
      </c>
      <c r="W38" s="3" cm="1">
        <f t="array" aca="1" ref="W38" ca="1">INDIRECT("DATA_UPDATED!G" &amp; 107-5*(ROW()-2)/2+(COLUMN()-23))</f>
        <v>0.97017257241288302</v>
      </c>
      <c r="X38" s="3" cm="1">
        <f t="array" aca="1" ref="X38" ca="1">INDIRECT("DATA_UPDATED!G" &amp; 107-5*(ROW()-2)/2+(COLUMN()-23))</f>
        <v>0.96783035176676158</v>
      </c>
      <c r="Y38" s="3" cm="1">
        <f t="array" aca="1" ref="Y38" ca="1">INDIRECT("DATA_UPDATED!G" &amp; 107-5*(ROW()-2)/2+(COLUMN()-23))</f>
        <v>0.96242611215105756</v>
      </c>
      <c r="Z38" s="3" cm="1">
        <f t="array" aca="1" ref="Z38" ca="1">INDIRECT("DATA_UPDATED!G" &amp; 107-5*(ROW()-2)/2+(COLUMN()-23))</f>
        <v>0.94790284658938062</v>
      </c>
      <c r="AA38" s="3" cm="1">
        <f t="array" aca="1" ref="AA38" ca="1">INDIRECT("DATA_UPDATED!G" &amp; 107-5*(ROW()-2)/2+(COLUMN()-23))</f>
        <v>0.93395063487210961</v>
      </c>
      <c r="AC38" s="29"/>
      <c r="AD38" s="31">
        <v>-65</v>
      </c>
      <c r="AE38" s="13" t="s">
        <v>20</v>
      </c>
      <c r="AF38" s="2">
        <f t="shared" ca="1" si="1"/>
        <v>8.3377606968525697E-2</v>
      </c>
      <c r="AG38" s="2">
        <f t="shared" ca="1" si="1"/>
        <v>9.0526770600964257E-2</v>
      </c>
      <c r="AH38" s="2">
        <f t="shared" ca="1" si="1"/>
        <v>0.13608091126008737</v>
      </c>
      <c r="AI38" s="2">
        <f t="shared" ca="1" si="1"/>
        <v>0.18653640946452055</v>
      </c>
      <c r="AJ38" s="3">
        <f t="shared" ca="1" si="1"/>
        <v>0.22054863114983603</v>
      </c>
    </row>
    <row r="39" spans="2:36" ht="17" thickBot="1" x14ac:dyDescent="0.25">
      <c r="B39" s="29"/>
      <c r="C39" s="32"/>
      <c r="D39" s="10" t="s">
        <v>21</v>
      </c>
      <c r="E39" s="6" cm="1">
        <f t="array" aca="1" ref="E39" ca="1">INDIRECT("DATA_UPDATED!H" &amp; 107-5*(ROW()-3)/2+(COLUMN()-5))</f>
        <v>0.83986719517971109</v>
      </c>
      <c r="F39" s="6" cm="1">
        <f t="array" aca="1" ref="F39" ca="1">INDIRECT("DATA_UPDATED!H" &amp; 107-5*(ROW()-3)/2+(COLUMN()-5))</f>
        <v>0.82627845841845182</v>
      </c>
      <c r="G39" s="6" cm="1">
        <f t="array" aca="1" ref="G39" ca="1">INDIRECT("DATA_UPDATED!H" &amp; 107-5*(ROW()-3)/2+(COLUMN()-5))</f>
        <v>0.78597179348056723</v>
      </c>
      <c r="H39" s="6" cm="1">
        <f t="array" aca="1" ref="H39" ca="1">INDIRECT("DATA_UPDATED!H" &amp; 107-5*(ROW()-3)/2+(COLUMN()-5))</f>
        <v>0.7108292175555101</v>
      </c>
      <c r="I39" s="6" cm="1">
        <f t="array" aca="1" ref="I39" ca="1">INDIRECT("DATA_UPDATED!H" &amp; 107-5*(ROW()-3)/2+(COLUMN()-5))</f>
        <v>0.67320320726181371</v>
      </c>
      <c r="K39" s="29"/>
      <c r="L39" s="32"/>
      <c r="M39" s="10" t="s">
        <v>21</v>
      </c>
      <c r="N39" s="6" cm="1">
        <f t="array" aca="1" ref="N39" ca="1">INDIRECT("DATA_UPDATED!I" &amp; 107-5*(ROW()-3)/2+(COLUMN()-14))</f>
        <v>0.99910202422699379</v>
      </c>
      <c r="O39" s="6" cm="1">
        <f t="array" aca="1" ref="O39" ca="1">INDIRECT("DATA_UPDATED!I" &amp; 107-5*(ROW()-3)/2+(COLUMN()-14))</f>
        <v>0.99906168421196762</v>
      </c>
      <c r="P39" s="6" cm="1">
        <f t="array" aca="1" ref="P39" ca="1">INDIRECT("DATA_UPDATED!I" &amp; 107-5*(ROW()-3)/2+(COLUMN()-14))</f>
        <v>0.99835538318816919</v>
      </c>
      <c r="Q39" s="6" cm="1">
        <f t="array" aca="1" ref="Q39" ca="1">INDIRECT("DATA_UPDATED!I" &amp; 107-5*(ROW()-3)/2+(COLUMN()-14))</f>
        <v>0.99771805562515359</v>
      </c>
      <c r="R39" s="6" cm="1">
        <f t="array" aca="1" ref="R39" ca="1">INDIRECT("DATA_UPDATED!I" &amp; 107-5*(ROW()-3)/2+(COLUMN()-14))</f>
        <v>0.99695976844922696</v>
      </c>
      <c r="S39" s="4"/>
      <c r="T39" s="29"/>
      <c r="U39" s="32"/>
      <c r="V39" s="10" t="s">
        <v>21</v>
      </c>
      <c r="W39" s="7" cm="1">
        <f t="array" aca="1" ref="W39" ca="1">INDIRECT("DATA_UPDATED!J" &amp; 107-5*(ROW()-3)/2+(COLUMN()-23))</f>
        <v>0.94721256365655415</v>
      </c>
      <c r="X39" s="7" cm="1">
        <f t="array" aca="1" ref="X39" ca="1">INDIRECT("DATA_UPDATED!J" &amp; 107-5*(ROW()-3)/2+(COLUMN()-23))</f>
        <v>0.94289946895152155</v>
      </c>
      <c r="Y39" s="7" cm="1">
        <f t="array" aca="1" ref="Y39" ca="1">INDIRECT("DATA_UPDATED!J" &amp; 107-5*(ROW()-3)/2+(COLUMN()-23))</f>
        <v>0.92699170623236282</v>
      </c>
      <c r="Z39" s="7" cm="1">
        <f t="array" aca="1" ref="Z39" ca="1">INDIRECT("DATA_UPDATED!J" &amp; 107-5*(ROW()-3)/2+(COLUMN()-23))</f>
        <v>0.89590482916214909</v>
      </c>
      <c r="AA39" s="7" cm="1">
        <f t="array" aca="1" ref="AA39" ca="1">INDIRECT("DATA_UPDATED!J" &amp; 107-5*(ROW()-3)/2+(COLUMN()-23))</f>
        <v>0.85136305268124579</v>
      </c>
      <c r="AC39" s="29"/>
      <c r="AD39" s="32"/>
      <c r="AE39" s="10" t="s">
        <v>21</v>
      </c>
      <c r="AF39" s="6">
        <f t="shared" ca="1" si="1"/>
        <v>0.15937794658206483</v>
      </c>
      <c r="AG39" s="6">
        <f t="shared" ca="1" si="1"/>
        <v>0.17294550328972169</v>
      </c>
      <c r="AH39" s="6">
        <f t="shared" ca="1" si="1"/>
        <v>0.21273345472367933</v>
      </c>
      <c r="AI39" s="6">
        <f t="shared" ca="1" si="1"/>
        <v>0.28754499976437098</v>
      </c>
      <c r="AJ39" s="7">
        <f t="shared" ca="1" si="1"/>
        <v>0.32474385770954151</v>
      </c>
    </row>
    <row r="40" spans="2:36" x14ac:dyDescent="0.2">
      <c r="B40" s="29"/>
      <c r="C40" s="31">
        <v>-70</v>
      </c>
      <c r="D40" s="11" t="s">
        <v>20</v>
      </c>
      <c r="E40" s="2" cm="1">
        <f t="array" aca="1" ref="E40" ca="1">INDIRECT("DATA_UPDATED!E"&amp;107-5*(ROW()-2)/2+(COLUMN()-5))</f>
        <v>0.85783185370232606</v>
      </c>
      <c r="F40" s="2" cm="1">
        <f t="array" aca="1" ref="F40" ca="1">INDIRECT("DATA_UPDATED!E"&amp;107-5*(ROW()-2)/2+(COLUMN()-5))</f>
        <v>0.84993526276577114</v>
      </c>
      <c r="G40" s="2" cm="1">
        <f t="array" aca="1" ref="G40" ca="1">INDIRECT("DATA_UPDATED!E"&amp;107-5*(ROW()-2)/2+(COLUMN()-5))</f>
        <v>0.82343960909074332</v>
      </c>
      <c r="H40" s="2" cm="1">
        <f t="array" aca="1" ref="H40" ca="1">INDIRECT("DATA_UPDATED!E"&amp;107-5*(ROW()-2)/2+(COLUMN()-5))</f>
        <v>0.79918965217230209</v>
      </c>
      <c r="I40" s="2" cm="1">
        <f t="array" aca="1" ref="I40" ca="1">INDIRECT("DATA_UPDATED!E"&amp;107-5*(ROW()-2)/2+(COLUMN()-5))</f>
        <v>0.75609169620117511</v>
      </c>
      <c r="K40" s="29"/>
      <c r="L40" s="31">
        <v>-70</v>
      </c>
      <c r="M40" s="11" t="s">
        <v>20</v>
      </c>
      <c r="N40" s="2" cm="1">
        <f t="array" aca="1" ref="N40" ca="1">INDIRECT("DATA_UPDATED!F" &amp; 107-5*(ROW()-2)/2+(COLUMN()-14))</f>
        <v>0.99861089528374924</v>
      </c>
      <c r="O40" s="2" cm="1">
        <f t="array" aca="1" ref="O40" ca="1">INDIRECT("DATA_UPDATED!F" &amp; 107-5*(ROW()-2)/2+(COLUMN()-14))</f>
        <v>0.99856284596719935</v>
      </c>
      <c r="P40" s="2" cm="1">
        <f t="array" aca="1" ref="P40" ca="1">INDIRECT("DATA_UPDATED!F" &amp; 107-5*(ROW()-2)/2+(COLUMN()-14))</f>
        <v>0.99810984766399402</v>
      </c>
      <c r="Q40" s="2" cm="1">
        <f t="array" aca="1" ref="Q40" ca="1">INDIRECT("DATA_UPDATED!F" &amp; 107-5*(ROW()-2)/2+(COLUMN()-14))</f>
        <v>0.99773666187865484</v>
      </c>
      <c r="R40" s="2" cm="1">
        <f t="array" aca="1" ref="R40" ca="1">INDIRECT("DATA_UPDATED!F" &amp; 107-5*(ROW()-2)/2+(COLUMN()-14))</f>
        <v>0.99673481860651403</v>
      </c>
      <c r="S40" s="4"/>
      <c r="T40" s="29"/>
      <c r="U40" s="31">
        <v>-70</v>
      </c>
      <c r="V40" s="11" t="s">
        <v>20</v>
      </c>
      <c r="W40" s="3" cm="1">
        <f t="array" aca="1" ref="W40" ca="1">INDIRECT("DATA_UPDATED!G" &amp; 107-5*(ROW()-2)/2+(COLUMN()-23))</f>
        <v>0.96126919058578297</v>
      </c>
      <c r="X40" s="3" cm="1">
        <f t="array" aca="1" ref="X40" ca="1">INDIRECT("DATA_UPDATED!G" &amp; 107-5*(ROW()-2)/2+(COLUMN()-23))</f>
        <v>0.95894033154748504</v>
      </c>
      <c r="Y40" s="3" cm="1">
        <f t="array" aca="1" ref="Y40" ca="1">INDIRECT("DATA_UPDATED!G" &amp; 107-5*(ROW()-2)/2+(COLUMN()-23))</f>
        <v>0.95136264086751476</v>
      </c>
      <c r="Z40" s="3" cm="1">
        <f t="array" aca="1" ref="Z40" ca="1">INDIRECT("DATA_UPDATED!G" &amp; 107-5*(ROW()-2)/2+(COLUMN()-23))</f>
        <v>0.94237385513388638</v>
      </c>
      <c r="AA40" s="3" cm="1">
        <f t="array" aca="1" ref="AA40" ca="1">INDIRECT("DATA_UPDATED!G" &amp; 107-5*(ROW()-2)/2+(COLUMN()-23))</f>
        <v>0.92701031323135041</v>
      </c>
      <c r="AC40" s="29"/>
      <c r="AD40" s="31">
        <v>-70</v>
      </c>
      <c r="AE40" s="11" t="s">
        <v>20</v>
      </c>
      <c r="AF40" s="2">
        <f t="shared" ca="1" si="1"/>
        <v>0.14097487043882262</v>
      </c>
      <c r="AG40" s="2">
        <f t="shared" ca="1" si="1"/>
        <v>0.14884149135097136</v>
      </c>
      <c r="AH40" s="2">
        <f t="shared" ca="1" si="1"/>
        <v>0.1750010171546289</v>
      </c>
      <c r="AI40" s="2">
        <f t="shared" ca="1" si="1"/>
        <v>0.19899740812621369</v>
      </c>
      <c r="AJ40" s="3">
        <f t="shared" ca="1" si="1"/>
        <v>0.24143143985054139</v>
      </c>
    </row>
    <row r="41" spans="2:36" ht="17" thickBot="1" x14ac:dyDescent="0.25">
      <c r="B41" s="29"/>
      <c r="C41" s="32"/>
      <c r="D41" s="12" t="s">
        <v>21</v>
      </c>
      <c r="E41" s="6" cm="1">
        <f t="array" aca="1" ref="E41" ca="1">INDIRECT("DATA_UPDATED!H" &amp; 107-5*(ROW()-3)/2+(COLUMN()-5))</f>
        <v>0.77858018990210642</v>
      </c>
      <c r="F41" s="6" cm="1">
        <f t="array" aca="1" ref="F41" ca="1">INDIRECT("DATA_UPDATED!H" &amp; 107-5*(ROW()-3)/2+(COLUMN()-5))</f>
        <v>0.7656812594629937</v>
      </c>
      <c r="G41" s="6" cm="1">
        <f t="array" aca="1" ref="G41" ca="1">INDIRECT("DATA_UPDATED!H" &amp; 107-5*(ROW()-3)/2+(COLUMN()-5))</f>
        <v>0.72732465978784777</v>
      </c>
      <c r="H41" s="6" cm="1">
        <f t="array" aca="1" ref="H41" ca="1">INDIRECT("DATA_UPDATED!H" &amp; 107-5*(ROW()-3)/2+(COLUMN()-5))</f>
        <v>0.69324113119610542</v>
      </c>
      <c r="I41" s="6" cm="1">
        <f t="array" aca="1" ref="I41" ca="1">INDIRECT("DATA_UPDATED!H" &amp; 107-5*(ROW()-3)/2+(COLUMN()-5))</f>
        <v>0.64093572660128384</v>
      </c>
      <c r="K41" s="29"/>
      <c r="L41" s="32"/>
      <c r="M41" s="12" t="s">
        <v>21</v>
      </c>
      <c r="N41" s="6" cm="1">
        <f t="array" aca="1" ref="N41" ca="1">INDIRECT("DATA_UPDATED!I" &amp; 107-5*(ROW()-3)/2+(COLUMN()-14))</f>
        <v>0.99822059675216879</v>
      </c>
      <c r="O41" s="6" cm="1">
        <f t="array" aca="1" ref="O41" ca="1">INDIRECT("DATA_UPDATED!I" &amp; 107-5*(ROW()-3)/2+(COLUMN()-14))</f>
        <v>0.99818048131968562</v>
      </c>
      <c r="P41" s="6" cm="1">
        <f t="array" aca="1" ref="P41" ca="1">INDIRECT("DATA_UPDATED!I" &amp; 107-5*(ROW()-3)/2+(COLUMN()-14))</f>
        <v>0.99805200436057562</v>
      </c>
      <c r="Q41" s="6" cm="1">
        <f t="array" aca="1" ref="Q41" ca="1">INDIRECT("DATA_UPDATED!I" &amp; 107-5*(ROW()-3)/2+(COLUMN()-14))</f>
        <v>0.99773426373252361</v>
      </c>
      <c r="R41" s="6" cm="1">
        <f t="array" aca="1" ref="R41" ca="1">INDIRECT("DATA_UPDATED!I" &amp; 107-5*(ROW()-3)/2+(COLUMN()-14))</f>
        <v>0.99739615302888662</v>
      </c>
      <c r="S41" s="4"/>
      <c r="T41" s="29"/>
      <c r="U41" s="32"/>
      <c r="V41" s="12" t="s">
        <v>21</v>
      </c>
      <c r="W41" s="7" cm="1">
        <f t="array" aca="1" ref="W41" ca="1">INDIRECT("DATA_UPDATED!J" &amp; 107-5*(ROW()-3)/2+(COLUMN()-23))</f>
        <v>0.92380005657872322</v>
      </c>
      <c r="X41" s="7" cm="1">
        <f t="array" aca="1" ref="X41" ca="1">INDIRECT("DATA_UPDATED!J" &amp; 107-5*(ROW()-3)/2+(COLUMN()-23))</f>
        <v>0.91930656423785595</v>
      </c>
      <c r="Y41" s="7" cm="1">
        <f t="array" aca="1" ref="Y41" ca="1">INDIRECT("DATA_UPDATED!J" &amp; 107-5*(ROW()-3)/2+(COLUMN()-23))</f>
        <v>0.90416205916476244</v>
      </c>
      <c r="Z41" s="7" cm="1">
        <f t="array" aca="1" ref="Z41" ca="1">INDIRECT("DATA_UPDATED!J" &amp; 107-5*(ROW()-3)/2+(COLUMN()-23))</f>
        <v>0.87775205027064984</v>
      </c>
      <c r="AA41" s="7" cm="1">
        <f t="array" aca="1" ref="AA41" ca="1">INDIRECT("DATA_UPDATED!J" &amp; 107-5*(ROW()-3)/2+(COLUMN()-23))</f>
        <v>0.83628038290486384</v>
      </c>
      <c r="AC41" s="29"/>
      <c r="AD41" s="32"/>
      <c r="AE41" s="12" t="s">
        <v>21</v>
      </c>
      <c r="AF41" s="6">
        <f t="shared" ca="1" si="1"/>
        <v>0.22003193238517516</v>
      </c>
      <c r="AG41" s="6">
        <f t="shared" ca="1" si="1"/>
        <v>0.23292302966023415</v>
      </c>
      <c r="AH41" s="6">
        <f t="shared" ca="1" si="1"/>
        <v>0.27125574959009813</v>
      </c>
      <c r="AI41" s="6">
        <f t="shared" ca="1" si="1"/>
        <v>0.30518460035371486</v>
      </c>
      <c r="AJ41" s="7">
        <f t="shared" ca="1" si="1"/>
        <v>0.35739101794718775</v>
      </c>
    </row>
    <row r="42" spans="2:36" x14ac:dyDescent="0.2">
      <c r="B42" s="29"/>
      <c r="C42" s="31">
        <v>-75</v>
      </c>
      <c r="D42" s="13" t="s">
        <v>20</v>
      </c>
      <c r="E42" s="2" cm="1">
        <f t="array" aca="1" ref="E42" ca="1">INDIRECT("DATA_UPDATED!E"&amp;107-5*(ROW()-2)/2+(COLUMN()-5))</f>
        <v>0.80384703922318834</v>
      </c>
      <c r="F42" s="2" cm="1">
        <f t="array" aca="1" ref="F42" ca="1">INDIRECT("DATA_UPDATED!E"&amp;107-5*(ROW()-2)/2+(COLUMN()-5))</f>
        <v>0.79615465848095202</v>
      </c>
      <c r="G42" s="2" cm="1">
        <f t="array" aca="1" ref="G42" ca="1">INDIRECT("DATA_UPDATED!E"&amp;107-5*(ROW()-2)/2+(COLUMN()-5))</f>
        <v>0.7982737650368934</v>
      </c>
      <c r="H42" s="2" cm="1">
        <f t="array" aca="1" ref="H42" ca="1">INDIRECT("DATA_UPDATED!E"&amp;107-5*(ROW()-2)/2+(COLUMN()-5))</f>
        <v>0.78056454673520714</v>
      </c>
      <c r="I42" s="2" cm="1">
        <f t="array" aca="1" ref="I42" ca="1">INDIRECT("DATA_UPDATED!E"&amp;107-5*(ROW()-2)/2+(COLUMN()-5))</f>
        <v>0.7258060299889888</v>
      </c>
      <c r="K42" s="29"/>
      <c r="L42" s="31">
        <v>-75</v>
      </c>
      <c r="M42" s="13" t="s">
        <v>20</v>
      </c>
      <c r="N42" s="2" cm="1">
        <f t="array" aca="1" ref="N42" ca="1">INDIRECT("DATA_UPDATED!F" &amp; 107-5*(ROW()-2)/2+(COLUMN()-14))</f>
        <v>0.99812603299770797</v>
      </c>
      <c r="O42" s="2" cm="1">
        <f t="array" aca="1" ref="O42" ca="1">INDIRECT("DATA_UPDATED!F" &amp; 107-5*(ROW()-2)/2+(COLUMN()-14))</f>
        <v>0.9980389835682808</v>
      </c>
      <c r="P42" s="2" cm="1">
        <f t="array" aca="1" ref="P42" ca="1">INDIRECT("DATA_UPDATED!F" &amp; 107-5*(ROW()-2)/2+(COLUMN()-14))</f>
        <v>0.99790129312973963</v>
      </c>
      <c r="Q42" s="2" cm="1">
        <f t="array" aca="1" ref="Q42" ca="1">INDIRECT("DATA_UPDATED!F" &amp; 107-5*(ROW()-2)/2+(COLUMN()-14))</f>
        <v>0.99767142231738559</v>
      </c>
      <c r="R42" s="2" cm="1">
        <f t="array" aca="1" ref="R42" ca="1">INDIRECT("DATA_UPDATED!F" &amp; 107-5*(ROW()-2)/2+(COLUMN()-14))</f>
        <v>0.99576920474555874</v>
      </c>
      <c r="S42" s="4"/>
      <c r="T42" s="29"/>
      <c r="U42" s="31">
        <v>-75</v>
      </c>
      <c r="V42" s="13" t="s">
        <v>20</v>
      </c>
      <c r="W42" s="3" cm="1">
        <f t="array" aca="1" ref="W42" ca="1">INDIRECT("DATA_UPDATED!G" &amp; 107-5*(ROW()-2)/2+(COLUMN()-23))</f>
        <v>0.94560488487971239</v>
      </c>
      <c r="X42" s="3" cm="1">
        <f t="array" aca="1" ref="X42" ca="1">INDIRECT("DATA_UPDATED!G" &amp; 107-5*(ROW()-2)/2+(COLUMN()-23))</f>
        <v>0.94330604644079297</v>
      </c>
      <c r="Y42" s="3" cm="1">
        <f t="array" aca="1" ref="Y42" ca="1">INDIRECT("DATA_UPDATED!G" &amp; 107-5*(ROW()-2)/2+(COLUMN()-23))</f>
        <v>0.94205822783038395</v>
      </c>
      <c r="Z42" s="3" cm="1">
        <f t="array" aca="1" ref="Z42" ca="1">INDIRECT("DATA_UPDATED!G" &amp; 107-5*(ROW()-2)/2+(COLUMN()-23))</f>
        <v>0.93511244550027239</v>
      </c>
      <c r="AA42" s="3" cm="1">
        <f t="array" aca="1" ref="AA42" ca="1">INDIRECT("DATA_UPDATED!G" &amp; 107-5*(ROW()-2)/2+(COLUMN()-23))</f>
        <v>0.91648191270993284</v>
      </c>
      <c r="AC42" s="29"/>
      <c r="AD42" s="31">
        <v>-75</v>
      </c>
      <c r="AE42" s="13" t="s">
        <v>20</v>
      </c>
      <c r="AF42" s="2">
        <f t="shared" ca="1" si="1"/>
        <v>0.19464374973873244</v>
      </c>
      <c r="AG42" s="2">
        <f t="shared" ca="1" si="1"/>
        <v>0.20228100145500671</v>
      </c>
      <c r="AH42" s="2">
        <f t="shared" ca="1" si="1"/>
        <v>0.20004736888029284</v>
      </c>
      <c r="AI42" s="2">
        <f t="shared" ca="1" si="1"/>
        <v>0.21761360576800304</v>
      </c>
      <c r="AJ42" s="3">
        <f t="shared" ca="1" si="1"/>
        <v>0.27111018644681983</v>
      </c>
    </row>
    <row r="43" spans="2:36" ht="17" thickBot="1" x14ac:dyDescent="0.25">
      <c r="B43" s="29"/>
      <c r="C43" s="32"/>
      <c r="D43" s="10" t="s">
        <v>21</v>
      </c>
      <c r="E43" s="6" cm="1">
        <f t="array" aca="1" ref="E43" ca="1">INDIRECT("DATA_UPDATED!H" &amp; 107-5*(ROW()-3)/2+(COLUMN()-5))</f>
        <v>0.6982973824229155</v>
      </c>
      <c r="F43" s="6" cm="1">
        <f t="array" aca="1" ref="F43" ca="1">INDIRECT("DATA_UPDATED!H" &amp; 107-5*(ROW()-3)/2+(COLUMN()-5))</f>
        <v>0.68723214194606397</v>
      </c>
      <c r="G43" s="6" cm="1">
        <f t="array" aca="1" ref="G43" ca="1">INDIRECT("DATA_UPDATED!H" &amp; 107-5*(ROW()-3)/2+(COLUMN()-5))</f>
        <v>0.69467266739818068</v>
      </c>
      <c r="H43" s="6" cm="1">
        <f t="array" aca="1" ref="H43" ca="1">INDIRECT("DATA_UPDATED!H" &amp; 107-5*(ROW()-3)/2+(COLUMN()-5))</f>
        <v>0.67730697045880939</v>
      </c>
      <c r="I43" s="6" cm="1">
        <f t="array" aca="1" ref="I43" ca="1">INDIRECT("DATA_UPDATED!H" &amp; 107-5*(ROW()-3)/2+(COLUMN()-5))</f>
        <v>0.59830840846019195</v>
      </c>
      <c r="K43" s="29"/>
      <c r="L43" s="32"/>
      <c r="M43" s="10" t="s">
        <v>21</v>
      </c>
      <c r="N43" s="6" cm="1">
        <f t="array" aca="1" ref="N43" ca="1">INDIRECT("DATA_UPDATED!I" &amp; 107-5*(ROW()-3)/2+(COLUMN()-14))</f>
        <v>0.99805089782394263</v>
      </c>
      <c r="O43" s="6" cm="1">
        <f t="array" aca="1" ref="O43" ca="1">INDIRECT("DATA_UPDATED!I" &amp; 107-5*(ROW()-3)/2+(COLUMN()-14))</f>
        <v>0.99799473521673698</v>
      </c>
      <c r="P43" s="6" cm="1">
        <f t="array" aca="1" ref="P43" ca="1">INDIRECT("DATA_UPDATED!I" &amp; 107-5*(ROW()-3)/2+(COLUMN()-14))</f>
        <v>0.99788486293929879</v>
      </c>
      <c r="Q43" s="6" cm="1">
        <f t="array" aca="1" ref="Q43" ca="1">INDIRECT("DATA_UPDATED!I" &amp; 107-5*(ROW()-3)/2+(COLUMN()-14))</f>
        <v>0.99764065906067123</v>
      </c>
      <c r="R43" s="6" cm="1">
        <f t="array" aca="1" ref="R43" ca="1">INDIRECT("DATA_UPDATED!I" &amp; 107-5*(ROW()-3)/2+(COLUMN()-14))</f>
        <v>0.99825614804692642</v>
      </c>
      <c r="S43" s="4"/>
      <c r="T43" s="29"/>
      <c r="U43" s="32"/>
      <c r="V43" s="10" t="s">
        <v>21</v>
      </c>
      <c r="W43" s="7" cm="1">
        <f t="array" aca="1" ref="W43" ca="1">INDIRECT("DATA_UPDATED!J" &amp; 107-5*(ROW()-3)/2+(COLUMN()-23))</f>
        <v>0.89132958163454756</v>
      </c>
      <c r="X43" s="7" cm="1">
        <f t="array" aca="1" ref="X43" ca="1">INDIRECT("DATA_UPDATED!J" &amp; 107-5*(ROW()-3)/2+(COLUMN()-23))</f>
        <v>0.88716904723937784</v>
      </c>
      <c r="Y43" s="7" cm="1">
        <f t="array" aca="1" ref="Y43" ca="1">INDIRECT("DATA_UPDATED!J" &amp; 107-5*(ROW()-3)/2+(COLUMN()-23))</f>
        <v>0.87651727439430949</v>
      </c>
      <c r="Z43" s="7" cm="1">
        <f t="array" aca="1" ref="Z43" ca="1">INDIRECT("DATA_UPDATED!J" &amp; 107-5*(ROW()-3)/2+(COLUMN()-23))</f>
        <v>0.85376354005966015</v>
      </c>
      <c r="AA43" s="7" cm="1">
        <f t="array" aca="1" ref="AA43" ca="1">INDIRECT("DATA_UPDATED!J" &amp; 107-5*(ROW()-3)/2+(COLUMN()-23))</f>
        <v>0.81621995801891867</v>
      </c>
      <c r="AC43" s="29"/>
      <c r="AD43" s="32"/>
      <c r="AE43" s="10" t="s">
        <v>21</v>
      </c>
      <c r="AF43" s="6">
        <f t="shared" ca="1" si="1"/>
        <v>0.30033890661746998</v>
      </c>
      <c r="AG43" s="6">
        <f t="shared" ca="1" si="1"/>
        <v>0.31138700666911223</v>
      </c>
      <c r="AH43" s="6">
        <f t="shared" ca="1" si="1"/>
        <v>0.30385489028062596</v>
      </c>
      <c r="AI43" s="6">
        <f t="shared" ca="1" si="1"/>
        <v>0.32109125233876501</v>
      </c>
      <c r="AJ43" s="7">
        <f t="shared" ca="1" si="1"/>
        <v>0.4006464076071321</v>
      </c>
    </row>
    <row r="44" spans="2:36" x14ac:dyDescent="0.2">
      <c r="B44" s="29"/>
      <c r="C44" s="31">
        <v>-80</v>
      </c>
      <c r="D44" s="13" t="s">
        <v>20</v>
      </c>
      <c r="E44" s="2" cm="1">
        <f t="array" aca="1" ref="E44" ca="1">INDIRECT("DATA_UPDATED!E"&amp;107-5*(ROW()-2)/2+(COLUMN()-5))</f>
        <v>0.78205206582219422</v>
      </c>
      <c r="F44" s="2" cm="1">
        <f t="array" aca="1" ref="F44" ca="1">INDIRECT("DATA_UPDATED!E"&amp;107-5*(ROW()-2)/2+(COLUMN()-5))</f>
        <v>0.77610486495520359</v>
      </c>
      <c r="G44" s="2" cm="1">
        <f t="array" aca="1" ref="G44" ca="1">INDIRECT("DATA_UPDATED!E"&amp;107-5*(ROW()-2)/2+(COLUMN()-5))</f>
        <v>0.75821679588217383</v>
      </c>
      <c r="H44" s="2" cm="1">
        <f t="array" aca="1" ref="H44" ca="1">INDIRECT("DATA_UPDATED!E"&amp;107-5*(ROW()-2)/2+(COLUMN()-5))</f>
        <v>0.72879777711489602</v>
      </c>
      <c r="I44" s="2" cm="1">
        <f t="array" aca="1" ref="I44" ca="1">INDIRECT("DATA_UPDATED!E"&amp;107-5*(ROW()-2)/2+(COLUMN()-5))</f>
        <v>0.6883718772833044</v>
      </c>
      <c r="K44" s="29"/>
      <c r="L44" s="31">
        <v>-80</v>
      </c>
      <c r="M44" s="13" t="s">
        <v>20</v>
      </c>
      <c r="N44" s="2" cm="1">
        <f t="array" aca="1" ref="N44" ca="1">INDIRECT("DATA_UPDATED!F" &amp; 107-5*(ROW()-2)/2+(COLUMN()-14))</f>
        <v>0.99784653268239343</v>
      </c>
      <c r="O44" s="2" cm="1">
        <f t="array" aca="1" ref="O44" ca="1">INDIRECT("DATA_UPDATED!F" &amp; 107-5*(ROW()-2)/2+(COLUMN()-14))</f>
        <v>0.99772891071902037</v>
      </c>
      <c r="P44" s="2" cm="1">
        <f t="array" aca="1" ref="P44" ca="1">INDIRECT("DATA_UPDATED!F" &amp; 107-5*(ROW()-2)/2+(COLUMN()-14))</f>
        <v>0.99662578409311264</v>
      </c>
      <c r="Q44" s="2" cm="1">
        <f t="array" aca="1" ref="Q44" ca="1">INDIRECT("DATA_UPDATED!F" &amp; 107-5*(ROW()-2)/2+(COLUMN()-14))</f>
        <v>0.99591796723894521</v>
      </c>
      <c r="R44" s="2" cm="1">
        <f t="array" aca="1" ref="R44" ca="1">INDIRECT("DATA_UPDATED!F" &amp; 107-5*(ROW()-2)/2+(COLUMN()-14))</f>
        <v>0.99688265106325036</v>
      </c>
      <c r="S44" s="4"/>
      <c r="T44" s="29"/>
      <c r="U44" s="31">
        <v>-80</v>
      </c>
      <c r="V44" s="13" t="s">
        <v>20</v>
      </c>
      <c r="W44" s="3" cm="1">
        <f t="array" aca="1" ref="W44" ca="1">INDIRECT("DATA_UPDATED!G" &amp; 107-5*(ROW()-2)/2+(COLUMN()-23))</f>
        <v>0.93556638799127956</v>
      </c>
      <c r="X44" s="3" cm="1">
        <f t="array" aca="1" ref="X44" ca="1">INDIRECT("DATA_UPDATED!G" &amp; 107-5*(ROW()-2)/2+(COLUMN()-23))</f>
        <v>0.93362039572840216</v>
      </c>
      <c r="Y44" s="3" cm="1">
        <f t="array" aca="1" ref="Y44" ca="1">INDIRECT("DATA_UPDATED!G" &amp; 107-5*(ROW()-2)/2+(COLUMN()-23))</f>
        <v>0.92745520257752478</v>
      </c>
      <c r="Z44" s="3" cm="1">
        <f t="array" aca="1" ref="Z44" ca="1">INDIRECT("DATA_UPDATED!G" &amp; 107-5*(ROW()-2)/2+(COLUMN()-23))</f>
        <v>0.9176129726131832</v>
      </c>
      <c r="AA44" s="3" cm="1">
        <f t="array" aca="1" ref="AA44" ca="1">INDIRECT("DATA_UPDATED!G" &amp; 107-5*(ROW()-2)/2+(COLUMN()-23))</f>
        <v>0.90463946049262256</v>
      </c>
      <c r="AC44" s="29"/>
      <c r="AD44" s="31">
        <v>-80</v>
      </c>
      <c r="AE44" s="13" t="s">
        <v>20</v>
      </c>
      <c r="AF44" s="2">
        <f t="shared" ca="1" si="1"/>
        <v>0.21626017608149051</v>
      </c>
      <c r="AG44" s="2">
        <f t="shared" ca="1" si="1"/>
        <v>0.22212851946336987</v>
      </c>
      <c r="AH44" s="2">
        <f t="shared" ca="1" si="1"/>
        <v>0.23921615516688732</v>
      </c>
      <c r="AI44" s="2">
        <f t="shared" ca="1" si="1"/>
        <v>0.26821505275640889</v>
      </c>
      <c r="AJ44" s="3">
        <f t="shared" ca="1" si="1"/>
        <v>0.30947551695367148</v>
      </c>
    </row>
    <row r="45" spans="2:36" ht="17" thickBot="1" x14ac:dyDescent="0.25">
      <c r="B45" s="30"/>
      <c r="C45" s="32"/>
      <c r="D45" s="10" t="s">
        <v>21</v>
      </c>
      <c r="E45" s="6" cm="1">
        <f t="array" aca="1" ref="E45" ca="1">INDIRECT("DATA_UPDATED!H" &amp; 107-5*(ROW()-3)/2+(COLUMN()-5))</f>
        <v>0.67810564944011176</v>
      </c>
      <c r="F45" s="6" cm="1">
        <f t="array" aca="1" ref="F45" ca="1">INDIRECT("DATA_UPDATED!H" &amp; 107-5*(ROW()-3)/2+(COLUMN()-5))</f>
        <v>0.67146665309393438</v>
      </c>
      <c r="G45" s="6" cm="1">
        <f t="array" aca="1" ref="G45" ca="1">INDIRECT("DATA_UPDATED!H" &amp; 107-5*(ROW()-3)/2+(COLUMN()-5))</f>
        <v>0.6486510531235703</v>
      </c>
      <c r="H45" s="6" cm="1">
        <f t="array" aca="1" ref="H45" ca="1">INDIRECT("DATA_UPDATED!H" &amp; 107-5*(ROW()-3)/2+(COLUMN()-5))</f>
        <v>0.6053028839697463</v>
      </c>
      <c r="I45" s="6" cm="1">
        <f t="array" aca="1" ref="I45" ca="1">INDIRECT("DATA_UPDATED!H" &amp; 107-5*(ROW()-3)/2+(COLUMN()-5))</f>
        <v>0.54149505055419167</v>
      </c>
      <c r="K45" s="30"/>
      <c r="L45" s="32"/>
      <c r="M45" s="10" t="s">
        <v>21</v>
      </c>
      <c r="N45" s="6" cm="1">
        <f t="array" aca="1" ref="N45" ca="1">INDIRECT("DATA_UPDATED!I" &amp; 107-5*(ROW()-3)/2+(COLUMN()-14))</f>
        <v>0.99784522918742236</v>
      </c>
      <c r="O45" s="6" cm="1">
        <f t="array" aca="1" ref="O45" ca="1">INDIRECT("DATA_UPDATED!I" &amp; 107-5*(ROW()-3)/2+(COLUMN()-14))</f>
        <v>0.99809019317408643</v>
      </c>
      <c r="P45" s="6" cm="1">
        <f t="array" aca="1" ref="P45" ca="1">INDIRECT("DATA_UPDATED!I" &amp; 107-5*(ROW()-3)/2+(COLUMN()-14))</f>
        <v>0.99865378484773559</v>
      </c>
      <c r="Q45" s="6" cm="1">
        <f t="array" aca="1" ref="Q45" ca="1">INDIRECT("DATA_UPDATED!I" &amp; 107-5*(ROW()-3)/2+(COLUMN()-14))</f>
        <v>0.99866491145757219</v>
      </c>
      <c r="R45" s="6" cm="1">
        <f t="array" aca="1" ref="R45" ca="1">INDIRECT("DATA_UPDATED!I" &amp; 107-5*(ROW()-3)/2+(COLUMN()-14))</f>
        <v>0.99672966167432298</v>
      </c>
      <c r="S45" s="4"/>
      <c r="T45" s="30"/>
      <c r="U45" s="32"/>
      <c r="V45" s="10" t="s">
        <v>21</v>
      </c>
      <c r="W45" s="7" cm="1">
        <f t="array" aca="1" ref="W45" ca="1">INDIRECT("DATA_UPDATED!J" &amp; 107-5*(ROW()-3)/2+(COLUMN()-23))</f>
        <v>0.85564001499774589</v>
      </c>
      <c r="X45" s="7" cm="1">
        <f t="array" aca="1" ref="X45" ca="1">INDIRECT("DATA_UPDATED!J" &amp; 107-5*(ROW()-3)/2+(COLUMN()-23))</f>
        <v>0.85223211468634419</v>
      </c>
      <c r="Y45" s="7" cm="1">
        <f t="array" aca="1" ref="Y45" ca="1">INDIRECT("DATA_UPDATED!J" &amp; 107-5*(ROW()-3)/2+(COLUMN()-23))</f>
        <v>0.84120310407479626</v>
      </c>
      <c r="Z45" s="7" cm="1">
        <f t="array" aca="1" ref="Z45" ca="1">INDIRECT("DATA_UPDATED!J" &amp; 107-5*(ROW()-3)/2+(COLUMN()-23))</f>
        <v>0.81997506522275854</v>
      </c>
      <c r="AA45" s="7" cm="1">
        <f t="array" aca="1" ref="AA45" ca="1">INDIRECT("DATA_UPDATED!J" &amp; 107-5*(ROW()-3)/2+(COLUMN()-23))</f>
        <v>0.79579816632107647</v>
      </c>
      <c r="AC45" s="30"/>
      <c r="AD45" s="32"/>
      <c r="AE45" s="10" t="s">
        <v>21</v>
      </c>
      <c r="AF45" s="6">
        <f t="shared" ca="1" si="1"/>
        <v>0.32043003302995687</v>
      </c>
      <c r="AG45" s="6">
        <f t="shared" ca="1" si="1"/>
        <v>0.32724852154035999</v>
      </c>
      <c r="AH45" s="6">
        <f t="shared" ca="1" si="1"/>
        <v>0.35047454586829618</v>
      </c>
      <c r="AI45" s="6">
        <f t="shared" ca="1" si="1"/>
        <v>0.39388790271373997</v>
      </c>
      <c r="AJ45" s="7">
        <f t="shared" ca="1" si="1"/>
        <v>0.45672826707637126</v>
      </c>
    </row>
    <row r="46" spans="2:36" ht="17" thickBot="1" x14ac:dyDescent="0.25">
      <c r="B46" s="45"/>
      <c r="C46" s="46"/>
      <c r="D46" s="47"/>
      <c r="E46" s="14">
        <v>0</v>
      </c>
      <c r="F46" s="14">
        <v>1</v>
      </c>
      <c r="G46" s="14">
        <v>2</v>
      </c>
      <c r="H46" s="14">
        <v>3</v>
      </c>
      <c r="I46" s="15">
        <v>4</v>
      </c>
      <c r="K46" s="45"/>
      <c r="L46" s="46"/>
      <c r="M46" s="47"/>
      <c r="N46" s="14">
        <v>0</v>
      </c>
      <c r="O46" s="14">
        <v>1</v>
      </c>
      <c r="P46" s="14">
        <v>2</v>
      </c>
      <c r="Q46" s="14">
        <v>3</v>
      </c>
      <c r="R46" s="15">
        <v>4</v>
      </c>
      <c r="T46" s="45"/>
      <c r="U46" s="46"/>
      <c r="V46" s="47"/>
      <c r="W46" s="14">
        <v>0</v>
      </c>
      <c r="X46" s="14">
        <v>1</v>
      </c>
      <c r="Y46" s="14">
        <v>2</v>
      </c>
      <c r="Z46" s="14">
        <v>3</v>
      </c>
      <c r="AA46" s="15">
        <v>4</v>
      </c>
      <c r="AC46" s="45"/>
      <c r="AD46" s="46"/>
      <c r="AE46" s="47"/>
      <c r="AF46" s="14">
        <v>0</v>
      </c>
      <c r="AG46" s="14">
        <v>1</v>
      </c>
      <c r="AH46" s="14">
        <v>2</v>
      </c>
      <c r="AI46" s="14">
        <v>3</v>
      </c>
      <c r="AJ46" s="15">
        <v>4</v>
      </c>
    </row>
    <row r="47" spans="2:36" ht="17" thickBot="1" x14ac:dyDescent="0.25">
      <c r="B47" s="48"/>
      <c r="C47" s="49"/>
      <c r="D47" s="50"/>
      <c r="E47" s="41" t="s">
        <v>22</v>
      </c>
      <c r="F47" s="42"/>
      <c r="G47" s="42"/>
      <c r="H47" s="42"/>
      <c r="I47" s="43"/>
      <c r="K47" s="48"/>
      <c r="L47" s="49"/>
      <c r="M47" s="50"/>
      <c r="N47" s="41" t="s">
        <v>22</v>
      </c>
      <c r="O47" s="42"/>
      <c r="P47" s="42"/>
      <c r="Q47" s="42"/>
      <c r="R47" s="43"/>
      <c r="T47" s="48"/>
      <c r="U47" s="49"/>
      <c r="V47" s="50"/>
      <c r="W47" s="41" t="s">
        <v>22</v>
      </c>
      <c r="X47" s="42"/>
      <c r="Y47" s="42"/>
      <c r="Z47" s="42"/>
      <c r="AA47" s="43"/>
      <c r="AC47" s="48"/>
      <c r="AD47" s="49"/>
      <c r="AE47" s="50"/>
      <c r="AF47" s="41" t="s">
        <v>22</v>
      </c>
      <c r="AG47" s="42"/>
      <c r="AH47" s="42"/>
      <c r="AI47" s="42"/>
      <c r="AJ47" s="43"/>
    </row>
    <row r="48" spans="2:36" ht="17" thickBot="1" x14ac:dyDescent="0.25"/>
    <row r="49" spans="2:24" x14ac:dyDescent="0.2">
      <c r="B49" s="19" t="s">
        <v>30</v>
      </c>
      <c r="C49" s="20"/>
      <c r="D49" s="21"/>
      <c r="E49" s="33" t="s">
        <v>23</v>
      </c>
      <c r="F49" s="34"/>
      <c r="G49" s="34"/>
      <c r="H49" s="34"/>
      <c r="I49" s="35"/>
    </row>
    <row r="50" spans="2:24" ht="17" thickBot="1" x14ac:dyDescent="0.25">
      <c r="B50" s="22"/>
      <c r="C50" s="23"/>
      <c r="D50" s="24"/>
      <c r="E50" s="44"/>
      <c r="F50" s="37"/>
      <c r="G50" s="37"/>
      <c r="H50" s="37"/>
      <c r="I50" s="38"/>
      <c r="K50" s="17"/>
      <c r="L50" s="17"/>
      <c r="M50" s="17"/>
      <c r="N50" s="18"/>
      <c r="O50" s="18"/>
      <c r="P50" s="18"/>
      <c r="Q50" s="18"/>
      <c r="R50" s="18"/>
      <c r="T50" s="17"/>
      <c r="U50" s="17"/>
      <c r="V50" s="17"/>
      <c r="W50" s="17"/>
      <c r="X50" s="17"/>
    </row>
    <row r="51" spans="2:24" x14ac:dyDescent="0.2">
      <c r="B51" s="28" t="s">
        <v>19</v>
      </c>
      <c r="C51" s="31">
        <v>20</v>
      </c>
      <c r="D51" s="1" t="s">
        <v>20</v>
      </c>
      <c r="E51" s="3">
        <f ca="1">Parameters!$C$4/(E4*Parameters!$C$3)</f>
        <v>1.0051485631748838</v>
      </c>
      <c r="F51" s="3">
        <f ca="1">Parameters!$C$4/(F4*Parameters!$C$3)</f>
        <v>1.0279050942202457</v>
      </c>
      <c r="G51" s="3">
        <f ca="1">Parameters!$C$4/(G4*Parameters!$C$3)</f>
        <v>1.127011269106345</v>
      </c>
      <c r="H51" s="3">
        <f ca="1">Parameters!$C$4/(H4*Parameters!$C$3)</f>
        <v>1.3982253393768591</v>
      </c>
      <c r="I51" s="3">
        <f ca="1">Parameters!$C$4/(I4*Parameters!$C$3)</f>
        <v>2.8627779121108987</v>
      </c>
      <c r="K51" s="17"/>
      <c r="L51" s="17"/>
      <c r="M51" s="17"/>
      <c r="N51" s="18"/>
      <c r="O51" s="18"/>
      <c r="P51" s="18"/>
      <c r="Q51" s="18"/>
      <c r="R51" s="18"/>
      <c r="T51" s="17"/>
      <c r="U51" s="17"/>
      <c r="V51" s="17"/>
      <c r="W51" s="17"/>
      <c r="X51" s="17"/>
    </row>
    <row r="52" spans="2:24" ht="17" thickBot="1" x14ac:dyDescent="0.25">
      <c r="B52" s="29"/>
      <c r="C52" s="32"/>
      <c r="D52" s="5" t="s">
        <v>21</v>
      </c>
      <c r="E52" s="7">
        <f ca="1">Parameters!$C$4/(E5*Parameters!$C$3)</f>
        <v>1.1303727678643978</v>
      </c>
      <c r="F52" s="7">
        <f ca="1">Parameters!$C$4/(F5*Parameters!$C$3)</f>
        <v>1.1795111780804726</v>
      </c>
      <c r="G52" s="7">
        <f ca="1">Parameters!$C$4/(G5*Parameters!$C$3)</f>
        <v>1.2959972929532817</v>
      </c>
      <c r="H52" s="7">
        <f ca="1">Parameters!$C$4/(H5*Parameters!$C$3)</f>
        <v>1.8280086243825464</v>
      </c>
      <c r="I52" s="7">
        <f ca="1">Parameters!$C$4/(I5*Parameters!$C$3)</f>
        <v>4.7690203471499579</v>
      </c>
      <c r="K52" s="18"/>
      <c r="L52" s="17"/>
      <c r="N52" s="4"/>
      <c r="O52" s="4"/>
      <c r="P52" s="4"/>
      <c r="Q52" s="4"/>
      <c r="R52" s="4"/>
      <c r="T52" s="4"/>
      <c r="U52" s="4"/>
      <c r="V52" s="4"/>
      <c r="W52" s="4"/>
      <c r="X52" s="4"/>
    </row>
    <row r="53" spans="2:24" x14ac:dyDescent="0.2">
      <c r="B53" s="29"/>
      <c r="C53" s="31">
        <v>15</v>
      </c>
      <c r="D53" s="1" t="s">
        <v>20</v>
      </c>
      <c r="E53" s="3">
        <f ca="1">Parameters!$C$4/(E6*Parameters!$C$3)</f>
        <v>0.96948544669596626</v>
      </c>
      <c r="F53" s="3">
        <f ca="1">Parameters!$C$4/(F6*Parameters!$C$3)</f>
        <v>0.98741583968595492</v>
      </c>
      <c r="G53" s="3">
        <f ca="1">Parameters!$C$4/(G6*Parameters!$C$3)</f>
        <v>1.0861205842944115</v>
      </c>
      <c r="H53" s="3">
        <f ca="1">Parameters!$C$4/(H6*Parameters!$C$3)</f>
        <v>1.2614957107606655</v>
      </c>
      <c r="I53" s="3">
        <f ca="1">Parameters!$C$4/(I6*Parameters!$C$3)</f>
        <v>2.1845008666106476</v>
      </c>
      <c r="K53" s="18"/>
      <c r="L53" s="17"/>
      <c r="N53" s="4"/>
      <c r="O53" s="4"/>
      <c r="P53" s="4"/>
      <c r="Q53" s="4"/>
      <c r="R53" s="4"/>
      <c r="T53" s="4"/>
      <c r="U53" s="4"/>
      <c r="V53" s="4"/>
      <c r="W53" s="4"/>
      <c r="X53" s="4"/>
    </row>
    <row r="54" spans="2:24" ht="17" thickBot="1" x14ac:dyDescent="0.25">
      <c r="B54" s="29"/>
      <c r="C54" s="32"/>
      <c r="D54" s="5" t="s">
        <v>21</v>
      </c>
      <c r="E54" s="7">
        <f ca="1">Parameters!$C$4/(E7*Parameters!$C$3)</f>
        <v>1.0495058435759324</v>
      </c>
      <c r="F54" s="7">
        <f ca="1">Parameters!$C$4/(F7*Parameters!$C$3)</f>
        <v>1.087727816105432</v>
      </c>
      <c r="G54" s="7">
        <f ca="1">Parameters!$C$4/(G7*Parameters!$C$3)</f>
        <v>1.2253739848727367</v>
      </c>
      <c r="H54" s="7">
        <f ca="1">Parameters!$C$4/(H7*Parameters!$C$3)</f>
        <v>1.5451636460760685</v>
      </c>
      <c r="I54" s="7">
        <f ca="1">Parameters!$C$4/(I7*Parameters!$C$3)</f>
        <v>3.4215011307265422</v>
      </c>
      <c r="K54" s="18"/>
      <c r="L54" s="17"/>
      <c r="N54" s="4"/>
      <c r="O54" s="4"/>
      <c r="P54" s="4"/>
      <c r="Q54" s="4"/>
      <c r="R54" s="4"/>
      <c r="T54" s="4"/>
      <c r="U54" s="4"/>
      <c r="V54" s="4"/>
      <c r="W54" s="4"/>
      <c r="X54" s="4"/>
    </row>
    <row r="55" spans="2:24" x14ac:dyDescent="0.2">
      <c r="B55" s="29"/>
      <c r="C55" s="31">
        <v>10</v>
      </c>
      <c r="D55" s="1" t="s">
        <v>20</v>
      </c>
      <c r="E55" s="3">
        <f ca="1">Parameters!$C$4/(E8*Parameters!$C$3)</f>
        <v>0.94953146132058219</v>
      </c>
      <c r="F55" s="3">
        <f ca="1">Parameters!$C$4/(F8*Parameters!$C$3)</f>
        <v>0.96083979776937589</v>
      </c>
      <c r="G55" s="3">
        <f ca="1">Parameters!$C$4/(G8*Parameters!$C$3)</f>
        <v>1.0158750902032929</v>
      </c>
      <c r="H55" s="3">
        <f ca="1">Parameters!$C$4/(H8*Parameters!$C$3)</f>
        <v>1.1789079748028208</v>
      </c>
      <c r="I55" s="3">
        <f ca="1">Parameters!$C$4/(I8*Parameters!$C$3)</f>
        <v>1.8270737721388279</v>
      </c>
      <c r="K55" s="18"/>
      <c r="L55" s="17"/>
      <c r="N55" s="4"/>
      <c r="O55" s="4"/>
      <c r="P55" s="4"/>
      <c r="Q55" s="4"/>
      <c r="R55" s="4"/>
      <c r="T55" s="4"/>
      <c r="U55" s="4"/>
      <c r="V55" s="4"/>
      <c r="W55" s="4"/>
      <c r="X55" s="4"/>
    </row>
    <row r="56" spans="2:24" ht="17" thickBot="1" x14ac:dyDescent="0.25">
      <c r="B56" s="29"/>
      <c r="C56" s="32"/>
      <c r="D56" s="5" t="s">
        <v>21</v>
      </c>
      <c r="E56" s="7">
        <f ca="1">Parameters!$C$4/(E9*Parameters!$C$3)</f>
        <v>1.0010804648692748</v>
      </c>
      <c r="F56" s="7">
        <f ca="1">Parameters!$C$4/(F9*Parameters!$C$3)</f>
        <v>1.0326479660239887</v>
      </c>
      <c r="G56" s="7">
        <f ca="1">Parameters!$C$4/(G9*Parameters!$C$3)</f>
        <v>1.1447947675994512</v>
      </c>
      <c r="H56" s="7">
        <f ca="1">Parameters!$C$4/(H9*Parameters!$C$3)</f>
        <v>1.3700745476808933</v>
      </c>
      <c r="I56" s="7">
        <f ca="1">Parameters!$C$4/(I9*Parameters!$C$3)</f>
        <v>2.6086591750421273</v>
      </c>
      <c r="K56" s="18"/>
      <c r="L56" s="17"/>
      <c r="N56" s="4"/>
      <c r="O56" s="4"/>
      <c r="P56" s="4"/>
      <c r="Q56" s="4"/>
      <c r="R56" s="4"/>
      <c r="T56" s="4"/>
      <c r="U56" s="4"/>
      <c r="V56" s="4"/>
      <c r="W56" s="4"/>
      <c r="X56" s="4"/>
    </row>
    <row r="57" spans="2:24" x14ac:dyDescent="0.2">
      <c r="B57" s="29"/>
      <c r="C57" s="31">
        <v>5</v>
      </c>
      <c r="D57" s="1" t="s">
        <v>20</v>
      </c>
      <c r="E57" s="3">
        <f ca="1">Parameters!$C$4/(E10*Parameters!$C$3)</f>
        <v>0.92992608183758863</v>
      </c>
      <c r="F57" s="3">
        <f ca="1">Parameters!$C$4/(F10*Parameters!$C$3)</f>
        <v>0.94341283671294607</v>
      </c>
      <c r="G57" s="3">
        <f ca="1">Parameters!$C$4/(G10*Parameters!$C$3)</f>
        <v>0.98594308821640841</v>
      </c>
      <c r="H57" s="3">
        <f ca="1">Parameters!$C$4/(H10*Parameters!$C$3)</f>
        <v>1.1275061622810392</v>
      </c>
      <c r="I57" s="3">
        <f ca="1">Parameters!$C$4/(I10*Parameters!$C$3)</f>
        <v>1.5916447992903451</v>
      </c>
      <c r="K57" s="18"/>
      <c r="L57" s="17"/>
      <c r="N57" s="4"/>
      <c r="O57" s="4"/>
      <c r="P57" s="4"/>
      <c r="Q57" s="4"/>
      <c r="R57" s="4"/>
      <c r="T57" s="4"/>
      <c r="U57" s="4"/>
      <c r="V57" s="4"/>
      <c r="W57" s="4"/>
      <c r="X57" s="4"/>
    </row>
    <row r="58" spans="2:24" ht="17" thickBot="1" x14ac:dyDescent="0.25">
      <c r="B58" s="29"/>
      <c r="C58" s="32"/>
      <c r="D58" s="5" t="s">
        <v>21</v>
      </c>
      <c r="E58" s="7">
        <f ca="1">Parameters!$C$4/(E11*Parameters!$C$3)</f>
        <v>0.96393842707030353</v>
      </c>
      <c r="F58" s="7">
        <f ca="1">Parameters!$C$4/(F11*Parameters!$C$3)</f>
        <v>0.98836422854899542</v>
      </c>
      <c r="G58" s="7">
        <f ca="1">Parameters!$C$4/(G11*Parameters!$C$3)</f>
        <v>1.0804717716475873</v>
      </c>
      <c r="H58" s="7">
        <f ca="1">Parameters!$C$4/(H11*Parameters!$C$3)</f>
        <v>1.2944778396496714</v>
      </c>
      <c r="I58" s="7">
        <f ca="1">Parameters!$C$4/(I11*Parameters!$C$3)</f>
        <v>2.1655383288396912</v>
      </c>
      <c r="K58" s="18"/>
      <c r="L58" s="17"/>
      <c r="N58" s="4"/>
      <c r="O58" s="4"/>
      <c r="P58" s="4"/>
      <c r="Q58" s="4"/>
      <c r="R58" s="4"/>
      <c r="T58" s="4"/>
      <c r="U58" s="4"/>
      <c r="V58" s="4"/>
      <c r="W58" s="4"/>
      <c r="X58" s="4"/>
    </row>
    <row r="59" spans="2:24" x14ac:dyDescent="0.2">
      <c r="B59" s="29"/>
      <c r="C59" s="31">
        <v>0</v>
      </c>
      <c r="D59" s="1" t="s">
        <v>20</v>
      </c>
      <c r="E59" s="3">
        <f ca="1">Parameters!$C$4/(E12*Parameters!$C$3)</f>
        <v>0.91585445015750777</v>
      </c>
      <c r="F59" s="3">
        <f ca="1">Parameters!$C$4/(F12*Parameters!$C$3)</f>
        <v>0.92795206576153888</v>
      </c>
      <c r="G59" s="3">
        <f ca="1">Parameters!$C$4/(G12*Parameters!$C$3)</f>
        <v>0.96497462041926396</v>
      </c>
      <c r="H59" s="3">
        <f ca="1">Parameters!$C$4/(H12*Parameters!$C$3)</f>
        <v>1.0896127422019464</v>
      </c>
      <c r="I59" s="3">
        <f ca="1">Parameters!$C$4/(I12*Parameters!$C$3)</f>
        <v>1.4367281329185635</v>
      </c>
      <c r="K59" s="18"/>
      <c r="L59" s="17"/>
      <c r="N59" s="4"/>
      <c r="O59" s="4"/>
      <c r="P59" s="4"/>
      <c r="Q59" s="4"/>
      <c r="R59" s="4"/>
      <c r="T59" s="4"/>
      <c r="U59" s="4"/>
      <c r="V59" s="4"/>
      <c r="W59" s="4"/>
      <c r="X59" s="4"/>
    </row>
    <row r="60" spans="2:24" ht="17" thickBot="1" x14ac:dyDescent="0.25">
      <c r="B60" s="29"/>
      <c r="C60" s="32"/>
      <c r="D60" s="5" t="s">
        <v>21</v>
      </c>
      <c r="E60" s="7">
        <f ca="1">Parameters!$C$4/(E13*Parameters!$C$3)</f>
        <v>0.93766710109878815</v>
      </c>
      <c r="F60" s="7">
        <f ca="1">Parameters!$C$4/(F13*Parameters!$C$3)</f>
        <v>0.95681738666597727</v>
      </c>
      <c r="G60" s="7">
        <f ca="1">Parameters!$C$4/(G13*Parameters!$C$3)</f>
        <v>1.0383347586088389</v>
      </c>
      <c r="H60" s="7">
        <f ca="1">Parameters!$C$4/(H13*Parameters!$C$3)</f>
        <v>1.2282098804864212</v>
      </c>
      <c r="I60" s="7">
        <f ca="1">Parameters!$C$4/(I13*Parameters!$C$3)</f>
        <v>1.8698889177674536</v>
      </c>
      <c r="K60" s="18"/>
      <c r="L60" s="17"/>
      <c r="N60" s="4"/>
      <c r="O60" s="4"/>
      <c r="P60" s="4"/>
      <c r="Q60" s="4"/>
      <c r="R60" s="4"/>
      <c r="T60" s="4"/>
      <c r="U60" s="4"/>
      <c r="V60" s="4"/>
      <c r="W60" s="4"/>
      <c r="X60" s="4"/>
    </row>
    <row r="61" spans="2:24" x14ac:dyDescent="0.2">
      <c r="B61" s="29"/>
      <c r="C61" s="31">
        <v>-5</v>
      </c>
      <c r="D61" s="1" t="s">
        <v>20</v>
      </c>
      <c r="E61" s="3">
        <f ca="1">Parameters!$C$4/(E14*Parameters!$C$3)</f>
        <v>0.90584988975302472</v>
      </c>
      <c r="F61" s="3">
        <f ca="1">Parameters!$C$4/(F14*Parameters!$C$3)</f>
        <v>0.91549935892094936</v>
      </c>
      <c r="G61" s="3">
        <f ca="1">Parameters!$C$4/(G14*Parameters!$C$3)</f>
        <v>0.95019871905418496</v>
      </c>
      <c r="H61" s="3">
        <f ca="1">Parameters!$C$4/(H14*Parameters!$C$3)</f>
        <v>1.0647207066422471</v>
      </c>
      <c r="I61" s="3">
        <f ca="1">Parameters!$C$4/(I14*Parameters!$C$3)</f>
        <v>1.3297729291725788</v>
      </c>
      <c r="K61" s="18"/>
      <c r="L61" s="17"/>
      <c r="N61" s="4"/>
      <c r="O61" s="4"/>
      <c r="P61" s="4"/>
      <c r="Q61" s="4"/>
      <c r="R61" s="4"/>
      <c r="T61" s="4"/>
      <c r="U61" s="4"/>
      <c r="V61" s="4"/>
      <c r="W61" s="4"/>
      <c r="X61" s="4"/>
    </row>
    <row r="62" spans="2:24" ht="17" thickBot="1" x14ac:dyDescent="0.25">
      <c r="B62" s="29"/>
      <c r="C62" s="32"/>
      <c r="D62" s="5" t="s">
        <v>21</v>
      </c>
      <c r="E62" s="7">
        <f ca="1">Parameters!$C$4/(E15*Parameters!$C$3)</f>
        <v>0.91790676839973295</v>
      </c>
      <c r="F62" s="7">
        <f ca="1">Parameters!$C$4/(F15*Parameters!$C$3)</f>
        <v>0.93710738827799867</v>
      </c>
      <c r="G62" s="7">
        <f ca="1">Parameters!$C$4/(G15*Parameters!$C$3)</f>
        <v>1.0072691970421814</v>
      </c>
      <c r="H62" s="7">
        <f ca="1">Parameters!$C$4/(H15*Parameters!$C$3)</f>
        <v>1.180678133234041</v>
      </c>
      <c r="I62" s="7">
        <f ca="1">Parameters!$C$4/(I15*Parameters!$C$3)</f>
        <v>1.6715510736531163</v>
      </c>
      <c r="K62" s="18"/>
      <c r="L62" s="17"/>
      <c r="N62" s="4"/>
      <c r="O62" s="4"/>
      <c r="P62" s="4"/>
      <c r="Q62" s="4"/>
      <c r="R62" s="4"/>
      <c r="T62" s="4"/>
      <c r="U62" s="4"/>
      <c r="V62" s="4"/>
      <c r="W62" s="4"/>
      <c r="X62" s="4"/>
    </row>
    <row r="63" spans="2:24" x14ac:dyDescent="0.2">
      <c r="B63" s="29"/>
      <c r="C63" s="31">
        <v>-10</v>
      </c>
      <c r="D63" s="1" t="s">
        <v>20</v>
      </c>
      <c r="E63" s="3">
        <f ca="1">Parameters!$C$4/(E16*Parameters!$C$3)</f>
        <v>0.89944351893159535</v>
      </c>
      <c r="F63" s="3">
        <f ca="1">Parameters!$C$4/(F16*Parameters!$C$3)</f>
        <v>0.90740303712836301</v>
      </c>
      <c r="G63" s="3">
        <f ca="1">Parameters!$C$4/(G16*Parameters!$C$3)</f>
        <v>0.94122968701775145</v>
      </c>
      <c r="H63" s="3">
        <f ca="1">Parameters!$C$4/(H16*Parameters!$C$3)</f>
        <v>1.0191560883397153</v>
      </c>
      <c r="I63" s="3">
        <f ca="1">Parameters!$C$4/(I16*Parameters!$C$3)</f>
        <v>1.2568103973473479</v>
      </c>
      <c r="K63" s="18"/>
      <c r="L63" s="17"/>
      <c r="N63" s="4"/>
      <c r="O63" s="4"/>
      <c r="P63" s="4"/>
      <c r="Q63" s="4"/>
      <c r="R63" s="4"/>
      <c r="T63" s="4"/>
      <c r="U63" s="4"/>
      <c r="V63" s="4"/>
      <c r="W63" s="4"/>
      <c r="X63" s="4"/>
    </row>
    <row r="64" spans="2:24" ht="17" thickBot="1" x14ac:dyDescent="0.25">
      <c r="B64" s="29"/>
      <c r="C64" s="32"/>
      <c r="D64" s="5" t="s">
        <v>21</v>
      </c>
      <c r="E64" s="7">
        <f ca="1">Parameters!$C$4/(E17*Parameters!$C$3)</f>
        <v>0.90584092228085533</v>
      </c>
      <c r="F64" s="7">
        <f ca="1">Parameters!$C$4/(F17*Parameters!$C$3)</f>
        <v>0.92085811210042379</v>
      </c>
      <c r="G64" s="7">
        <f ca="1">Parameters!$C$4/(G17*Parameters!$C$3)</f>
        <v>0.98001159333048304</v>
      </c>
      <c r="H64" s="7">
        <f ca="1">Parameters!$C$4/(H17*Parameters!$C$3)</f>
        <v>1.1431635855176285</v>
      </c>
      <c r="I64" s="7">
        <f ca="1">Parameters!$C$4/(I17*Parameters!$C$3)</f>
        <v>1.5254299219370708</v>
      </c>
      <c r="K64" s="18"/>
      <c r="L64" s="17"/>
      <c r="N64" s="4"/>
      <c r="O64" s="4"/>
      <c r="P64" s="4"/>
      <c r="Q64" s="4"/>
      <c r="R64" s="4"/>
      <c r="T64" s="4"/>
      <c r="U64" s="4"/>
      <c r="V64" s="4"/>
      <c r="W64" s="4"/>
      <c r="X64" s="4"/>
    </row>
    <row r="65" spans="2:24" x14ac:dyDescent="0.2">
      <c r="B65" s="29"/>
      <c r="C65" s="31">
        <v>-15</v>
      </c>
      <c r="D65" s="1" t="s">
        <v>20</v>
      </c>
      <c r="E65" s="3">
        <f ca="1">Parameters!$C$4/(E18*Parameters!$C$3)</f>
        <v>0.89430785309973027</v>
      </c>
      <c r="F65" s="3">
        <f ca="1">Parameters!$C$4/(F18*Parameters!$C$3)</f>
        <v>0.90244391660889745</v>
      </c>
      <c r="G65" s="3">
        <f ca="1">Parameters!$C$4/(G18*Parameters!$C$3)</f>
        <v>0.93315668906985272</v>
      </c>
      <c r="H65" s="3">
        <f ca="1">Parameters!$C$4/(H18*Parameters!$C$3)</f>
        <v>1.0018278235022995</v>
      </c>
      <c r="I65" s="3">
        <f ca="1">Parameters!$C$4/(I18*Parameters!$C$3)</f>
        <v>1.2081615378576365</v>
      </c>
      <c r="K65" s="18"/>
      <c r="L65" s="17"/>
      <c r="N65" s="4"/>
      <c r="O65" s="4"/>
      <c r="P65" s="4"/>
      <c r="Q65" s="4"/>
      <c r="R65" s="4"/>
      <c r="T65" s="4"/>
      <c r="U65" s="4"/>
      <c r="V65" s="4"/>
      <c r="W65" s="4"/>
      <c r="X65" s="4"/>
    </row>
    <row r="66" spans="2:24" ht="17" thickBot="1" x14ac:dyDescent="0.25">
      <c r="B66" s="29"/>
      <c r="C66" s="39"/>
      <c r="D66" s="5" t="s">
        <v>21</v>
      </c>
      <c r="E66" s="7">
        <f ca="1">Parameters!$C$4/(E19*Parameters!$C$3)</f>
        <v>0.89711344278383065</v>
      </c>
      <c r="F66" s="7">
        <f ca="1">Parameters!$C$4/(F19*Parameters!$C$3)</f>
        <v>0.91167534160696218</v>
      </c>
      <c r="G66" s="7">
        <f ca="1">Parameters!$C$4/(G19*Parameters!$C$3)</f>
        <v>0.96440197156741403</v>
      </c>
      <c r="H66" s="7">
        <f ca="1">Parameters!$C$4/(H19*Parameters!$C$3)</f>
        <v>1.1088490552259345</v>
      </c>
      <c r="I66" s="7">
        <f ca="1">Parameters!$C$4/(I19*Parameters!$C$3)</f>
        <v>1.4240544819481733</v>
      </c>
      <c r="K66" s="18"/>
      <c r="L66" s="17"/>
      <c r="N66" s="4"/>
      <c r="O66" s="4"/>
      <c r="P66" s="4"/>
      <c r="Q66" s="4"/>
      <c r="R66" s="4"/>
      <c r="T66" s="4"/>
      <c r="U66" s="4"/>
      <c r="V66" s="4"/>
      <c r="W66" s="4"/>
      <c r="X66" s="4"/>
    </row>
    <row r="67" spans="2:24" x14ac:dyDescent="0.2">
      <c r="B67" s="29"/>
      <c r="C67" s="40">
        <v>-20</v>
      </c>
      <c r="D67" s="1" t="s">
        <v>20</v>
      </c>
      <c r="E67" s="3">
        <f ca="1">Parameters!$C$4/(E20*Parameters!$C$3)</f>
        <v>0.89278325886102994</v>
      </c>
      <c r="F67" s="3">
        <f ca="1">Parameters!$C$4/(F20*Parameters!$C$3)</f>
        <v>0.89973401374262807</v>
      </c>
      <c r="G67" s="3">
        <f ca="1">Parameters!$C$4/(G20*Parameters!$C$3)</f>
        <v>0.92804966163247038</v>
      </c>
      <c r="H67" s="3">
        <f ca="1">Parameters!$C$4/(H20*Parameters!$C$3)</f>
        <v>0.99012037000284103</v>
      </c>
      <c r="I67" s="3">
        <f ca="1">Parameters!$C$4/(I20*Parameters!$C$3)</f>
        <v>1.1713068761855987</v>
      </c>
      <c r="K67" s="18"/>
      <c r="L67" s="17"/>
      <c r="N67" s="4"/>
      <c r="O67" s="4"/>
      <c r="P67" s="4"/>
      <c r="Q67" s="4"/>
      <c r="R67" s="4"/>
      <c r="T67" s="4"/>
      <c r="U67" s="4"/>
      <c r="V67" s="4"/>
      <c r="W67" s="4"/>
      <c r="X67" s="4"/>
    </row>
    <row r="68" spans="2:24" ht="17" thickBot="1" x14ac:dyDescent="0.25">
      <c r="B68" s="29"/>
      <c r="C68" s="39"/>
      <c r="D68" s="5" t="s">
        <v>21</v>
      </c>
      <c r="E68" s="7">
        <f ca="1">Parameters!$C$4/(E21*Parameters!$C$3)</f>
        <v>0.8922550526047236</v>
      </c>
      <c r="F68" s="7">
        <f ca="1">Parameters!$C$4/(F21*Parameters!$C$3)</f>
        <v>0.90525693557698739</v>
      </c>
      <c r="G68" s="7">
        <f ca="1">Parameters!$C$4/(G21*Parameters!$C$3)</f>
        <v>0.95451422961598587</v>
      </c>
      <c r="H68" s="7">
        <f ca="1">Parameters!$C$4/(H21*Parameters!$C$3)</f>
        <v>1.0853700347154647</v>
      </c>
      <c r="I68" s="7">
        <f ca="1">Parameters!$C$4/(I21*Parameters!$C$3)</f>
        <v>1.3626461508477179</v>
      </c>
      <c r="K68" s="18"/>
      <c r="L68" s="17"/>
      <c r="N68" s="4"/>
      <c r="O68" s="4"/>
      <c r="P68" s="4"/>
      <c r="Q68" s="4"/>
      <c r="R68" s="4"/>
      <c r="T68" s="4"/>
      <c r="U68" s="4"/>
      <c r="V68" s="4"/>
      <c r="W68" s="4"/>
      <c r="X68" s="4"/>
    </row>
    <row r="69" spans="2:24" x14ac:dyDescent="0.2">
      <c r="B69" s="29"/>
      <c r="C69" s="40">
        <v>-25</v>
      </c>
      <c r="D69" s="8" t="s">
        <v>20</v>
      </c>
      <c r="E69" s="3">
        <f ca="1">Parameters!$C$4/(E22*Parameters!$C$3)</f>
        <v>0.89259836519672175</v>
      </c>
      <c r="F69" s="3">
        <f ca="1">Parameters!$C$4/(F22*Parameters!$C$3)</f>
        <v>0.89746682833628888</v>
      </c>
      <c r="G69" s="3">
        <f ca="1">Parameters!$C$4/(G22*Parameters!$C$3)</f>
        <v>0.92502008092907018</v>
      </c>
      <c r="H69" s="3">
        <f ca="1">Parameters!$C$4/(H22*Parameters!$C$3)</f>
        <v>0.98197240058737068</v>
      </c>
      <c r="I69" s="3">
        <f ca="1">Parameters!$C$4/(I22*Parameters!$C$3)</f>
        <v>1.1463473567137044</v>
      </c>
      <c r="K69" s="18"/>
      <c r="L69" s="17"/>
      <c r="N69" s="4"/>
      <c r="O69" s="4"/>
      <c r="P69" s="4"/>
      <c r="Q69" s="4"/>
      <c r="R69" s="4"/>
      <c r="T69" s="4"/>
      <c r="U69" s="4"/>
      <c r="V69" s="4"/>
      <c r="W69" s="4"/>
      <c r="X69" s="4"/>
    </row>
    <row r="70" spans="2:24" ht="17" thickBot="1" x14ac:dyDescent="0.25">
      <c r="B70" s="29"/>
      <c r="C70" s="32"/>
      <c r="D70" s="9" t="s">
        <v>21</v>
      </c>
      <c r="E70" s="7">
        <f ca="1">Parameters!$C$4/(E23*Parameters!$C$3)</f>
        <v>0.88996682310463981</v>
      </c>
      <c r="F70" s="7">
        <f ca="1">Parameters!$C$4/(F23*Parameters!$C$3)</f>
        <v>0.90298780772828358</v>
      </c>
      <c r="G70" s="7">
        <f ca="1">Parameters!$C$4/(G23*Parameters!$C$3)</f>
        <v>0.94952388025414924</v>
      </c>
      <c r="H70" s="7">
        <f ca="1">Parameters!$C$4/(H23*Parameters!$C$3)</f>
        <v>1.0709109454618244</v>
      </c>
      <c r="I70" s="7">
        <f ca="1">Parameters!$C$4/(I23*Parameters!$C$3)</f>
        <v>1.3247242109516155</v>
      </c>
      <c r="K70" s="18"/>
      <c r="L70" s="17"/>
      <c r="N70" s="4"/>
      <c r="O70" s="4"/>
      <c r="P70" s="4"/>
      <c r="Q70" s="4"/>
      <c r="R70" s="4"/>
      <c r="T70" s="4"/>
      <c r="U70" s="4"/>
      <c r="V70" s="4"/>
      <c r="W70" s="4"/>
      <c r="X70" s="4"/>
    </row>
    <row r="71" spans="2:24" x14ac:dyDescent="0.2">
      <c r="B71" s="29"/>
      <c r="C71" s="31">
        <v>-30</v>
      </c>
      <c r="D71" s="1" t="s">
        <v>20</v>
      </c>
      <c r="E71" s="3">
        <f ca="1">Parameters!$C$4/(E24*Parameters!$C$3)</f>
        <v>0.89296802297169053</v>
      </c>
      <c r="F71" s="3">
        <f ca="1">Parameters!$C$4/(F24*Parameters!$C$3)</f>
        <v>0.89930581630759254</v>
      </c>
      <c r="G71" s="3">
        <f ca="1">Parameters!$C$4/(G24*Parameters!$C$3)</f>
        <v>0.92429362940069371</v>
      </c>
      <c r="H71" s="3">
        <f ca="1">Parameters!$C$4/(H24*Parameters!$C$3)</f>
        <v>0.97790168093815955</v>
      </c>
      <c r="I71" s="3">
        <f ca="1">Parameters!$C$4/(I24*Parameters!$C$3)</f>
        <v>1.1303633708811092</v>
      </c>
      <c r="K71" s="18"/>
      <c r="L71" s="17"/>
      <c r="N71" s="4"/>
      <c r="O71" s="4"/>
      <c r="P71" s="4"/>
      <c r="Q71" s="4"/>
      <c r="R71" s="4"/>
      <c r="T71" s="4"/>
      <c r="U71" s="4"/>
      <c r="V71" s="4"/>
      <c r="W71" s="4"/>
      <c r="X71" s="4"/>
    </row>
    <row r="72" spans="2:24" ht="17" thickBot="1" x14ac:dyDescent="0.25">
      <c r="B72" s="29"/>
      <c r="C72" s="32"/>
      <c r="D72" s="5" t="s">
        <v>21</v>
      </c>
      <c r="E72" s="7">
        <f ca="1">Parameters!$C$4/(E25*Parameters!$C$3)</f>
        <v>0.89248651872139084</v>
      </c>
      <c r="F72" s="7">
        <f ca="1">Parameters!$C$4/(F25*Parameters!$C$3)</f>
        <v>0.90459941712452596</v>
      </c>
      <c r="G72" s="7">
        <f ca="1">Parameters!$C$4/(G25*Parameters!$C$3)</f>
        <v>0.94871910530577208</v>
      </c>
      <c r="H72" s="7">
        <f ca="1">Parameters!$C$4/(H25*Parameters!$C$3)</f>
        <v>1.0634833676631854</v>
      </c>
      <c r="I72" s="7">
        <f ca="1">Parameters!$C$4/(I25*Parameters!$C$3)</f>
        <v>1.3017102626615258</v>
      </c>
      <c r="K72" s="18"/>
      <c r="L72" s="17"/>
      <c r="N72" s="4"/>
      <c r="O72" s="4"/>
      <c r="P72" s="4"/>
      <c r="Q72" s="4"/>
      <c r="R72" s="4"/>
      <c r="T72" s="4"/>
      <c r="U72" s="4"/>
      <c r="V72" s="4"/>
      <c r="W72" s="4"/>
      <c r="X72" s="4"/>
    </row>
    <row r="73" spans="2:24" x14ac:dyDescent="0.2">
      <c r="B73" s="29"/>
      <c r="C73" s="31">
        <v>-35</v>
      </c>
      <c r="D73" s="1" t="s">
        <v>20</v>
      </c>
      <c r="E73" s="3">
        <f ca="1">Parameters!$C$4/(E26*Parameters!$C$3)</f>
        <v>0.89465254620790169</v>
      </c>
      <c r="F73" s="3">
        <f ca="1">Parameters!$C$4/(F26*Parameters!$C$3)</f>
        <v>0.90188745652001512</v>
      </c>
      <c r="G73" s="3">
        <f ca="1">Parameters!$C$4/(G26*Parameters!$C$3)</f>
        <v>0.92633952779767714</v>
      </c>
      <c r="H73" s="3">
        <f ca="1">Parameters!$C$4/(H26*Parameters!$C$3)</f>
        <v>0.97672433389158697</v>
      </c>
      <c r="I73" s="3">
        <f ca="1">Parameters!$C$4/(I26*Parameters!$C$3)</f>
        <v>1.1186415020422151</v>
      </c>
      <c r="K73" s="18"/>
      <c r="L73" s="17"/>
      <c r="N73" s="4"/>
      <c r="O73" s="4"/>
      <c r="P73" s="4"/>
      <c r="Q73" s="4"/>
      <c r="R73" s="4"/>
      <c r="T73" s="4"/>
      <c r="U73" s="4"/>
      <c r="V73" s="4"/>
      <c r="W73" s="4"/>
      <c r="X73" s="4"/>
    </row>
    <row r="74" spans="2:24" ht="17" thickBot="1" x14ac:dyDescent="0.25">
      <c r="B74" s="29"/>
      <c r="C74" s="32"/>
      <c r="D74" s="10" t="s">
        <v>21</v>
      </c>
      <c r="E74" s="7">
        <f ca="1">Parameters!$C$4/(E27*Parameters!$C$3)</f>
        <v>0.89753221799584904</v>
      </c>
      <c r="F74" s="7">
        <f ca="1">Parameters!$C$4/(F27*Parameters!$C$3)</f>
        <v>0.90938785425171476</v>
      </c>
      <c r="G74" s="7">
        <f ca="1">Parameters!$C$4/(G27*Parameters!$C$3)</f>
        <v>0.95288276727821819</v>
      </c>
      <c r="H74" s="7">
        <f ca="1">Parameters!$C$4/(H27*Parameters!$C$3)</f>
        <v>1.0619211080151785</v>
      </c>
      <c r="I74" s="7">
        <f ca="1">Parameters!$C$4/(I27*Parameters!$C$3)</f>
        <v>1.2841268596345339</v>
      </c>
      <c r="K74" s="18"/>
      <c r="L74" s="17"/>
      <c r="N74" s="4"/>
      <c r="O74" s="4"/>
      <c r="P74" s="4"/>
      <c r="Q74" s="4"/>
      <c r="R74" s="4"/>
      <c r="T74" s="4"/>
      <c r="U74" s="4"/>
      <c r="V74" s="4"/>
      <c r="W74" s="4"/>
      <c r="X74" s="4"/>
    </row>
    <row r="75" spans="2:24" x14ac:dyDescent="0.2">
      <c r="B75" s="29"/>
      <c r="C75" s="31">
        <v>-40</v>
      </c>
      <c r="D75" s="11" t="s">
        <v>20</v>
      </c>
      <c r="E75" s="3">
        <f ca="1">Parameters!$C$4/(E28*Parameters!$C$3)</f>
        <v>0.89962220526543213</v>
      </c>
      <c r="F75" s="3">
        <f ca="1">Parameters!$C$4/(F28*Parameters!$C$3)</f>
        <v>0.90593521274287603</v>
      </c>
      <c r="G75" s="3">
        <f ca="1">Parameters!$C$4/(G28*Parameters!$C$3)</f>
        <v>0.93016335383360327</v>
      </c>
      <c r="H75" s="3">
        <f ca="1">Parameters!$C$4/(H28*Parameters!$C$3)</f>
        <v>0.9789339560904966</v>
      </c>
      <c r="I75" s="3">
        <f ca="1">Parameters!$C$4/(I28*Parameters!$C$3)</f>
        <v>1.1111232138765139</v>
      </c>
      <c r="K75" s="18"/>
      <c r="L75" s="17"/>
      <c r="M75" s="16"/>
      <c r="N75" s="4"/>
      <c r="O75" s="4"/>
      <c r="P75" s="4"/>
      <c r="Q75" s="4"/>
      <c r="R75" s="4"/>
      <c r="T75" s="4"/>
      <c r="U75" s="4"/>
      <c r="V75" s="4"/>
      <c r="W75" s="4"/>
      <c r="X75" s="4"/>
    </row>
    <row r="76" spans="2:24" ht="17" thickBot="1" x14ac:dyDescent="0.25">
      <c r="B76" s="29"/>
      <c r="C76" s="32"/>
      <c r="D76" s="12" t="s">
        <v>21</v>
      </c>
      <c r="E76" s="7">
        <f ca="1">Parameters!$C$4/(E29*Parameters!$C$3)</f>
        <v>0.90710337222440884</v>
      </c>
      <c r="F76" s="7">
        <f ca="1">Parameters!$C$4/(F29*Parameters!$C$3)</f>
        <v>0.91915718080747755</v>
      </c>
      <c r="G76" s="7">
        <f ca="1">Parameters!$C$4/(G29*Parameters!$C$3)</f>
        <v>0.96208397016614378</v>
      </c>
      <c r="H76" s="7">
        <f ca="1">Parameters!$C$4/(H29*Parameters!$C$3)</f>
        <v>1.0679686891686828</v>
      </c>
      <c r="I76" s="7">
        <f ca="1">Parameters!$C$4/(I29*Parameters!$C$3)</f>
        <v>1.2721430044117226</v>
      </c>
      <c r="K76" s="18"/>
      <c r="L76" s="17"/>
      <c r="M76" s="16"/>
      <c r="N76" s="4"/>
      <c r="O76" s="4"/>
      <c r="P76" s="4"/>
      <c r="Q76" s="4"/>
      <c r="R76" s="4"/>
      <c r="T76" s="4"/>
      <c r="U76" s="4"/>
      <c r="V76" s="4"/>
      <c r="W76" s="4"/>
      <c r="X76" s="4"/>
    </row>
    <row r="77" spans="2:24" x14ac:dyDescent="0.2">
      <c r="B77" s="29"/>
      <c r="C77" s="31">
        <v>-45</v>
      </c>
      <c r="D77" s="13" t="s">
        <v>20</v>
      </c>
      <c r="E77" s="3">
        <f ca="1">Parameters!$C$4/(E30*Parameters!$C$3)</f>
        <v>0.90642969957370201</v>
      </c>
      <c r="F77" s="3">
        <f ca="1">Parameters!$C$4/(F30*Parameters!$C$3)</f>
        <v>0.91397363641584339</v>
      </c>
      <c r="G77" s="3">
        <f ca="1">Parameters!$C$4/(G30*Parameters!$C$3)</f>
        <v>0.93757673096734917</v>
      </c>
      <c r="H77" s="3">
        <f ca="1">Parameters!$C$4/(H30*Parameters!$C$3)</f>
        <v>0.98411460808618922</v>
      </c>
      <c r="I77" s="3">
        <f ca="1">Parameters!$C$4/(I30*Parameters!$C$3)</f>
        <v>1.1102609426169343</v>
      </c>
      <c r="K77" s="18"/>
      <c r="L77" s="17"/>
      <c r="M77" s="16"/>
      <c r="N77" s="4"/>
      <c r="O77" s="4"/>
      <c r="P77" s="4"/>
      <c r="Q77" s="4"/>
      <c r="R77" s="4"/>
      <c r="T77" s="4"/>
      <c r="U77" s="4"/>
      <c r="V77" s="4"/>
      <c r="W77" s="4"/>
      <c r="X77" s="4"/>
    </row>
    <row r="78" spans="2:24" ht="17" thickBot="1" x14ac:dyDescent="0.25">
      <c r="B78" s="29"/>
      <c r="C78" s="32"/>
      <c r="D78" s="10" t="s">
        <v>21</v>
      </c>
      <c r="E78" s="7">
        <f ca="1">Parameters!$C$4/(E31*Parameters!$C$3)</f>
        <v>0.92145745723388428</v>
      </c>
      <c r="F78" s="7">
        <f ca="1">Parameters!$C$4/(F31*Parameters!$C$3)</f>
        <v>0.93212654960771857</v>
      </c>
      <c r="G78" s="7">
        <f ca="1">Parameters!$C$4/(G31*Parameters!$C$3)</f>
        <v>0.97702942534657178</v>
      </c>
      <c r="H78" s="7">
        <f ca="1">Parameters!$C$4/(H31*Parameters!$C$3)</f>
        <v>1.0800186799228622</v>
      </c>
      <c r="I78" s="7">
        <f ca="1">Parameters!$C$4/(I31*Parameters!$C$3)</f>
        <v>1.2733706994210412</v>
      </c>
      <c r="K78" s="18"/>
      <c r="L78" s="17"/>
      <c r="M78" s="16"/>
      <c r="N78" s="4"/>
      <c r="O78" s="4"/>
      <c r="P78" s="4"/>
      <c r="Q78" s="4"/>
      <c r="R78" s="4"/>
      <c r="T78" s="4"/>
      <c r="U78" s="4"/>
      <c r="V78" s="4"/>
      <c r="W78" s="4"/>
      <c r="X78" s="4"/>
    </row>
    <row r="79" spans="2:24" x14ac:dyDescent="0.2">
      <c r="B79" s="29"/>
      <c r="C79" s="31">
        <v>-50</v>
      </c>
      <c r="D79" s="11" t="s">
        <v>20</v>
      </c>
      <c r="E79" s="3">
        <f ca="1">Parameters!$C$4/(E32*Parameters!$C$3)</f>
        <v>0.9173651203857196</v>
      </c>
      <c r="F79" s="3">
        <f ca="1">Parameters!$C$4/(F32*Parameters!$C$3)</f>
        <v>0.9239845123071031</v>
      </c>
      <c r="G79" s="3">
        <f ca="1">Parameters!$C$4/(G32*Parameters!$C$3)</f>
        <v>0.94721107518135839</v>
      </c>
      <c r="H79" s="3">
        <f ca="1">Parameters!$C$4/(H32*Parameters!$C$3)</f>
        <v>0.99356121509760642</v>
      </c>
      <c r="I79" s="3">
        <f ca="1">Parameters!$C$4/(I32*Parameters!$C$3)</f>
        <v>1.1148814756084677</v>
      </c>
      <c r="K79" s="18"/>
      <c r="L79" s="17"/>
      <c r="M79" s="16"/>
      <c r="N79" s="4"/>
      <c r="O79" s="4"/>
      <c r="P79" s="4"/>
      <c r="Q79" s="4"/>
      <c r="R79" s="4"/>
      <c r="T79" s="4"/>
      <c r="U79" s="4"/>
      <c r="V79" s="4"/>
      <c r="W79" s="4"/>
      <c r="X79" s="4"/>
    </row>
    <row r="80" spans="2:24" ht="17" thickBot="1" x14ac:dyDescent="0.25">
      <c r="B80" s="29"/>
      <c r="C80" s="32"/>
      <c r="D80" s="12" t="s">
        <v>21</v>
      </c>
      <c r="E80" s="7">
        <f ca="1">Parameters!$C$4/(E33*Parameters!$C$3)</f>
        <v>0.93970063059446185</v>
      </c>
      <c r="F80" s="7">
        <f ca="1">Parameters!$C$4/(F33*Parameters!$C$3)</f>
        <v>0.95223852408431975</v>
      </c>
      <c r="G80" s="7">
        <f ca="1">Parameters!$C$4/(G33*Parameters!$C$3)</f>
        <v>0.99834017984971879</v>
      </c>
      <c r="H80" s="7">
        <f ca="1">Parameters!$C$4/(H33*Parameters!$C$3)</f>
        <v>1.1005792068871652</v>
      </c>
      <c r="I80" s="7">
        <f ca="1">Parameters!$C$4/(I33*Parameters!$C$3)</f>
        <v>1.2835253200473915</v>
      </c>
      <c r="K80" s="18"/>
      <c r="L80" s="17"/>
      <c r="M80" s="16"/>
      <c r="N80" s="4"/>
      <c r="O80" s="4"/>
      <c r="P80" s="4"/>
      <c r="Q80" s="4"/>
      <c r="R80" s="4"/>
      <c r="T80" s="4"/>
      <c r="U80" s="4"/>
      <c r="V80" s="4"/>
      <c r="W80" s="4"/>
      <c r="X80" s="4"/>
    </row>
    <row r="81" spans="2:24" x14ac:dyDescent="0.2">
      <c r="B81" s="29"/>
      <c r="C81" s="31">
        <v>-55</v>
      </c>
      <c r="D81" s="13" t="s">
        <v>20</v>
      </c>
      <c r="E81" s="3">
        <f ca="1">Parameters!$C$4/(E34*Parameters!$C$3)</f>
        <v>0.93100455400270588</v>
      </c>
      <c r="F81" s="3">
        <f ca="1">Parameters!$C$4/(F34*Parameters!$C$3)</f>
        <v>0.93832613777820173</v>
      </c>
      <c r="G81" s="3">
        <f ca="1">Parameters!$C$4/(G34*Parameters!$C$3)</f>
        <v>0.9589923349242564</v>
      </c>
      <c r="H81" s="3">
        <f ca="1">Parameters!$C$4/(H34*Parameters!$C$3)</f>
        <v>1.0341256699308745</v>
      </c>
      <c r="I81" s="3">
        <f ca="1">Parameters!$C$4/(I34*Parameters!$C$3)</f>
        <v>1.1205700368030633</v>
      </c>
      <c r="K81" s="18"/>
      <c r="L81" s="17"/>
      <c r="M81" s="16"/>
      <c r="N81" s="4"/>
      <c r="O81" s="4"/>
      <c r="P81" s="4"/>
      <c r="Q81" s="4"/>
      <c r="R81" s="4"/>
      <c r="T81" s="4"/>
      <c r="U81" s="4"/>
      <c r="V81" s="4"/>
      <c r="W81" s="4"/>
      <c r="X81" s="4"/>
    </row>
    <row r="82" spans="2:24" ht="17" thickBot="1" x14ac:dyDescent="0.25">
      <c r="B82" s="29"/>
      <c r="C82" s="32"/>
      <c r="D82" s="10" t="s">
        <v>21</v>
      </c>
      <c r="E82" s="7">
        <f ca="1">Parameters!$C$4/(E35*Parameters!$C$3)</f>
        <v>0.96675989296470044</v>
      </c>
      <c r="F82" s="7">
        <f ca="1">Parameters!$C$4/(F35*Parameters!$C$3)</f>
        <v>0.98155408175349246</v>
      </c>
      <c r="G82" s="7">
        <f ca="1">Parameters!$C$4/(G35*Parameters!$C$3)</f>
        <v>1.0320559993185634</v>
      </c>
      <c r="H82" s="7">
        <f ca="1">Parameters!$C$4/(H35*Parameters!$C$3)</f>
        <v>1.1333490025010522</v>
      </c>
      <c r="I82" s="7">
        <f ca="1">Parameters!$C$4/(I35*Parameters!$C$3)</f>
        <v>1.2934062197895972</v>
      </c>
      <c r="K82" s="18"/>
      <c r="L82" s="17"/>
      <c r="M82" s="16"/>
      <c r="N82" s="4"/>
      <c r="O82" s="4"/>
      <c r="P82" s="4"/>
      <c r="Q82" s="4"/>
      <c r="R82" s="4"/>
      <c r="T82" s="4"/>
      <c r="U82" s="4"/>
      <c r="V82" s="4"/>
      <c r="W82" s="4"/>
      <c r="X82" s="4"/>
    </row>
    <row r="83" spans="2:24" x14ac:dyDescent="0.2">
      <c r="B83" s="29"/>
      <c r="C83" s="31">
        <v>-60</v>
      </c>
      <c r="D83" s="11" t="s">
        <v>20</v>
      </c>
      <c r="E83" s="3">
        <f ca="1">Parameters!$C$4/(E36*Parameters!$C$3)</f>
        <v>0.95107162458455974</v>
      </c>
      <c r="F83" s="3">
        <f ca="1">Parameters!$C$4/(F36*Parameters!$C$3)</f>
        <v>0.95708863077498108</v>
      </c>
      <c r="G83" s="3">
        <f ca="1">Parameters!$C$4/(G36*Parameters!$C$3)</f>
        <v>0.9771639461203222</v>
      </c>
      <c r="H83" s="3">
        <f ca="1">Parameters!$C$4/(H36*Parameters!$C$3)</f>
        <v>1.059347651647375</v>
      </c>
      <c r="I83" s="3">
        <f ca="1">Parameters!$C$4/(I36*Parameters!$C$3)</f>
        <v>1.1311167450401025</v>
      </c>
      <c r="K83" s="18"/>
      <c r="L83" s="17"/>
      <c r="M83" s="16"/>
      <c r="N83" s="4"/>
      <c r="O83" s="4"/>
      <c r="P83" s="4"/>
      <c r="Q83" s="4"/>
      <c r="R83" s="4"/>
      <c r="T83" s="4"/>
      <c r="U83" s="4"/>
      <c r="V83" s="4"/>
      <c r="W83" s="4"/>
      <c r="X83" s="4"/>
    </row>
    <row r="84" spans="2:24" ht="17" thickBot="1" x14ac:dyDescent="0.25">
      <c r="B84" s="29"/>
      <c r="C84" s="32"/>
      <c r="D84" s="12" t="s">
        <v>21</v>
      </c>
      <c r="E84" s="7">
        <f ca="1">Parameters!$C$4/(E37*Parameters!$C$3)</f>
        <v>1.0080582026865459</v>
      </c>
      <c r="F84" s="7">
        <f ca="1">Parameters!$C$4/(F37*Parameters!$C$3)</f>
        <v>1.0197238133808719</v>
      </c>
      <c r="G84" s="7">
        <f ca="1">Parameters!$C$4/(G37*Parameters!$C$3)</f>
        <v>1.0694069192134221</v>
      </c>
      <c r="H84" s="7">
        <f ca="1">Parameters!$C$4/(H37*Parameters!$C$3)</f>
        <v>1.1813340409769184</v>
      </c>
      <c r="I84" s="7">
        <f ca="1">Parameters!$C$4/(I37*Parameters!$C$3)</f>
        <v>1.30880928457594</v>
      </c>
      <c r="K84" s="18"/>
      <c r="L84" s="17"/>
      <c r="M84" s="16"/>
      <c r="N84" s="4"/>
      <c r="O84" s="4"/>
      <c r="P84" s="4"/>
      <c r="Q84" s="4"/>
      <c r="R84" s="4"/>
      <c r="T84" s="4"/>
      <c r="U84" s="4"/>
      <c r="V84" s="4"/>
      <c r="W84" s="4"/>
      <c r="X84" s="4"/>
    </row>
    <row r="85" spans="2:24" x14ac:dyDescent="0.2">
      <c r="B85" s="29"/>
      <c r="C85" s="31">
        <v>-65</v>
      </c>
      <c r="D85" s="13" t="s">
        <v>20</v>
      </c>
      <c r="E85" s="3">
        <f ca="1">Parameters!$C$4/(E38*Parameters!$C$3)</f>
        <v>0.97170930163903291</v>
      </c>
      <c r="F85" s="3">
        <f ca="1">Parameters!$C$4/(F38*Parameters!$C$3)</f>
        <v>0.97949201473335501</v>
      </c>
      <c r="G85" s="3">
        <f ca="1">Parameters!$C$4/(G38*Parameters!$C$3)</f>
        <v>1.030609425826061</v>
      </c>
      <c r="H85" s="3">
        <f ca="1">Parameters!$C$4/(H38*Parameters!$C$3)</f>
        <v>1.0951503997822216</v>
      </c>
      <c r="I85" s="3">
        <f ca="1">Parameters!$C$4/(I38*Parameters!$C$3)</f>
        <v>1.1438357032140041</v>
      </c>
      <c r="K85" s="18"/>
      <c r="L85" s="17"/>
      <c r="M85" s="16"/>
      <c r="N85" s="4"/>
      <c r="O85" s="4"/>
      <c r="P85" s="4"/>
      <c r="Q85" s="4"/>
      <c r="R85" s="4"/>
      <c r="T85" s="4"/>
      <c r="U85" s="4"/>
      <c r="V85" s="4"/>
      <c r="W85" s="4"/>
      <c r="X85" s="4"/>
    </row>
    <row r="86" spans="2:24" ht="17" thickBot="1" x14ac:dyDescent="0.25">
      <c r="B86" s="29"/>
      <c r="C86" s="32"/>
      <c r="D86" s="10" t="s">
        <v>21</v>
      </c>
      <c r="E86" s="7">
        <f ca="1">Parameters!$C$4/(E39*Parameters!$C$3)</f>
        <v>1.0583683872766199</v>
      </c>
      <c r="F86" s="7">
        <f ca="1">Parameters!$C$4/(F39*Parameters!$C$3)</f>
        <v>1.0757740079419198</v>
      </c>
      <c r="G86" s="7">
        <f ca="1">Parameters!$C$4/(G39*Parameters!$C$3)</f>
        <v>1.1309424794400922</v>
      </c>
      <c r="H86" s="7">
        <f ca="1">Parameters!$C$4/(H39*Parameters!$C$3)</f>
        <v>1.2504957125225002</v>
      </c>
      <c r="I86" s="7">
        <f ca="1">Parameters!$C$4/(I39*Parameters!$C$3)</f>
        <v>1.320387186662932</v>
      </c>
      <c r="K86" s="18"/>
      <c r="L86" s="17"/>
      <c r="M86" s="16"/>
      <c r="N86" s="4"/>
      <c r="O86" s="4"/>
      <c r="P86" s="4"/>
      <c r="Q86" s="4"/>
      <c r="R86" s="4"/>
      <c r="T86" s="4"/>
      <c r="U86" s="4"/>
      <c r="V86" s="4"/>
      <c r="W86" s="4"/>
      <c r="X86" s="4"/>
    </row>
    <row r="87" spans="2:24" x14ac:dyDescent="0.2">
      <c r="B87" s="29"/>
      <c r="C87" s="31">
        <v>-70</v>
      </c>
      <c r="D87" s="11" t="s">
        <v>20</v>
      </c>
      <c r="E87" s="3">
        <f ca="1">Parameters!$C$4/(E40*Parameters!$C$3)</f>
        <v>1.0362041057959359</v>
      </c>
      <c r="F87" s="3">
        <f ca="1">Parameters!$C$4/(F40*Parameters!$C$3)</f>
        <v>1.0458312860162537</v>
      </c>
      <c r="G87" s="3">
        <f ca="1">Parameters!$C$4/(G40*Parameters!$C$3)</f>
        <v>1.0794827927580699</v>
      </c>
      <c r="H87" s="3">
        <f ca="1">Parameters!$C$4/(H40*Parameters!$C$3)</f>
        <v>1.1122377354020696</v>
      </c>
      <c r="I87" s="3">
        <f ca="1">Parameters!$C$4/(I40*Parameters!$C$3)</f>
        <v>1.1756363591280339</v>
      </c>
      <c r="K87" s="18"/>
      <c r="L87" s="17"/>
      <c r="M87" s="16"/>
      <c r="N87" s="4"/>
      <c r="O87" s="4"/>
      <c r="P87" s="4"/>
      <c r="Q87" s="4"/>
      <c r="R87" s="4"/>
      <c r="T87" s="4"/>
      <c r="U87" s="4"/>
      <c r="V87" s="4"/>
      <c r="W87" s="4"/>
      <c r="X87" s="4"/>
    </row>
    <row r="88" spans="2:24" ht="17" thickBot="1" x14ac:dyDescent="0.25">
      <c r="B88" s="29"/>
      <c r="C88" s="32"/>
      <c r="D88" s="12" t="s">
        <v>21</v>
      </c>
      <c r="E88" s="7">
        <f ca="1">Parameters!$C$4/(E41*Parameters!$C$3)</f>
        <v>1.141679303451905</v>
      </c>
      <c r="F88" s="7">
        <f ca="1">Parameters!$C$4/(F41*Parameters!$C$3)</f>
        <v>1.1609124265524093</v>
      </c>
      <c r="G88" s="7">
        <f ca="1">Parameters!$C$4/(G41*Parameters!$C$3)</f>
        <v>1.2221349529770758</v>
      </c>
      <c r="H88" s="7">
        <f ca="1">Parameters!$C$4/(H41*Parameters!$C$3)</f>
        <v>1.2822217968446512</v>
      </c>
      <c r="I88" s="7">
        <f ca="1">Parameters!$C$4/(I41*Parameters!$C$3)</f>
        <v>1.3868611968355025</v>
      </c>
      <c r="K88" s="18"/>
      <c r="L88" s="17"/>
      <c r="M88" s="16"/>
      <c r="N88" s="4"/>
      <c r="O88" s="4"/>
      <c r="P88" s="4"/>
      <c r="Q88" s="4"/>
      <c r="R88" s="4"/>
      <c r="T88" s="4"/>
      <c r="U88" s="4"/>
      <c r="V88" s="4"/>
      <c r="W88" s="4"/>
      <c r="X88" s="4"/>
    </row>
    <row r="89" spans="2:24" x14ac:dyDescent="0.2">
      <c r="B89" s="29"/>
      <c r="C89" s="31">
        <v>-75</v>
      </c>
      <c r="D89" s="13" t="s">
        <v>20</v>
      </c>
      <c r="E89" s="3">
        <f ca="1">Parameters!$C$4/(E42*Parameters!$C$3)</f>
        <v>1.1057935720555521</v>
      </c>
      <c r="F89" s="3">
        <f ca="1">Parameters!$C$4/(F42*Parameters!$C$3)</f>
        <v>1.1164776584801652</v>
      </c>
      <c r="G89" s="3">
        <f ca="1">Parameters!$C$4/(G42*Parameters!$C$3)</f>
        <v>1.1135138442734713</v>
      </c>
      <c r="H89" s="3">
        <f ca="1">Parameters!$C$4/(H42*Parameters!$C$3)</f>
        <v>1.1387769180739244</v>
      </c>
      <c r="I89" s="3">
        <f ca="1">Parameters!$C$4/(I42*Parameters!$C$3)</f>
        <v>1.2246920694532868</v>
      </c>
      <c r="K89" s="18"/>
      <c r="L89" s="17"/>
      <c r="M89" s="16"/>
      <c r="N89" s="4"/>
      <c r="O89" s="4"/>
      <c r="P89" s="4"/>
      <c r="Q89" s="4"/>
      <c r="R89" s="4"/>
      <c r="T89" s="4"/>
      <c r="U89" s="4"/>
      <c r="V89" s="4"/>
      <c r="W89" s="4"/>
      <c r="X89" s="4"/>
    </row>
    <row r="90" spans="2:24" ht="17" thickBot="1" x14ac:dyDescent="0.25">
      <c r="B90" s="29"/>
      <c r="C90" s="32"/>
      <c r="D90" s="10" t="s">
        <v>21</v>
      </c>
      <c r="E90" s="7">
        <f ca="1">Parameters!$C$4/(E43*Parameters!$C$3)</f>
        <v>1.2729374493781849</v>
      </c>
      <c r="F90" s="7">
        <f ca="1">Parameters!$C$4/(F43*Parameters!$C$3)</f>
        <v>1.2934332296679039</v>
      </c>
      <c r="G90" s="7">
        <f ca="1">Parameters!$C$4/(G43*Parameters!$C$3)</f>
        <v>1.2795794776525806</v>
      </c>
      <c r="H90" s="7">
        <f ca="1">Parameters!$C$4/(H43*Parameters!$C$3)</f>
        <v>1.3123870381649159</v>
      </c>
      <c r="I90" s="7">
        <f ca="1">Parameters!$C$4/(I43*Parameters!$C$3)</f>
        <v>1.485670059654578</v>
      </c>
      <c r="K90" s="18"/>
      <c r="L90" s="17"/>
      <c r="M90" s="16"/>
      <c r="N90" s="4"/>
      <c r="O90" s="4"/>
      <c r="P90" s="4"/>
      <c r="Q90" s="4"/>
      <c r="R90" s="4"/>
      <c r="T90" s="4"/>
      <c r="U90" s="4"/>
      <c r="V90" s="4"/>
      <c r="W90" s="4"/>
      <c r="X90" s="4"/>
    </row>
    <row r="91" spans="2:24" x14ac:dyDescent="0.2">
      <c r="B91" s="29"/>
      <c r="C91" s="31">
        <v>-80</v>
      </c>
      <c r="D91" s="13" t="s">
        <v>20</v>
      </c>
      <c r="E91" s="3">
        <f ca="1">Parameters!$C$4/(E44*Parameters!$C$3)</f>
        <v>1.1366108827477797</v>
      </c>
      <c r="F91" s="3">
        <f ca="1">Parameters!$C$4/(F44*Parameters!$C$3)</f>
        <v>1.1453205990922313</v>
      </c>
      <c r="G91" s="3">
        <f ca="1">Parameters!$C$4/(G44*Parameters!$C$3)</f>
        <v>1.1723413326061711</v>
      </c>
      <c r="H91" s="3">
        <f ca="1">Parameters!$C$4/(H44*Parameters!$C$3)</f>
        <v>1.2196646543129539</v>
      </c>
      <c r="I91" s="3">
        <f ca="1">Parameters!$C$4/(I44*Parameters!$C$3)</f>
        <v>1.2912916959898704</v>
      </c>
      <c r="K91" s="18"/>
      <c r="L91" s="17"/>
      <c r="M91" s="16"/>
      <c r="N91" s="4"/>
      <c r="O91" s="4"/>
      <c r="P91" s="4"/>
      <c r="Q91" s="4"/>
      <c r="R91" s="4"/>
      <c r="T91" s="4"/>
      <c r="U91" s="4"/>
      <c r="V91" s="4"/>
      <c r="W91" s="4"/>
      <c r="X91" s="4"/>
    </row>
    <row r="92" spans="2:24" ht="17" thickBot="1" x14ac:dyDescent="0.25">
      <c r="B92" s="30"/>
      <c r="C92" s="32"/>
      <c r="D92" s="10" t="s">
        <v>21</v>
      </c>
      <c r="E92" s="7">
        <f ca="1">Parameters!$C$4/(E45*Parameters!$C$3)</f>
        <v>1.3108412968138718</v>
      </c>
      <c r="F92" s="7">
        <f ca="1">Parameters!$C$4/(F45*Parameters!$C$3)</f>
        <v>1.3238019859856516</v>
      </c>
      <c r="G92" s="7">
        <f ca="1">Parameters!$C$4/(G45*Parameters!$C$3)</f>
        <v>1.3703652905648678</v>
      </c>
      <c r="H92" s="7">
        <f ca="1">Parameters!$C$4/(H45*Parameters!$C$3)</f>
        <v>1.4685026495484474</v>
      </c>
      <c r="I92" s="7">
        <f ca="1">Parameters!$C$4/(I45*Parameters!$C$3)</f>
        <v>1.64154573154299</v>
      </c>
      <c r="K92" s="18"/>
      <c r="L92" s="17"/>
      <c r="M92" s="16"/>
      <c r="N92" s="4"/>
      <c r="O92" s="4"/>
      <c r="P92" s="4"/>
      <c r="Q92" s="4"/>
      <c r="R92" s="4"/>
      <c r="T92" s="4"/>
      <c r="U92" s="4"/>
      <c r="V92" s="4"/>
      <c r="W92" s="4"/>
      <c r="X92" s="4"/>
    </row>
    <row r="93" spans="2:24" ht="17" thickBot="1" x14ac:dyDescent="0.25">
      <c r="B93" s="45"/>
      <c r="C93" s="46"/>
      <c r="D93" s="47"/>
      <c r="E93" s="14">
        <v>0</v>
      </c>
      <c r="F93" s="14">
        <v>1</v>
      </c>
      <c r="G93" s="14">
        <v>2</v>
      </c>
      <c r="H93" s="14">
        <v>3</v>
      </c>
      <c r="I93" s="15">
        <v>4</v>
      </c>
      <c r="K93" s="18"/>
      <c r="L93" s="17"/>
      <c r="M93" s="16"/>
      <c r="N93" s="4"/>
      <c r="O93" s="4"/>
      <c r="P93" s="4"/>
      <c r="Q93" s="4"/>
      <c r="R93" s="4"/>
      <c r="T93" s="4"/>
      <c r="U93" s="4"/>
      <c r="V93" s="4"/>
      <c r="W93" s="4"/>
      <c r="X93" s="4"/>
    </row>
    <row r="94" spans="2:24" ht="17" thickBot="1" x14ac:dyDescent="0.25">
      <c r="B94" s="48"/>
      <c r="C94" s="49"/>
      <c r="D94" s="50"/>
      <c r="E94" s="41" t="s">
        <v>22</v>
      </c>
      <c r="F94" s="42"/>
      <c r="G94" s="42"/>
      <c r="H94" s="42"/>
      <c r="I94" s="43"/>
    </row>
  </sheetData>
  <mergeCells count="130">
    <mergeCell ref="C89:C90"/>
    <mergeCell ref="C91:C92"/>
    <mergeCell ref="B93:D94"/>
    <mergeCell ref="E94:I94"/>
    <mergeCell ref="C75:C76"/>
    <mergeCell ref="C77:C78"/>
    <mergeCell ref="C79:C80"/>
    <mergeCell ref="C81:C82"/>
    <mergeCell ref="C83:C84"/>
    <mergeCell ref="C85:C86"/>
    <mergeCell ref="C63:C64"/>
    <mergeCell ref="C65:C66"/>
    <mergeCell ref="C67:C68"/>
    <mergeCell ref="C69:C70"/>
    <mergeCell ref="C71:C72"/>
    <mergeCell ref="C73:C74"/>
    <mergeCell ref="AF47:AJ47"/>
    <mergeCell ref="B49:D50"/>
    <mergeCell ref="E49:I50"/>
    <mergeCell ref="B51:B92"/>
    <mergeCell ref="C51:C52"/>
    <mergeCell ref="C53:C54"/>
    <mergeCell ref="C55:C56"/>
    <mergeCell ref="C57:C58"/>
    <mergeCell ref="C59:C60"/>
    <mergeCell ref="C61:C62"/>
    <mergeCell ref="B46:D47"/>
    <mergeCell ref="K46:M47"/>
    <mergeCell ref="T46:V47"/>
    <mergeCell ref="AC46:AE47"/>
    <mergeCell ref="E47:I47"/>
    <mergeCell ref="N47:R47"/>
    <mergeCell ref="W47:AA47"/>
    <mergeCell ref="C87:C88"/>
    <mergeCell ref="C42:C43"/>
    <mergeCell ref="L42:L43"/>
    <mergeCell ref="U42:U43"/>
    <mergeCell ref="AD42:AD43"/>
    <mergeCell ref="C44:C45"/>
    <mergeCell ref="L44:L45"/>
    <mergeCell ref="U44:U45"/>
    <mergeCell ref="AD44:AD45"/>
    <mergeCell ref="C38:C39"/>
    <mergeCell ref="L38:L39"/>
    <mergeCell ref="U38:U39"/>
    <mergeCell ref="AD38:AD39"/>
    <mergeCell ref="C40:C41"/>
    <mergeCell ref="L40:L41"/>
    <mergeCell ref="U40:U41"/>
    <mergeCell ref="AD40:AD41"/>
    <mergeCell ref="C34:C35"/>
    <mergeCell ref="L34:L35"/>
    <mergeCell ref="U34:U35"/>
    <mergeCell ref="AD34:AD35"/>
    <mergeCell ref="C36:C37"/>
    <mergeCell ref="L36:L37"/>
    <mergeCell ref="U36:U37"/>
    <mergeCell ref="AD36:AD37"/>
    <mergeCell ref="C30:C31"/>
    <mergeCell ref="L30:L31"/>
    <mergeCell ref="U30:U31"/>
    <mergeCell ref="AD30:AD31"/>
    <mergeCell ref="C32:C33"/>
    <mergeCell ref="L32:L33"/>
    <mergeCell ref="U32:U33"/>
    <mergeCell ref="AD32:AD33"/>
    <mergeCell ref="C26:C27"/>
    <mergeCell ref="L26:L27"/>
    <mergeCell ref="U26:U27"/>
    <mergeCell ref="AD26:AD27"/>
    <mergeCell ref="C28:C29"/>
    <mergeCell ref="L28:L29"/>
    <mergeCell ref="U28:U29"/>
    <mergeCell ref="AD28:AD29"/>
    <mergeCell ref="C22:C23"/>
    <mergeCell ref="L22:L23"/>
    <mergeCell ref="U22:U23"/>
    <mergeCell ref="AD22:AD23"/>
    <mergeCell ref="C24:C25"/>
    <mergeCell ref="L24:L25"/>
    <mergeCell ref="U24:U25"/>
    <mergeCell ref="AD24:AD25"/>
    <mergeCell ref="C20:C21"/>
    <mergeCell ref="L20:L21"/>
    <mergeCell ref="U20:U21"/>
    <mergeCell ref="AD20:AD21"/>
    <mergeCell ref="C14:C15"/>
    <mergeCell ref="L14:L15"/>
    <mergeCell ref="U14:U15"/>
    <mergeCell ref="AD14:AD15"/>
    <mergeCell ref="C16:C17"/>
    <mergeCell ref="L16:L17"/>
    <mergeCell ref="U16:U17"/>
    <mergeCell ref="AD16:AD17"/>
    <mergeCell ref="C6:C7"/>
    <mergeCell ref="L6:L7"/>
    <mergeCell ref="U6:U7"/>
    <mergeCell ref="AD6:AD7"/>
    <mergeCell ref="C8:C9"/>
    <mergeCell ref="L8:L9"/>
    <mergeCell ref="U8:U9"/>
    <mergeCell ref="AD8:AD9"/>
    <mergeCell ref="C18:C19"/>
    <mergeCell ref="L18:L19"/>
    <mergeCell ref="U18:U19"/>
    <mergeCell ref="AD18:AD19"/>
    <mergeCell ref="AC2:AE3"/>
    <mergeCell ref="AF2:AJ3"/>
    <mergeCell ref="B4:B45"/>
    <mergeCell ref="C4:C5"/>
    <mergeCell ref="K4:K45"/>
    <mergeCell ref="L4:L5"/>
    <mergeCell ref="T4:T45"/>
    <mergeCell ref="U4:U5"/>
    <mergeCell ref="AC4:AC45"/>
    <mergeCell ref="AD4:AD5"/>
    <mergeCell ref="B2:D3"/>
    <mergeCell ref="E2:I3"/>
    <mergeCell ref="K2:M3"/>
    <mergeCell ref="N2:R3"/>
    <mergeCell ref="T2:V3"/>
    <mergeCell ref="W2:AA3"/>
    <mergeCell ref="C10:C11"/>
    <mergeCell ref="L10:L11"/>
    <mergeCell ref="U10:U11"/>
    <mergeCell ref="AD10:AD11"/>
    <mergeCell ref="C12:C13"/>
    <mergeCell ref="L12:L13"/>
    <mergeCell ref="U12:U13"/>
    <mergeCell ref="AD12:AD13"/>
  </mergeCells>
  <conditionalFormatting sqref="E4:I45">
    <cfRule type="colorScale" priority="8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9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90">
      <colorScale>
        <cfvo type="num" val="0"/>
        <cfvo type="num" val="1"/>
        <color rgb="FFFF0000"/>
        <color theme="9" tint="-0.249977111117893"/>
      </colorScale>
    </cfRule>
    <cfRule type="colorScale" priority="91">
      <colorScale>
        <cfvo type="num" val="0"/>
        <cfvo type="num" val="1"/>
        <color rgb="FFFF7128"/>
        <color theme="9"/>
      </colorScale>
    </cfRule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N4:R45">
    <cfRule type="colorScale" priority="7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7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72">
      <colorScale>
        <cfvo type="num" val="0"/>
        <cfvo type="num" val="1"/>
        <color rgb="FFFF0000"/>
        <color theme="9" tint="-0.249977111117893"/>
      </colorScale>
    </cfRule>
    <cfRule type="colorScale" priority="73">
      <colorScale>
        <cfvo type="num" val="0"/>
        <cfvo type="num" val="1"/>
        <color rgb="FFFF7128"/>
        <color theme="9"/>
      </colorScale>
    </cfRule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S4:S45">
    <cfRule type="colorScale" priority="7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81">
      <colorScale>
        <cfvo type="num" val="0"/>
        <cfvo type="num" val="1"/>
        <color rgb="FFFF0000"/>
        <color theme="9" tint="-0.249977111117893"/>
      </colorScale>
    </cfRule>
    <cfRule type="colorScale" priority="82">
      <colorScale>
        <cfvo type="num" val="0"/>
        <cfvo type="num" val="1"/>
        <color rgb="FFFF7128"/>
        <color theme="9"/>
      </colorScale>
    </cfRule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7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W4:AA45">
    <cfRule type="colorScale" priority="6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6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63">
      <colorScale>
        <cfvo type="num" val="0"/>
        <cfvo type="num" val="1"/>
        <color rgb="FFFF0000"/>
        <color theme="9" tint="-0.249977111117893"/>
      </colorScale>
    </cfRule>
    <cfRule type="colorScale" priority="64">
      <colorScale>
        <cfvo type="num" val="0"/>
        <cfvo type="num" val="1"/>
        <color rgb="FFFF7128"/>
        <color theme="9"/>
      </colorScale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9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AF4:AJ45">
    <cfRule type="colorScale" priority="1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2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29">
      <colorScale>
        <cfvo type="num" val="0"/>
        <cfvo type="num" val="0"/>
        <cfvo type="num" val="1"/>
        <color rgb="FFFF0000"/>
        <color rgb="FFFFEB84"/>
        <color theme="9" tint="0.39997558519241921"/>
      </colorScale>
    </cfRule>
    <cfRule type="colorScale" priority="47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48">
      <colorScale>
        <cfvo type="num" val="0"/>
        <cfvo type="percent" val="50"/>
        <cfvo type="num" val="0.6"/>
        <color theme="9" tint="0.39997558519241921"/>
        <color rgb="FFFFEB84"/>
        <color rgb="FFFF0000"/>
      </colorScale>
    </cfRule>
    <cfRule type="colorScale" priority="49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5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1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52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3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54">
      <colorScale>
        <cfvo type="num" val="0"/>
        <cfvo type="num" val="1"/>
        <color rgb="FFFF0000"/>
        <color theme="9" tint="-0.249977111117893"/>
      </colorScale>
    </cfRule>
    <cfRule type="colorScale" priority="55">
      <colorScale>
        <cfvo type="num" val="0"/>
        <cfvo type="num" val="1"/>
        <color rgb="FFFF7128"/>
        <color theme="9"/>
      </colorScale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0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1:I92">
    <cfRule type="colorScale" priority="30">
      <colorScale>
        <cfvo type="num" val="0"/>
        <cfvo type="num" val="1"/>
        <cfvo type="num" val="2"/>
        <color rgb="FFFF0000"/>
        <color theme="0"/>
        <color theme="9" tint="-0.249977111117893"/>
      </colorScale>
    </cfRule>
    <cfRule type="colorScale" priority="31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2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34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5">
      <colorScale>
        <cfvo type="num" val="0"/>
        <cfvo type="num" val="1"/>
        <cfvo type="num" val="2"/>
        <color rgb="FFFF7128"/>
        <color theme="0"/>
        <color theme="9" tint="0.39997558519241921"/>
      </colorScale>
    </cfRule>
    <cfRule type="colorScale" priority="36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37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39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40">
      <colorScale>
        <cfvo type="num" val="0"/>
        <cfvo type="num" val="1"/>
        <color rgb="FFFF0000"/>
        <color theme="9" tint="-0.249977111117893"/>
      </colorScale>
    </cfRule>
    <cfRule type="colorScale" priority="41">
      <colorScale>
        <cfvo type="num" val="0"/>
        <cfvo type="num" val="1"/>
        <color rgb="FFFF7128"/>
        <color theme="9"/>
      </colorScale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3:I92">
    <cfRule type="colorScale" priority="33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</conditionalFormatting>
  <conditionalFormatting sqref="N52:R93">
    <cfRule type="colorScale" priority="1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2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21">
      <colorScale>
        <cfvo type="num" val="0"/>
        <cfvo type="num" val="1"/>
        <color rgb="FFFF0000"/>
        <color theme="9" tint="-0.249977111117893"/>
      </colorScale>
    </cfRule>
    <cfRule type="colorScale" priority="22">
      <colorScale>
        <cfvo type="num" val="0"/>
        <cfvo type="num" val="1"/>
        <color rgb="FFFF7128"/>
        <color theme="9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7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T52:X93">
    <cfRule type="colorScale" priority="2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3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4">
      <colorScale>
        <cfvo type="num" val="0"/>
        <cfvo type="num" val="0"/>
        <cfvo type="num" val="1"/>
        <color rgb="FFFF0000"/>
        <color rgb="FFFFEB84"/>
        <color theme="9" tint="0.39997558519241921"/>
      </colorScale>
    </cfRule>
    <cfRule type="colorScale" priority="5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6">
      <colorScale>
        <cfvo type="num" val="0"/>
        <cfvo type="percent" val="50"/>
        <cfvo type="num" val="0.6"/>
        <color theme="9" tint="0.39997558519241921"/>
        <color rgb="FFFFEB84"/>
        <color rgb="FFFF0000"/>
      </colorScale>
    </cfRule>
    <cfRule type="colorScale" priority="7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9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1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2">
      <colorScale>
        <cfvo type="num" val="0"/>
        <cfvo type="num" val="1"/>
        <color rgb="FFFF0000"/>
        <color theme="9" tint="-0.249977111117893"/>
      </colorScale>
    </cfRule>
    <cfRule type="colorScale" priority="13">
      <colorScale>
        <cfvo type="num" val="0"/>
        <cfvo type="num" val="1"/>
        <color rgb="FFFF7128"/>
        <color theme="9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8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99F7-E139-F549-8114-77622C6FA5EA}">
  <dimension ref="B1:AA94"/>
  <sheetViews>
    <sheetView topLeftCell="A6" workbookViewId="0">
      <selection activeCell="H69" sqref="H69"/>
    </sheetView>
  </sheetViews>
  <sheetFormatPr baseColWidth="10" defaultRowHeight="16" x14ac:dyDescent="0.2"/>
  <sheetData>
    <row r="1" spans="2:27" ht="17" thickBot="1" x14ac:dyDescent="0.25"/>
    <row r="2" spans="2:27" ht="16" customHeight="1" x14ac:dyDescent="0.2">
      <c r="B2" s="19" t="s">
        <v>31</v>
      </c>
      <c r="C2" s="20"/>
      <c r="D2" s="21"/>
      <c r="E2" s="33" t="s">
        <v>37</v>
      </c>
      <c r="F2" s="34"/>
      <c r="G2" s="34"/>
      <c r="H2" s="34"/>
      <c r="I2" s="35"/>
      <c r="K2" s="19" t="s">
        <v>24</v>
      </c>
      <c r="L2" s="20"/>
      <c r="M2" s="21"/>
      <c r="N2" s="33" t="s">
        <v>37</v>
      </c>
      <c r="O2" s="34"/>
      <c r="P2" s="34"/>
      <c r="Q2" s="34"/>
      <c r="R2" s="35"/>
      <c r="T2" s="19" t="s">
        <v>30</v>
      </c>
      <c r="U2" s="20"/>
      <c r="V2" s="21"/>
      <c r="W2" s="33" t="s">
        <v>37</v>
      </c>
      <c r="X2" s="34"/>
      <c r="Y2" s="34"/>
      <c r="Z2" s="34"/>
      <c r="AA2" s="35"/>
    </row>
    <row r="3" spans="2:27" ht="17" thickBot="1" x14ac:dyDescent="0.25">
      <c r="B3" s="22"/>
      <c r="C3" s="23"/>
      <c r="D3" s="24"/>
      <c r="E3" s="44"/>
      <c r="F3" s="37"/>
      <c r="G3" s="37"/>
      <c r="H3" s="37"/>
      <c r="I3" s="38"/>
      <c r="K3" s="22"/>
      <c r="L3" s="23"/>
      <c r="M3" s="24"/>
      <c r="N3" s="44"/>
      <c r="O3" s="37"/>
      <c r="P3" s="37"/>
      <c r="Q3" s="37"/>
      <c r="R3" s="38"/>
      <c r="T3" s="22"/>
      <c r="U3" s="23"/>
      <c r="V3" s="24"/>
      <c r="W3" s="44"/>
      <c r="X3" s="37"/>
      <c r="Y3" s="37"/>
      <c r="Z3" s="37"/>
      <c r="AA3" s="38"/>
    </row>
    <row r="4" spans="2:27" x14ac:dyDescent="0.2">
      <c r="B4" s="28" t="s">
        <v>19</v>
      </c>
      <c r="C4" s="31">
        <v>20</v>
      </c>
      <c r="D4" s="1" t="s">
        <v>20</v>
      </c>
      <c r="E4" s="3">
        <f ca="1">(Parameters!$C$4/'VIS-B + NIR-All Dur'!E4)^Parameters!$C$7</f>
        <v>1.1673789303962203</v>
      </c>
      <c r="F4" s="3">
        <f ca="1">(Parameters!$C$4/'VIS-B + NIR-All Dur'!F4)^Parameters!$C$7</f>
        <v>1.2903894177973692</v>
      </c>
      <c r="G4" s="3">
        <f ca="1">(Parameters!$C$4/'VIS-B + NIR-All Dur'!G4)^Parameters!$C$7</f>
        <v>1.4624105777709495</v>
      </c>
      <c r="H4" s="3">
        <f ca="1">(Parameters!$C$4/'VIS-B + NIR-All Dur'!H4)^Parameters!$C$7</f>
        <v>2.6888452082873862</v>
      </c>
      <c r="I4" s="3">
        <f ca="1">(Parameters!$C$4/'VIS-B + NIR-All Dur'!I4)^Parameters!$C$7</f>
        <v>11.233952609584787</v>
      </c>
      <c r="K4" s="28" t="s">
        <v>19</v>
      </c>
      <c r="L4" s="31">
        <v>20</v>
      </c>
      <c r="M4" s="1" t="s">
        <v>20</v>
      </c>
      <c r="N4" s="3">
        <f ca="1">(Parameters!$C$4/'VIS-G + NIR-All Dur'!E4)^Parameters!$C$7</f>
        <v>1.3338934793113779</v>
      </c>
      <c r="O4" s="3">
        <f ca="1">(Parameters!$C$4/'VIS-G + NIR-All Dur'!F4)^Parameters!$C$7</f>
        <v>1.5226333395542455</v>
      </c>
      <c r="P4" s="3">
        <f ca="1">(Parameters!$C$4/'VIS-G + NIR-All Dur'!G4)^Parameters!$C$7</f>
        <v>1.8340706759776184</v>
      </c>
      <c r="Q4" s="3">
        <f ca="1">(Parameters!$C$4/'VIS-G + NIR-All Dur'!H4)^Parameters!$C$7</f>
        <v>4.0074558190071983</v>
      </c>
      <c r="R4" s="3">
        <f ca="1">(Parameters!$C$4/'VIS-G + NIR-All Dur'!I4)^Parameters!$C$7</f>
        <v>20.998418472846456</v>
      </c>
      <c r="T4" s="28" t="s">
        <v>19</v>
      </c>
      <c r="U4" s="31">
        <v>20</v>
      </c>
      <c r="V4" s="1" t="s">
        <v>20</v>
      </c>
      <c r="W4" s="3">
        <f ca="1">(Parameters!$C$4/'VIS-R + NIR-All Dur'!E4)^Parameters!$C$7</f>
        <v>0.81836214358255199</v>
      </c>
      <c r="X4" s="3">
        <f ca="1">(Parameters!$C$4/'VIS-R + NIR-All Dur'!F4)^Parameters!$C$7</f>
        <v>0.8558369950063851</v>
      </c>
      <c r="Y4" s="3">
        <f ca="1">(Parameters!$C$4/'VIS-R + NIR-All Dur'!G4)^Parameters!$C$7</f>
        <v>1.0288250645610826</v>
      </c>
      <c r="Z4" s="3">
        <f ca="1">(Parameters!$C$4/'VIS-R + NIR-All Dur'!H4)^Parameters!$C$7</f>
        <v>1.5835776207371821</v>
      </c>
      <c r="AA4" s="3">
        <f ca="1">(Parameters!$C$4/'VIS-R + NIR-All Dur'!I4)^Parameters!$C$7</f>
        <v>6.6383528729967312</v>
      </c>
    </row>
    <row r="5" spans="2:27" ht="17" thickBot="1" x14ac:dyDescent="0.25">
      <c r="B5" s="29"/>
      <c r="C5" s="32"/>
      <c r="D5" s="5" t="s">
        <v>21</v>
      </c>
      <c r="E5" s="7">
        <f ca="1">(Parameters!$C$4/'VIS-B + NIR-All Dur'!E5)^Parameters!$C$7</f>
        <v>1.0630233710297392</v>
      </c>
      <c r="F5" s="7">
        <f ca="1">(Parameters!$C$4/'VIS-B + NIR-All Dur'!F5)^Parameters!$C$7</f>
        <v>1.1607580161160727</v>
      </c>
      <c r="G5" s="7">
        <f ca="1">(Parameters!$C$4/'VIS-B + NIR-All Dur'!G5)^Parameters!$C$7</f>
        <v>1.4236478272109401</v>
      </c>
      <c r="H5" s="7">
        <f ca="1">(Parameters!$C$4/'VIS-B + NIR-All Dur'!H5)^Parameters!$C$7</f>
        <v>2.6389906646341816</v>
      </c>
      <c r="I5" s="7">
        <f ca="1">(Parameters!$C$4/'VIS-B + NIR-All Dur'!I5)^Parameters!$C$7</f>
        <v>8.7461943150753498</v>
      </c>
      <c r="K5" s="29"/>
      <c r="L5" s="32"/>
      <c r="M5" s="5" t="s">
        <v>21</v>
      </c>
      <c r="N5" s="7">
        <f ca="1">(Parameters!$C$4/'VIS-G + NIR-All Dur'!E5)^Parameters!$C$7</f>
        <v>1.0574014556329305</v>
      </c>
      <c r="O5" s="7">
        <f ca="1">(Parameters!$C$4/'VIS-G + NIR-All Dur'!F5)^Parameters!$C$7</f>
        <v>1.1537897004749083</v>
      </c>
      <c r="P5" s="7">
        <f ca="1">(Parameters!$C$4/'VIS-G + NIR-All Dur'!G5)^Parameters!$C$7</f>
        <v>1.4084691503103739</v>
      </c>
      <c r="Q5" s="7">
        <f ca="1">(Parameters!$C$4/'VIS-G + NIR-All Dur'!H5)^Parameters!$C$7</f>
        <v>2.6972670295714134</v>
      </c>
      <c r="R5" s="7">
        <f ca="1">(Parameters!$C$4/'VIS-G + NIR-All Dur'!I5)^Parameters!$C$7</f>
        <v>23.306861508921671</v>
      </c>
      <c r="T5" s="29"/>
      <c r="U5" s="32"/>
      <c r="V5" s="5" t="s">
        <v>21</v>
      </c>
      <c r="W5" s="7">
        <f ca="1">(Parameters!$C$4/'VIS-R + NIR-All Dur'!E5)^Parameters!$C$7</f>
        <v>1.0349715014068299</v>
      </c>
      <c r="X5" s="7">
        <f ca="1">(Parameters!$C$4/'VIS-R + NIR-All Dur'!F5)^Parameters!$C$7</f>
        <v>1.1269097615655954</v>
      </c>
      <c r="Y5" s="7">
        <f ca="1">(Parameters!$C$4/'VIS-R + NIR-All Dur'!G5)^Parameters!$C$7</f>
        <v>1.3604832765072099</v>
      </c>
      <c r="Z5" s="7">
        <f ca="1">(Parameters!$C$4/'VIS-R + NIR-All Dur'!H5)^Parameters!$C$7</f>
        <v>2.7067085799617452</v>
      </c>
      <c r="AA5" s="7">
        <f ca="1">(Parameters!$C$4/'VIS-R + NIR-All Dur'!I5)^Parameters!$C$7</f>
        <v>18.422279607939551</v>
      </c>
    </row>
    <row r="6" spans="2:27" x14ac:dyDescent="0.2">
      <c r="B6" s="29"/>
      <c r="C6" s="31">
        <v>15</v>
      </c>
      <c r="D6" s="1" t="s">
        <v>20</v>
      </c>
      <c r="E6" s="3">
        <f ca="1">(Parameters!$C$4/'VIS-B + NIR-All Dur'!E6)^Parameters!$C$7</f>
        <v>0.99177132413764491</v>
      </c>
      <c r="F6" s="3">
        <f ca="1">(Parameters!$C$4/'VIS-B + NIR-All Dur'!F6)^Parameters!$C$7</f>
        <v>1.0777144767421412</v>
      </c>
      <c r="G6" s="3">
        <f ca="1">(Parameters!$C$4/'VIS-B + NIR-All Dur'!G6)^Parameters!$C$7</f>
        <v>1.3756360288355662</v>
      </c>
      <c r="H6" s="3">
        <f ca="1">(Parameters!$C$4/'VIS-B + NIR-All Dur'!H6)^Parameters!$C$7</f>
        <v>2.0477704233586622</v>
      </c>
      <c r="I6" s="3">
        <f ca="1">(Parameters!$C$4/'VIS-B + NIR-All Dur'!I6)^Parameters!$C$7</f>
        <v>8.9556627177347341</v>
      </c>
      <c r="K6" s="29"/>
      <c r="L6" s="31">
        <v>15</v>
      </c>
      <c r="M6" s="1" t="s">
        <v>20</v>
      </c>
      <c r="N6" s="3">
        <f ca="1">(Parameters!$C$4/'VIS-G + NIR-All Dur'!E6)^Parameters!$C$7</f>
        <v>1.0895298884499358</v>
      </c>
      <c r="O6" s="3">
        <f ca="1">(Parameters!$C$4/'VIS-G + NIR-All Dur'!F6)^Parameters!$C$7</f>
        <v>1.2125979812976835</v>
      </c>
      <c r="P6" s="3">
        <f ca="1">(Parameters!$C$4/'VIS-G + NIR-All Dur'!G6)^Parameters!$C$7</f>
        <v>1.6726297159189658</v>
      </c>
      <c r="Q6" s="3">
        <f ca="1">(Parameters!$C$4/'VIS-G + NIR-All Dur'!H6)^Parameters!$C$7</f>
        <v>2.7141273734144944</v>
      </c>
      <c r="R6" s="3">
        <f ca="1">(Parameters!$C$4/'VIS-G + NIR-All Dur'!I6)^Parameters!$C$7</f>
        <v>15.573539537981354</v>
      </c>
      <c r="T6" s="29"/>
      <c r="U6" s="31">
        <v>15</v>
      </c>
      <c r="V6" s="1" t="s">
        <v>20</v>
      </c>
      <c r="W6" s="3">
        <f ca="1">(Parameters!$C$4/'VIS-R + NIR-All Dur'!E6)^Parameters!$C$7</f>
        <v>0.76132064539777466</v>
      </c>
      <c r="X6" s="3">
        <f ca="1">(Parameters!$C$4/'VIS-R + NIR-All Dur'!F6)^Parameters!$C$7</f>
        <v>0.78974193277480287</v>
      </c>
      <c r="Y6" s="3">
        <f ca="1">(Parameters!$C$4/'VIS-R + NIR-All Dur'!G6)^Parameters!$C$7</f>
        <v>0.95552291813870749</v>
      </c>
      <c r="Z6" s="3">
        <f ca="1">(Parameters!$C$4/'VIS-R + NIR-All Dur'!H6)^Parameters!$C$7</f>
        <v>1.2890108568967209</v>
      </c>
      <c r="AA6" s="3">
        <f ca="1">(Parameters!$C$4/'VIS-R + NIR-All Dur'!I6)^Parameters!$C$7</f>
        <v>3.8653556693403628</v>
      </c>
    </row>
    <row r="7" spans="2:27" ht="17" thickBot="1" x14ac:dyDescent="0.25">
      <c r="B7" s="29"/>
      <c r="C7" s="32"/>
      <c r="D7" s="5" t="s">
        <v>21</v>
      </c>
      <c r="E7" s="7">
        <f ca="1">(Parameters!$C$4/'VIS-B + NIR-All Dur'!E7)^Parameters!$C$7</f>
        <v>0.91377133537129762</v>
      </c>
      <c r="F7" s="7">
        <f ca="1">(Parameters!$C$4/'VIS-B + NIR-All Dur'!F7)^Parameters!$C$7</f>
        <v>0.98067209633204133</v>
      </c>
      <c r="G7" s="7">
        <f ca="1">(Parameters!$C$4/'VIS-B + NIR-All Dur'!G7)^Parameters!$C$7</f>
        <v>1.2615305497654339</v>
      </c>
      <c r="H7" s="7">
        <f ca="1">(Parameters!$C$4/'VIS-B + NIR-All Dur'!H7)^Parameters!$C$7</f>
        <v>2.0086765977893331</v>
      </c>
      <c r="I7" s="7">
        <f ca="1">(Parameters!$C$4/'VIS-B + NIR-All Dur'!I7)^Parameters!$C$7</f>
        <v>6.131703401116777</v>
      </c>
      <c r="K7" s="29"/>
      <c r="L7" s="32"/>
      <c r="M7" s="5" t="s">
        <v>21</v>
      </c>
      <c r="N7" s="7">
        <f ca="1">(Parameters!$C$4/'VIS-G + NIR-All Dur'!E7)^Parameters!$C$7</f>
        <v>0.89210490859033142</v>
      </c>
      <c r="O7" s="7">
        <f ca="1">(Parameters!$C$4/'VIS-G + NIR-All Dur'!F7)^Parameters!$C$7</f>
        <v>0.95717705506380624</v>
      </c>
      <c r="P7" s="7">
        <f ca="1">(Parameters!$C$4/'VIS-G + NIR-All Dur'!G7)^Parameters!$C$7</f>
        <v>1.2160984585265844</v>
      </c>
      <c r="Q7" s="7">
        <f ca="1">(Parameters!$C$4/'VIS-G + NIR-All Dur'!H7)^Parameters!$C$7</f>
        <v>1.9487532535476968</v>
      </c>
      <c r="R7" s="7">
        <f ca="1">(Parameters!$C$4/'VIS-G + NIR-All Dur'!I7)^Parameters!$C$7</f>
        <v>9.5502936630581683</v>
      </c>
      <c r="T7" s="29"/>
      <c r="U7" s="32"/>
      <c r="V7" s="5" t="s">
        <v>21</v>
      </c>
      <c r="W7" s="7">
        <f ca="1">(Parameters!$C$4/'VIS-R + NIR-All Dur'!E7)^Parameters!$C$7</f>
        <v>0.89218463771702383</v>
      </c>
      <c r="X7" s="7">
        <f ca="1">(Parameters!$C$4/'VIS-R + NIR-All Dur'!F7)^Parameters!$C$7</f>
        <v>0.95835295956288902</v>
      </c>
      <c r="Y7" s="7">
        <f ca="1">(Parameters!$C$4/'VIS-R + NIR-All Dur'!G7)^Parameters!$C$7</f>
        <v>1.2162485362703408</v>
      </c>
      <c r="Z7" s="7">
        <f ca="1">(Parameters!$C$4/'VIS-R + NIR-All Dur'!H7)^Parameters!$C$7</f>
        <v>1.9338998614556233</v>
      </c>
      <c r="AA7" s="7">
        <f ca="1">(Parameters!$C$4/'VIS-R + NIR-All Dur'!I7)^Parameters!$C$7</f>
        <v>9.4824026899260367</v>
      </c>
    </row>
    <row r="8" spans="2:27" x14ac:dyDescent="0.2">
      <c r="B8" s="29"/>
      <c r="C8" s="31">
        <v>10</v>
      </c>
      <c r="D8" s="1" t="s">
        <v>20</v>
      </c>
      <c r="E8" s="3">
        <f ca="1">(Parameters!$C$4/'VIS-B + NIR-All Dur'!E8)^Parameters!$C$7</f>
        <v>0.9216200036327874</v>
      </c>
      <c r="F8" s="3">
        <f ca="1">(Parameters!$C$4/'VIS-B + NIR-All Dur'!F8)^Parameters!$C$7</f>
        <v>0.96384881510837639</v>
      </c>
      <c r="G8" s="3">
        <f ca="1">(Parameters!$C$4/'VIS-B + NIR-All Dur'!G8)^Parameters!$C$7</f>
        <v>1.2224861275228973</v>
      </c>
      <c r="H8" s="3">
        <f ca="1">(Parameters!$C$4/'VIS-B + NIR-All Dur'!H8)^Parameters!$C$7</f>
        <v>1.6836363857501435</v>
      </c>
      <c r="I8" s="3">
        <f ca="1">(Parameters!$C$4/'VIS-B + NIR-All Dur'!I8)^Parameters!$C$7</f>
        <v>6.766974204035102</v>
      </c>
      <c r="K8" s="29"/>
      <c r="L8" s="31">
        <v>10</v>
      </c>
      <c r="M8" s="1" t="s">
        <v>20</v>
      </c>
      <c r="N8" s="3">
        <f ca="1">(Parameters!$C$4/'VIS-G + NIR-All Dur'!E8)^Parameters!$C$7</f>
        <v>0.98501182433023249</v>
      </c>
      <c r="O8" s="3">
        <f ca="1">(Parameters!$C$4/'VIS-G + NIR-All Dur'!F8)^Parameters!$C$7</f>
        <v>1.0463412029840335</v>
      </c>
      <c r="P8" s="3">
        <f ca="1">(Parameters!$C$4/'VIS-G + NIR-All Dur'!G8)^Parameters!$C$7</f>
        <v>1.4143313387234966</v>
      </c>
      <c r="Q8" s="3">
        <f ca="1">(Parameters!$C$4/'VIS-G + NIR-All Dur'!H8)^Parameters!$C$7</f>
        <v>2.1313905215141404</v>
      </c>
      <c r="R8" s="3">
        <f ca="1">(Parameters!$C$4/'VIS-G + NIR-All Dur'!I8)^Parameters!$C$7</f>
        <v>7.4468064643281791</v>
      </c>
      <c r="T8" s="29"/>
      <c r="U8" s="31">
        <v>10</v>
      </c>
      <c r="V8" s="1" t="s">
        <v>20</v>
      </c>
      <c r="W8" s="3">
        <f ca="1">(Parameters!$C$4/'VIS-R + NIR-All Dur'!E8)^Parameters!$C$7</f>
        <v>0.73030409679045605</v>
      </c>
      <c r="X8" s="3">
        <f ca="1">(Parameters!$C$4/'VIS-R + NIR-All Dur'!F8)^Parameters!$C$7</f>
        <v>0.74780262475177128</v>
      </c>
      <c r="Y8" s="3">
        <f ca="1">(Parameters!$C$4/'VIS-R + NIR-All Dur'!G8)^Parameters!$C$7</f>
        <v>0.83592178110539406</v>
      </c>
      <c r="Z8" s="3">
        <f ca="1">(Parameters!$C$4/'VIS-R + NIR-All Dur'!H8)^Parameters!$C$7</f>
        <v>1.1257574505734878</v>
      </c>
      <c r="AA8" s="3">
        <f ca="1">(Parameters!$C$4/'VIS-R + NIR-All Dur'!I8)^Parameters!$C$7</f>
        <v>2.7039408407584609</v>
      </c>
    </row>
    <row r="9" spans="2:27" ht="17" thickBot="1" x14ac:dyDescent="0.25">
      <c r="B9" s="29"/>
      <c r="C9" s="32"/>
      <c r="D9" s="5" t="s">
        <v>21</v>
      </c>
      <c r="E9" s="7">
        <f ca="1">(Parameters!$C$4/'VIS-B + NIR-All Dur'!E9)^Parameters!$C$7</f>
        <v>0.83466712395773524</v>
      </c>
      <c r="F9" s="7">
        <f ca="1">(Parameters!$C$4/'VIS-B + NIR-All Dur'!F9)^Parameters!$C$7</f>
        <v>0.88115031444442915</v>
      </c>
      <c r="G9" s="7">
        <f ca="1">(Parameters!$C$4/'VIS-B + NIR-All Dur'!G9)^Parameters!$C$7</f>
        <v>1.0844668336235528</v>
      </c>
      <c r="H9" s="7">
        <f ca="1">(Parameters!$C$4/'VIS-B + NIR-All Dur'!H9)^Parameters!$C$7</f>
        <v>1.6145330098850044</v>
      </c>
      <c r="I9" s="7">
        <f ca="1">(Parameters!$C$4/'VIS-B + NIR-All Dur'!I9)^Parameters!$C$7</f>
        <v>4.6578410876615353</v>
      </c>
      <c r="K9" s="29"/>
      <c r="L9" s="32"/>
      <c r="M9" s="5" t="s">
        <v>21</v>
      </c>
      <c r="N9" s="7">
        <f ca="1">(Parameters!$C$4/'VIS-G + NIR-All Dur'!E9)^Parameters!$C$7</f>
        <v>0.82259593445016976</v>
      </c>
      <c r="O9" s="7">
        <f ca="1">(Parameters!$C$4/'VIS-G + NIR-All Dur'!F9)^Parameters!$C$7</f>
        <v>0.86296817350000987</v>
      </c>
      <c r="P9" s="7">
        <f ca="1">(Parameters!$C$4/'VIS-G + NIR-All Dur'!G9)^Parameters!$C$7</f>
        <v>1.0566469166256065</v>
      </c>
      <c r="Q9" s="7">
        <f ca="1">(Parameters!$C$4/'VIS-G + NIR-All Dur'!H9)^Parameters!$C$7</f>
        <v>1.5354057601767646</v>
      </c>
      <c r="R9" s="7">
        <f ca="1">(Parameters!$C$4/'VIS-G + NIR-All Dur'!I9)^Parameters!$C$7</f>
        <v>4.9552486949977341</v>
      </c>
      <c r="T9" s="29"/>
      <c r="U9" s="32"/>
      <c r="V9" s="5" t="s">
        <v>21</v>
      </c>
      <c r="W9" s="7">
        <f ca="1">(Parameters!$C$4/'VIS-R + NIR-All Dur'!E9)^Parameters!$C$7</f>
        <v>0.8117512986857357</v>
      </c>
      <c r="X9" s="7">
        <f ca="1">(Parameters!$C$4/'VIS-R + NIR-All Dur'!F9)^Parameters!$C$7</f>
        <v>0.86375307560411974</v>
      </c>
      <c r="Y9" s="7">
        <f ca="1">(Parameters!$C$4/'VIS-R + NIR-All Dur'!G9)^Parameters!$C$7</f>
        <v>1.0615495985376961</v>
      </c>
      <c r="Z9" s="7">
        <f ca="1">(Parameters!$C$4/'VIS-R + NIR-All Dur'!H9)^Parameters!$C$7</f>
        <v>1.5204544556244342</v>
      </c>
      <c r="AA9" s="7">
        <f ca="1">(Parameters!$C$4/'VIS-R + NIR-All Dur'!I9)^Parameters!$C$7</f>
        <v>5.5121331801404931</v>
      </c>
    </row>
    <row r="10" spans="2:27" x14ac:dyDescent="0.2">
      <c r="B10" s="29"/>
      <c r="C10" s="31">
        <v>5</v>
      </c>
      <c r="D10" s="1" t="s">
        <v>20</v>
      </c>
      <c r="E10" s="3">
        <f ca="1">(Parameters!$C$4/'VIS-B + NIR-All Dur'!E10)^Parameters!$C$7</f>
        <v>0.82756255057304029</v>
      </c>
      <c r="F10" s="3">
        <f ca="1">(Parameters!$C$4/'VIS-B + NIR-All Dur'!F10)^Parameters!$C$7</f>
        <v>0.89716393447253273</v>
      </c>
      <c r="G10" s="3">
        <f ca="1">(Parameters!$C$4/'VIS-B + NIR-All Dur'!G10)^Parameters!$C$7</f>
        <v>1.0729916595588322</v>
      </c>
      <c r="H10" s="3">
        <f ca="1">(Parameters!$C$4/'VIS-B + NIR-All Dur'!H10)^Parameters!$C$7</f>
        <v>1.4904482020539656</v>
      </c>
      <c r="I10" s="3">
        <f ca="1">(Parameters!$C$4/'VIS-B + NIR-All Dur'!I10)^Parameters!$C$7</f>
        <v>3.2402909014457717</v>
      </c>
      <c r="K10" s="29"/>
      <c r="L10" s="31">
        <v>5</v>
      </c>
      <c r="M10" s="1" t="s">
        <v>20</v>
      </c>
      <c r="N10" s="3">
        <f ca="1">(Parameters!$C$4/'VIS-G + NIR-All Dur'!E10)^Parameters!$C$7</f>
        <v>0.85859473535630004</v>
      </c>
      <c r="O10" s="3">
        <f ca="1">(Parameters!$C$4/'VIS-G + NIR-All Dur'!F10)^Parameters!$C$7</f>
        <v>0.94397402408264774</v>
      </c>
      <c r="P10" s="3">
        <f ca="1">(Parameters!$C$4/'VIS-G + NIR-All Dur'!G10)^Parameters!$C$7</f>
        <v>1.1945381206820336</v>
      </c>
      <c r="Q10" s="3">
        <f ca="1">(Parameters!$C$4/'VIS-G + NIR-All Dur'!H10)^Parameters!$C$7</f>
        <v>1.8557987936802283</v>
      </c>
      <c r="R10" s="3">
        <f ca="1">(Parameters!$C$4/'VIS-G + NIR-All Dur'!I10)^Parameters!$C$7</f>
        <v>5.4729601391182534</v>
      </c>
      <c r="T10" s="29"/>
      <c r="U10" s="31">
        <v>5</v>
      </c>
      <c r="V10" s="1" t="s">
        <v>20</v>
      </c>
      <c r="W10" s="3">
        <f ca="1">(Parameters!$C$4/'VIS-R + NIR-All Dur'!E10)^Parameters!$C$7</f>
        <v>0.7004576393222659</v>
      </c>
      <c r="X10" s="3">
        <f ca="1">(Parameters!$C$4/'VIS-R + NIR-All Dur'!F10)^Parameters!$C$7</f>
        <v>0.720922502184562</v>
      </c>
      <c r="Y10" s="3">
        <f ca="1">(Parameters!$C$4/'VIS-R + NIR-All Dur'!G10)^Parameters!$C$7</f>
        <v>0.78738785629338404</v>
      </c>
      <c r="Z10" s="3">
        <f ca="1">(Parameters!$C$4/'VIS-R + NIR-All Dur'!H10)^Parameters!$C$7</f>
        <v>1.0297288182451907</v>
      </c>
      <c r="AA10" s="3">
        <f ca="1">(Parameters!$C$4/'VIS-R + NIR-All Dur'!I10)^Parameters!$C$7</f>
        <v>2.0519998653574829</v>
      </c>
    </row>
    <row r="11" spans="2:27" ht="17" thickBot="1" x14ac:dyDescent="0.25">
      <c r="B11" s="29"/>
      <c r="C11" s="32"/>
      <c r="D11" s="5" t="s">
        <v>21</v>
      </c>
      <c r="E11" s="7">
        <f ca="1">(Parameters!$C$4/'VIS-B + NIR-All Dur'!E11)^Parameters!$C$7</f>
        <v>0.77317799850474156</v>
      </c>
      <c r="F11" s="7">
        <f ca="1">(Parameters!$C$4/'VIS-B + NIR-All Dur'!F11)^Parameters!$C$7</f>
        <v>0.80823142720311358</v>
      </c>
      <c r="G11" s="7">
        <f ca="1">(Parameters!$C$4/'VIS-B + NIR-All Dur'!G11)^Parameters!$C$7</f>
        <v>0.96581616023679628</v>
      </c>
      <c r="H11" s="7">
        <f ca="1">(Parameters!$C$4/'VIS-B + NIR-All Dur'!H11)^Parameters!$C$7</f>
        <v>1.4161363629917643</v>
      </c>
      <c r="I11" s="7">
        <f ca="1">(Parameters!$C$4/'VIS-B + NIR-All Dur'!I11)^Parameters!$C$7</f>
        <v>3.3381936274069903</v>
      </c>
      <c r="K11" s="29"/>
      <c r="L11" s="32"/>
      <c r="M11" s="5" t="s">
        <v>21</v>
      </c>
      <c r="N11" s="7">
        <f ca="1">(Parameters!$C$4/'VIS-G + NIR-All Dur'!E11)^Parameters!$C$7</f>
        <v>0.76259886547837941</v>
      </c>
      <c r="O11" s="7">
        <f ca="1">(Parameters!$C$4/'VIS-G + NIR-All Dur'!F11)^Parameters!$C$7</f>
        <v>0.79706474812108263</v>
      </c>
      <c r="P11" s="7">
        <f ca="1">(Parameters!$C$4/'VIS-G + NIR-All Dur'!G11)^Parameters!$C$7</f>
        <v>0.94289431378514776</v>
      </c>
      <c r="Q11" s="7">
        <f ca="1">(Parameters!$C$4/'VIS-G + NIR-All Dur'!H11)^Parameters!$C$7</f>
        <v>1.3591301489194627</v>
      </c>
      <c r="R11" s="7">
        <f ca="1">(Parameters!$C$4/'VIS-G + NIR-All Dur'!I11)^Parameters!$C$7</f>
        <v>3.7229609622316007</v>
      </c>
      <c r="T11" s="29"/>
      <c r="U11" s="32"/>
      <c r="V11" s="5" t="s">
        <v>21</v>
      </c>
      <c r="W11" s="7">
        <f ca="1">(Parameters!$C$4/'VIS-R + NIR-All Dur'!E11)^Parameters!$C$7</f>
        <v>0.7526336058580444</v>
      </c>
      <c r="X11" s="7">
        <f ca="1">(Parameters!$C$4/'VIS-R + NIR-All Dur'!F11)^Parameters!$C$7</f>
        <v>0.79125971710295318</v>
      </c>
      <c r="Y11" s="7">
        <f ca="1">(Parameters!$C$4/'VIS-R + NIR-All Dur'!G11)^Parameters!$C$7</f>
        <v>0.94560959195509386</v>
      </c>
      <c r="Z11" s="7">
        <f ca="1">(Parameters!$C$4/'VIS-R + NIR-All Dur'!H11)^Parameters!$C$7</f>
        <v>1.357295030648705</v>
      </c>
      <c r="AA11" s="7">
        <f ca="1">(Parameters!$C$4/'VIS-R + NIR-All Dur'!I11)^Parameters!$C$7</f>
        <v>3.79854056547578</v>
      </c>
    </row>
    <row r="12" spans="2:27" x14ac:dyDescent="0.2">
      <c r="B12" s="29"/>
      <c r="C12" s="31">
        <v>0</v>
      </c>
      <c r="D12" s="1" t="s">
        <v>20</v>
      </c>
      <c r="E12" s="3">
        <f ca="1">(Parameters!$C$4/'VIS-B + NIR-All Dur'!E12)^Parameters!$C$7</f>
        <v>0.76852703855016702</v>
      </c>
      <c r="F12" s="3">
        <f ca="1">(Parameters!$C$4/'VIS-B + NIR-All Dur'!F12)^Parameters!$C$7</f>
        <v>0.81951874294392812</v>
      </c>
      <c r="G12" s="3">
        <f ca="1">(Parameters!$C$4/'VIS-B + NIR-All Dur'!G12)^Parameters!$C$7</f>
        <v>0.98004177133795267</v>
      </c>
      <c r="H12" s="3">
        <f ca="1">(Parameters!$C$4/'VIS-B + NIR-All Dur'!H12)^Parameters!$C$7</f>
        <v>1.3759143105575882</v>
      </c>
      <c r="I12" s="3">
        <f ca="1">(Parameters!$C$4/'VIS-B + NIR-All Dur'!I12)^Parameters!$C$7</f>
        <v>2.7271356508976119</v>
      </c>
      <c r="K12" s="29"/>
      <c r="L12" s="31">
        <v>0</v>
      </c>
      <c r="M12" s="1" t="s">
        <v>20</v>
      </c>
      <c r="N12" s="3">
        <f ca="1">(Parameters!$C$4/'VIS-G + NIR-All Dur'!E12)^Parameters!$C$7</f>
        <v>0.76663191878596337</v>
      </c>
      <c r="O12" s="3">
        <f ca="1">(Parameters!$C$4/'VIS-G + NIR-All Dur'!F12)^Parameters!$C$7</f>
        <v>0.84243217031517581</v>
      </c>
      <c r="P12" s="3">
        <f ca="1">(Parameters!$C$4/'VIS-G + NIR-All Dur'!G12)^Parameters!$C$7</f>
        <v>1.0612652524758552</v>
      </c>
      <c r="Q12" s="3">
        <f ca="1">(Parameters!$C$4/'VIS-G + NIR-All Dur'!H12)^Parameters!$C$7</f>
        <v>1.652570560456404</v>
      </c>
      <c r="R12" s="3">
        <f ca="1">(Parameters!$C$4/'VIS-G + NIR-All Dur'!I12)^Parameters!$C$7</f>
        <v>4.3074471061265323</v>
      </c>
      <c r="T12" s="29"/>
      <c r="U12" s="31">
        <v>0</v>
      </c>
      <c r="V12" s="1" t="s">
        <v>20</v>
      </c>
      <c r="W12" s="3">
        <f ca="1">(Parameters!$C$4/'VIS-R + NIR-All Dur'!E12)^Parameters!$C$7</f>
        <v>0.67941939283738195</v>
      </c>
      <c r="X12" s="3">
        <f ca="1">(Parameters!$C$4/'VIS-R + NIR-All Dur'!F12)^Parameters!$C$7</f>
        <v>0.69748697944439697</v>
      </c>
      <c r="Y12" s="3">
        <f ca="1">(Parameters!$C$4/'VIS-R + NIR-All Dur'!G12)^Parameters!$C$7</f>
        <v>0.75425257462317519</v>
      </c>
      <c r="Z12" s="3">
        <f ca="1">(Parameters!$C$4/'VIS-R + NIR-All Dur'!H12)^Parameters!$C$7</f>
        <v>0.96167730165476439</v>
      </c>
      <c r="AA12" s="3">
        <f ca="1">(Parameters!$C$4/'VIS-R + NIR-All Dur'!I12)^Parameters!$C$7</f>
        <v>1.6719920596149258</v>
      </c>
    </row>
    <row r="13" spans="2:27" ht="17" thickBot="1" x14ac:dyDescent="0.25">
      <c r="B13" s="29"/>
      <c r="C13" s="32"/>
      <c r="D13" s="5" t="s">
        <v>21</v>
      </c>
      <c r="E13" s="7">
        <f ca="1">(Parameters!$C$4/'VIS-B + NIR-All Dur'!E13)^Parameters!$C$7</f>
        <v>0.72908816266846332</v>
      </c>
      <c r="F13" s="7">
        <f ca="1">(Parameters!$C$4/'VIS-B + NIR-All Dur'!F13)^Parameters!$C$7</f>
        <v>0.76103251868859378</v>
      </c>
      <c r="G13" s="7">
        <f ca="1">(Parameters!$C$4/'VIS-B + NIR-All Dur'!G13)^Parameters!$C$7</f>
        <v>0.89152911434080073</v>
      </c>
      <c r="H13" s="7">
        <f ca="1">(Parameters!$C$4/'VIS-B + NIR-All Dur'!H13)^Parameters!$C$7</f>
        <v>1.2694375085549396</v>
      </c>
      <c r="I13" s="7">
        <f ca="1">(Parameters!$C$4/'VIS-B + NIR-All Dur'!I13)^Parameters!$C$7</f>
        <v>2.6948416035574168</v>
      </c>
      <c r="K13" s="29"/>
      <c r="L13" s="32"/>
      <c r="M13" s="5" t="s">
        <v>21</v>
      </c>
      <c r="N13" s="7">
        <f ca="1">(Parameters!$C$4/'VIS-G + NIR-All Dur'!E13)^Parameters!$C$7</f>
        <v>0.7157310984067814</v>
      </c>
      <c r="O13" s="7">
        <f ca="1">(Parameters!$C$4/'VIS-G + NIR-All Dur'!F13)^Parameters!$C$7</f>
        <v>0.75160346922636045</v>
      </c>
      <c r="P13" s="7">
        <f ca="1">(Parameters!$C$4/'VIS-G + NIR-All Dur'!G13)^Parameters!$C$7</f>
        <v>0.87195652821132463</v>
      </c>
      <c r="Q13" s="7">
        <f ca="1">(Parameters!$C$4/'VIS-G + NIR-All Dur'!H13)^Parameters!$C$7</f>
        <v>1.2234026509407454</v>
      </c>
      <c r="R13" s="7">
        <f ca="1">(Parameters!$C$4/'VIS-G + NIR-All Dur'!I13)^Parameters!$C$7</f>
        <v>2.8240824438876371</v>
      </c>
      <c r="T13" s="29"/>
      <c r="U13" s="32"/>
      <c r="V13" s="5" t="s">
        <v>21</v>
      </c>
      <c r="W13" s="7">
        <f ca="1">(Parameters!$C$4/'VIS-R + NIR-All Dur'!E13)^Parameters!$C$7</f>
        <v>0.71216786991123404</v>
      </c>
      <c r="X13" s="7">
        <f ca="1">(Parameters!$C$4/'VIS-R + NIR-All Dur'!F13)^Parameters!$C$7</f>
        <v>0.74155460425531139</v>
      </c>
      <c r="Y13" s="7">
        <f ca="1">(Parameters!$C$4/'VIS-R + NIR-All Dur'!G13)^Parameters!$C$7</f>
        <v>0.87329264745757329</v>
      </c>
      <c r="Z13" s="7">
        <f ca="1">(Parameters!$C$4/'VIS-R + NIR-All Dur'!H13)^Parameters!$C$7</f>
        <v>1.2218846035248199</v>
      </c>
      <c r="AA13" s="7">
        <f ca="1">(Parameters!$C$4/'VIS-R + NIR-All Dur'!I13)^Parameters!$C$7</f>
        <v>2.8321524974795258</v>
      </c>
    </row>
    <row r="14" spans="2:27" x14ac:dyDescent="0.2">
      <c r="B14" s="29"/>
      <c r="C14" s="31">
        <v>-5</v>
      </c>
      <c r="D14" s="1" t="s">
        <v>20</v>
      </c>
      <c r="E14" s="3">
        <f ca="1">(Parameters!$C$4/'VIS-B + NIR-All Dur'!E14)^Parameters!$C$7</f>
        <v>0.73390491244286871</v>
      </c>
      <c r="F14" s="3">
        <f ca="1">(Parameters!$C$4/'VIS-B + NIR-All Dur'!F14)^Parameters!$C$7</f>
        <v>0.77198004575442181</v>
      </c>
      <c r="G14" s="3">
        <f ca="1">(Parameters!$C$4/'VIS-B + NIR-All Dur'!G14)^Parameters!$C$7</f>
        <v>0.9212794174142489</v>
      </c>
      <c r="H14" s="3">
        <f ca="1">(Parameters!$C$4/'VIS-B + NIR-All Dur'!H14)^Parameters!$C$7</f>
        <v>1.3029332372467415</v>
      </c>
      <c r="I14" s="3">
        <f ca="1">(Parameters!$C$4/'VIS-B + NIR-All Dur'!I14)^Parameters!$C$7</f>
        <v>2.3451304938972695</v>
      </c>
      <c r="K14" s="29"/>
      <c r="L14" s="31">
        <v>-5</v>
      </c>
      <c r="M14" s="1" t="s">
        <v>20</v>
      </c>
      <c r="N14" s="3">
        <f ca="1">(Parameters!$C$4/'VIS-G + NIR-All Dur'!E14)^Parameters!$C$7</f>
        <v>0.71815438700649004</v>
      </c>
      <c r="O14" s="3">
        <f ca="1">(Parameters!$C$4/'VIS-G + NIR-All Dur'!F14)^Parameters!$C$7</f>
        <v>0.7634355266060826</v>
      </c>
      <c r="P14" s="3">
        <f ca="1">(Parameters!$C$4/'VIS-G + NIR-All Dur'!G14)^Parameters!$C$7</f>
        <v>0.97602949318537213</v>
      </c>
      <c r="Q14" s="3">
        <f ca="1">(Parameters!$C$4/'VIS-G + NIR-All Dur'!H14)^Parameters!$C$7</f>
        <v>1.5239402881609161</v>
      </c>
      <c r="R14" s="3">
        <f ca="1">(Parameters!$C$4/'VIS-G + NIR-All Dur'!I14)^Parameters!$C$7</f>
        <v>3.2874068252403679</v>
      </c>
      <c r="T14" s="29"/>
      <c r="U14" s="31">
        <v>-5</v>
      </c>
      <c r="V14" s="1" t="s">
        <v>20</v>
      </c>
      <c r="W14" s="3">
        <f ca="1">(Parameters!$C$4/'VIS-R + NIR-All Dur'!E14)^Parameters!$C$7</f>
        <v>0.66465685844010935</v>
      </c>
      <c r="X14" s="3">
        <f ca="1">(Parameters!$C$4/'VIS-R + NIR-All Dur'!F14)^Parameters!$C$7</f>
        <v>0.67889265170958213</v>
      </c>
      <c r="Y14" s="3">
        <f ca="1">(Parameters!$C$4/'VIS-R + NIR-All Dur'!G14)^Parameters!$C$7</f>
        <v>0.7313308606106933</v>
      </c>
      <c r="Z14" s="3">
        <f ca="1">(Parameters!$C$4/'VIS-R + NIR-All Dur'!H14)^Parameters!$C$7</f>
        <v>0.91824044835374063</v>
      </c>
      <c r="AA14" s="3">
        <f ca="1">(Parameters!$C$4/'VIS-R + NIR-All Dur'!I14)^Parameters!$C$7</f>
        <v>1.4323197949597783</v>
      </c>
    </row>
    <row r="15" spans="2:27" ht="17" thickBot="1" x14ac:dyDescent="0.25">
      <c r="B15" s="29"/>
      <c r="C15" s="32"/>
      <c r="D15" s="5" t="s">
        <v>21</v>
      </c>
      <c r="E15" s="7">
        <f ca="1">(Parameters!$C$4/'VIS-B + NIR-All Dur'!E15)^Parameters!$C$7</f>
        <v>0.69769451888973721</v>
      </c>
      <c r="F15" s="7">
        <f ca="1">(Parameters!$C$4/'VIS-B + NIR-All Dur'!F15)^Parameters!$C$7</f>
        <v>0.72587813909626886</v>
      </c>
      <c r="G15" s="7">
        <f ca="1">(Parameters!$C$4/'VIS-B + NIR-All Dur'!G15)^Parameters!$C$7</f>
        <v>0.83506643173267969</v>
      </c>
      <c r="H15" s="7">
        <f ca="1">(Parameters!$C$4/'VIS-B + NIR-All Dur'!H15)^Parameters!$C$7</f>
        <v>1.1595896916807775</v>
      </c>
      <c r="I15" s="7">
        <f ca="1">(Parameters!$C$4/'VIS-B + NIR-All Dur'!I15)^Parameters!$C$7</f>
        <v>2.3071316338357706</v>
      </c>
      <c r="K15" s="29"/>
      <c r="L15" s="32"/>
      <c r="M15" s="5" t="s">
        <v>21</v>
      </c>
      <c r="N15" s="7">
        <f ca="1">(Parameters!$C$4/'VIS-G + NIR-All Dur'!E15)^Parameters!$C$7</f>
        <v>0.68506448649229723</v>
      </c>
      <c r="O15" s="7">
        <f ca="1">(Parameters!$C$4/'VIS-G + NIR-All Dur'!F15)^Parameters!$C$7</f>
        <v>0.71445538265498021</v>
      </c>
      <c r="P15" s="7">
        <f ca="1">(Parameters!$C$4/'VIS-G + NIR-All Dur'!G15)^Parameters!$C$7</f>
        <v>0.82089224897629176</v>
      </c>
      <c r="Q15" s="7">
        <f ca="1">(Parameters!$C$4/'VIS-G + NIR-All Dur'!H15)^Parameters!$C$7</f>
        <v>1.1259451507674156</v>
      </c>
      <c r="R15" s="7">
        <f ca="1">(Parameters!$C$4/'VIS-G + NIR-All Dur'!I15)^Parameters!$C$7</f>
        <v>2.245358226946125</v>
      </c>
      <c r="T15" s="29"/>
      <c r="U15" s="32"/>
      <c r="V15" s="5" t="s">
        <v>21</v>
      </c>
      <c r="W15" s="7">
        <f ca="1">(Parameters!$C$4/'VIS-R + NIR-All Dur'!E15)^Parameters!$C$7</f>
        <v>0.68246779673397318</v>
      </c>
      <c r="X15" s="7">
        <f ca="1">(Parameters!$C$4/'VIS-R + NIR-All Dur'!F15)^Parameters!$C$7</f>
        <v>0.71131790830382147</v>
      </c>
      <c r="Y15" s="7">
        <f ca="1">(Parameters!$C$4/'VIS-R + NIR-All Dur'!G15)^Parameters!$C$7</f>
        <v>0.82181890060110085</v>
      </c>
      <c r="Z15" s="7">
        <f ca="1">(Parameters!$C$4/'VIS-R + NIR-All Dur'!H15)^Parameters!$C$7</f>
        <v>1.1291406919805862</v>
      </c>
      <c r="AA15" s="7">
        <f ca="1">(Parameters!$C$4/'VIS-R + NIR-All Dur'!I15)^Parameters!$C$7</f>
        <v>2.2632072233830178</v>
      </c>
    </row>
    <row r="16" spans="2:27" x14ac:dyDescent="0.2">
      <c r="B16" s="29"/>
      <c r="C16" s="31">
        <v>-10</v>
      </c>
      <c r="D16" s="1" t="s">
        <v>20</v>
      </c>
      <c r="E16" s="3">
        <f ca="1">(Parameters!$C$4/'VIS-B + NIR-All Dur'!E16)^Parameters!$C$7</f>
        <v>0.69538822149762602</v>
      </c>
      <c r="F16" s="3">
        <f ca="1">(Parameters!$C$4/'VIS-B + NIR-All Dur'!F16)^Parameters!$C$7</f>
        <v>0.7375290516867975</v>
      </c>
      <c r="G16" s="3">
        <f ca="1">(Parameters!$C$4/'VIS-B + NIR-All Dur'!G16)^Parameters!$C$7</f>
        <v>0.88414853884368405</v>
      </c>
      <c r="H16" s="3">
        <f ca="1">(Parameters!$C$4/'VIS-B + NIR-All Dur'!H16)^Parameters!$C$7</f>
        <v>1.2426715044784928</v>
      </c>
      <c r="I16" s="3">
        <f ca="1">(Parameters!$C$4/'VIS-B + NIR-All Dur'!I16)^Parameters!$C$7</f>
        <v>2.0524194734814163</v>
      </c>
      <c r="K16" s="29"/>
      <c r="L16" s="31">
        <v>-10</v>
      </c>
      <c r="M16" s="1" t="s">
        <v>20</v>
      </c>
      <c r="N16" s="3">
        <f ca="1">(Parameters!$C$4/'VIS-G + NIR-All Dur'!E16)^Parameters!$C$7</f>
        <v>0.68717671748829345</v>
      </c>
      <c r="O16" s="3">
        <f ca="1">(Parameters!$C$4/'VIS-G + NIR-All Dur'!F16)^Parameters!$C$7</f>
        <v>0.72282257026177021</v>
      </c>
      <c r="P16" s="3">
        <f ca="1">(Parameters!$C$4/'VIS-G + NIR-All Dur'!G16)^Parameters!$C$7</f>
        <v>0.91861369543563209</v>
      </c>
      <c r="Q16" s="3">
        <f ca="1">(Parameters!$C$4/'VIS-G + NIR-All Dur'!H16)^Parameters!$C$7</f>
        <v>1.4211000930549222</v>
      </c>
      <c r="R16" s="3">
        <f ca="1">(Parameters!$C$4/'VIS-G + NIR-All Dur'!I16)^Parameters!$C$7</f>
        <v>2.7271856061367297</v>
      </c>
      <c r="T16" s="29"/>
      <c r="U16" s="31">
        <v>-10</v>
      </c>
      <c r="V16" s="1" t="s">
        <v>20</v>
      </c>
      <c r="W16" s="3">
        <f ca="1">(Parameters!$C$4/'VIS-R + NIR-All Dur'!E16)^Parameters!$C$7</f>
        <v>0.65528890143592122</v>
      </c>
      <c r="X16" s="3">
        <f ca="1">(Parameters!$C$4/'VIS-R + NIR-All Dur'!F16)^Parameters!$C$7</f>
        <v>0.66693802014971959</v>
      </c>
      <c r="Y16" s="3">
        <f ca="1">(Parameters!$C$4/'VIS-R + NIR-All Dur'!G16)^Parameters!$C$7</f>
        <v>0.71758979221606278</v>
      </c>
      <c r="Z16" s="3">
        <f ca="1">(Parameters!$C$4/'VIS-R + NIR-All Dur'!H16)^Parameters!$C$7</f>
        <v>0.84133009724392682</v>
      </c>
      <c r="AA16" s="3">
        <f ca="1">(Parameters!$C$4/'VIS-R + NIR-All Dur'!I16)^Parameters!$C$7</f>
        <v>1.2794536236531229</v>
      </c>
    </row>
    <row r="17" spans="2:27" ht="17" thickBot="1" x14ac:dyDescent="0.25">
      <c r="B17" s="29"/>
      <c r="C17" s="32"/>
      <c r="D17" s="5" t="s">
        <v>21</v>
      </c>
      <c r="E17" s="7">
        <f ca="1">(Parameters!$C$4/'VIS-B + NIR-All Dur'!E17)^Parameters!$C$7</f>
        <v>0.67296545112032957</v>
      </c>
      <c r="F17" s="7">
        <f ca="1">(Parameters!$C$4/'VIS-B + NIR-All Dur'!F17)^Parameters!$C$7</f>
        <v>0.70334714982221158</v>
      </c>
      <c r="G17" s="7">
        <f ca="1">(Parameters!$C$4/'VIS-B + NIR-All Dur'!G17)^Parameters!$C$7</f>
        <v>0.79334923535209023</v>
      </c>
      <c r="H17" s="7">
        <f ca="1">(Parameters!$C$4/'VIS-B + NIR-All Dur'!H17)^Parameters!$C$7</f>
        <v>1.0739455658021235</v>
      </c>
      <c r="I17" s="7">
        <f ca="1">(Parameters!$C$4/'VIS-B + NIR-All Dur'!I17)^Parameters!$C$7</f>
        <v>1.9386329753109499</v>
      </c>
      <c r="K17" s="29"/>
      <c r="L17" s="32"/>
      <c r="M17" s="5" t="s">
        <v>21</v>
      </c>
      <c r="N17" s="7">
        <f ca="1">(Parameters!$C$4/'VIS-G + NIR-All Dur'!E17)^Parameters!$C$7</f>
        <v>0.66882962900210652</v>
      </c>
      <c r="O17" s="7">
        <f ca="1">(Parameters!$C$4/'VIS-G + NIR-All Dur'!F17)^Parameters!$C$7</f>
        <v>0.68948462616410289</v>
      </c>
      <c r="P17" s="7">
        <f ca="1">(Parameters!$C$4/'VIS-G + NIR-All Dur'!G17)^Parameters!$C$7</f>
        <v>0.78358033572398222</v>
      </c>
      <c r="Q17" s="7">
        <f ca="1">(Parameters!$C$4/'VIS-G + NIR-All Dur'!H17)^Parameters!$C$7</f>
        <v>1.0511980102911715</v>
      </c>
      <c r="R17" s="7">
        <f ca="1">(Parameters!$C$4/'VIS-G + NIR-All Dur'!I17)^Parameters!$C$7</f>
        <v>1.8981126649396451</v>
      </c>
      <c r="T17" s="29"/>
      <c r="U17" s="32"/>
      <c r="V17" s="5" t="s">
        <v>21</v>
      </c>
      <c r="W17" s="7">
        <f ca="1">(Parameters!$C$4/'VIS-R + NIR-All Dur'!E17)^Parameters!$C$7</f>
        <v>0.66464369894769082</v>
      </c>
      <c r="X17" s="7">
        <f ca="1">(Parameters!$C$4/'VIS-R + NIR-All Dur'!F17)^Parameters!$C$7</f>
        <v>0.68686352672313677</v>
      </c>
      <c r="Y17" s="7">
        <f ca="1">(Parameters!$C$4/'VIS-R + NIR-All Dur'!G17)^Parameters!$C$7</f>
        <v>0.77794240568034334</v>
      </c>
      <c r="Z17" s="7">
        <f ca="1">(Parameters!$C$4/'VIS-R + NIR-All Dur'!H17)^Parameters!$C$7</f>
        <v>1.0585266164353511</v>
      </c>
      <c r="AA17" s="7">
        <f ca="1">(Parameters!$C$4/'VIS-R + NIR-All Dur'!I17)^Parameters!$C$7</f>
        <v>1.8848185218601603</v>
      </c>
    </row>
    <row r="18" spans="2:27" x14ac:dyDescent="0.2">
      <c r="B18" s="29"/>
      <c r="C18" s="31">
        <v>-15</v>
      </c>
      <c r="D18" s="1" t="s">
        <v>20</v>
      </c>
      <c r="E18" s="3">
        <f ca="1">(Parameters!$C$4/'VIS-B + NIR-All Dur'!E18)^Parameters!$C$7</f>
        <v>0.68396781692903175</v>
      </c>
      <c r="F18" s="3">
        <f ca="1">(Parameters!$C$4/'VIS-B + NIR-All Dur'!F18)^Parameters!$C$7</f>
        <v>0.71916633083417858</v>
      </c>
      <c r="G18" s="3">
        <f ca="1">(Parameters!$C$4/'VIS-B + NIR-All Dur'!G18)^Parameters!$C$7</f>
        <v>0.84449344511955671</v>
      </c>
      <c r="H18" s="3">
        <f ca="1">(Parameters!$C$4/'VIS-B + NIR-All Dur'!H18)^Parameters!$C$7</f>
        <v>1.1549491494342148</v>
      </c>
      <c r="I18" s="3">
        <f ca="1">(Parameters!$C$4/'VIS-B + NIR-All Dur'!I18)^Parameters!$C$7</f>
        <v>1.8369656469042368</v>
      </c>
      <c r="K18" s="29"/>
      <c r="L18" s="31">
        <v>-15</v>
      </c>
      <c r="M18" s="1" t="s">
        <v>20</v>
      </c>
      <c r="N18" s="3">
        <f ca="1">(Parameters!$C$4/'VIS-G + NIR-All Dur'!E18)^Parameters!$C$7</f>
        <v>0.66713433318422966</v>
      </c>
      <c r="O18" s="3">
        <f ca="1">(Parameters!$C$4/'VIS-G + NIR-All Dur'!F18)^Parameters!$C$7</f>
        <v>0.70071403100943819</v>
      </c>
      <c r="P18" s="3">
        <f ca="1">(Parameters!$C$4/'VIS-G + NIR-All Dur'!G18)^Parameters!$C$7</f>
        <v>0.87123651138848746</v>
      </c>
      <c r="Q18" s="3">
        <f ca="1">(Parameters!$C$4/'VIS-G + NIR-All Dur'!H18)^Parameters!$C$7</f>
        <v>1.293111403223004</v>
      </c>
      <c r="R18" s="3">
        <f ca="1">(Parameters!$C$4/'VIS-G + NIR-All Dur'!I18)^Parameters!$C$7</f>
        <v>2.4041706990805003</v>
      </c>
      <c r="T18" s="29"/>
      <c r="U18" s="31">
        <v>-15</v>
      </c>
      <c r="V18" s="1" t="s">
        <v>20</v>
      </c>
      <c r="W18" s="3">
        <f ca="1">(Parameters!$C$4/'VIS-R + NIR-All Dur'!E18)^Parameters!$C$7</f>
        <v>0.64782709425383755</v>
      </c>
      <c r="X18" s="3">
        <f ca="1">(Parameters!$C$4/'VIS-R + NIR-All Dur'!F18)^Parameters!$C$7</f>
        <v>0.65966806832576941</v>
      </c>
      <c r="Y18" s="3">
        <f ca="1">(Parameters!$C$4/'VIS-R + NIR-All Dur'!G18)^Parameters!$C$7</f>
        <v>0.70533293914820594</v>
      </c>
      <c r="Z18" s="3">
        <f ca="1">(Parameters!$C$4/'VIS-R + NIR-All Dur'!H18)^Parameters!$C$7</f>
        <v>0.81296378023411697</v>
      </c>
      <c r="AA18" s="3">
        <f ca="1">(Parameters!$C$4/'VIS-R + NIR-All Dur'!I18)^Parameters!$C$7</f>
        <v>1.1823199842624086</v>
      </c>
    </row>
    <row r="19" spans="2:27" ht="17" thickBot="1" x14ac:dyDescent="0.25">
      <c r="B19" s="29"/>
      <c r="C19" s="39"/>
      <c r="D19" s="5" t="s">
        <v>21</v>
      </c>
      <c r="E19" s="7">
        <f ca="1">(Parameters!$C$4/'VIS-B + NIR-All Dur'!E19)^Parameters!$C$7</f>
        <v>0.66242404994255466</v>
      </c>
      <c r="F19" s="7">
        <f ca="1">(Parameters!$C$4/'VIS-B + NIR-All Dur'!F19)^Parameters!$C$7</f>
        <v>0.68565298217805504</v>
      </c>
      <c r="G19" s="7">
        <f ca="1">(Parameters!$C$4/'VIS-B + NIR-All Dur'!G19)^Parameters!$C$7</f>
        <v>0.77355492559777617</v>
      </c>
      <c r="H19" s="7">
        <f ca="1">(Parameters!$C$4/'VIS-B + NIR-All Dur'!H19)^Parameters!$C$7</f>
        <v>1.0155909463066557</v>
      </c>
      <c r="I19" s="7">
        <f ca="1">(Parameters!$C$4/'VIS-B + NIR-All Dur'!I19)^Parameters!$C$7</f>
        <v>1.7345814696437742</v>
      </c>
      <c r="K19" s="29"/>
      <c r="L19" s="39"/>
      <c r="M19" s="5" t="s">
        <v>21</v>
      </c>
      <c r="N19" s="7">
        <f ca="1">(Parameters!$C$4/'VIS-G + NIR-All Dur'!E19)^Parameters!$C$7</f>
        <v>0.65487649600214115</v>
      </c>
      <c r="O19" s="7">
        <f ca="1">(Parameters!$C$4/'VIS-G + NIR-All Dur'!F19)^Parameters!$C$7</f>
        <v>0.67622098554995347</v>
      </c>
      <c r="P19" s="7">
        <f ca="1">(Parameters!$C$4/'VIS-G + NIR-All Dur'!G19)^Parameters!$C$7</f>
        <v>0.76376679352402166</v>
      </c>
      <c r="Q19" s="7">
        <f ca="1">(Parameters!$C$4/'VIS-G + NIR-All Dur'!H19)^Parameters!$C$7</f>
        <v>0.99040235598606363</v>
      </c>
      <c r="R19" s="7">
        <f ca="1">(Parameters!$C$4/'VIS-G + NIR-All Dur'!I19)^Parameters!$C$7</f>
        <v>1.6448178907715121</v>
      </c>
      <c r="T19" s="29"/>
      <c r="U19" s="39"/>
      <c r="V19" s="5" t="s">
        <v>21</v>
      </c>
      <c r="W19" s="7">
        <f ca="1">(Parameters!$C$4/'VIS-R + NIR-All Dur'!E19)^Parameters!$C$7</f>
        <v>0.65189814867100038</v>
      </c>
      <c r="X19" s="7">
        <f ca="1">(Parameters!$C$4/'VIS-R + NIR-All Dur'!F19)^Parameters!$C$7</f>
        <v>0.67323306208027867</v>
      </c>
      <c r="Y19" s="7">
        <f ca="1">(Parameters!$C$4/'VIS-R + NIR-All Dur'!G19)^Parameters!$C$7</f>
        <v>0.75335764183812348</v>
      </c>
      <c r="Z19" s="7">
        <f ca="1">(Parameters!$C$4/'VIS-R + NIR-All Dur'!H19)^Parameters!$C$7</f>
        <v>0.99593244409311243</v>
      </c>
      <c r="AA19" s="7">
        <f ca="1">(Parameters!$C$4/'VIS-R + NIR-All Dur'!I19)^Parameters!$C$7</f>
        <v>1.6426242457209108</v>
      </c>
    </row>
    <row r="20" spans="2:27" x14ac:dyDescent="0.2">
      <c r="B20" s="29"/>
      <c r="C20" s="40">
        <v>-20</v>
      </c>
      <c r="D20" s="1" t="s">
        <v>20</v>
      </c>
      <c r="E20" s="3">
        <f ca="1">(Parameters!$C$4/'VIS-B + NIR-All Dur'!E20)^Parameters!$C$7</f>
        <v>0.68021250345146966</v>
      </c>
      <c r="F20" s="3">
        <f ca="1">(Parameters!$C$4/'VIS-B + NIR-All Dur'!F20)^Parameters!$C$7</f>
        <v>0.69618699183412402</v>
      </c>
      <c r="G20" s="3">
        <f ca="1">(Parameters!$C$4/'VIS-B + NIR-All Dur'!G20)^Parameters!$C$7</f>
        <v>0.81980976492274138</v>
      </c>
      <c r="H20" s="3">
        <f ca="1">(Parameters!$C$4/'VIS-B + NIR-All Dur'!H20)^Parameters!$C$7</f>
        <v>1.0947389970871819</v>
      </c>
      <c r="I20" s="3">
        <f ca="1">(Parameters!$C$4/'VIS-B + NIR-All Dur'!I20)^Parameters!$C$7</f>
        <v>1.6854954369001591</v>
      </c>
      <c r="K20" s="29"/>
      <c r="L20" s="40">
        <v>-20</v>
      </c>
      <c r="M20" s="1" t="s">
        <v>20</v>
      </c>
      <c r="N20" s="3">
        <f ca="1">(Parameters!$C$4/'VIS-G + NIR-All Dur'!E20)^Parameters!$C$7</f>
        <v>0.66199850509888369</v>
      </c>
      <c r="O20" s="3">
        <f ca="1">(Parameters!$C$4/'VIS-G + NIR-All Dur'!F20)^Parameters!$C$7</f>
        <v>0.68836081949600403</v>
      </c>
      <c r="P20" s="3">
        <f ca="1">(Parameters!$C$4/'VIS-G + NIR-All Dur'!G20)^Parameters!$C$7</f>
        <v>0.8385180047191918</v>
      </c>
      <c r="Q20" s="3">
        <f ca="1">(Parameters!$C$4/'VIS-G + NIR-All Dur'!H20)^Parameters!$C$7</f>
        <v>1.2116721152763539</v>
      </c>
      <c r="R20" s="3">
        <f ca="1">(Parameters!$C$4/'VIS-G + NIR-All Dur'!I20)^Parameters!$C$7</f>
        <v>2.1766878888760965</v>
      </c>
      <c r="T20" s="29"/>
      <c r="U20" s="40">
        <v>-20</v>
      </c>
      <c r="V20" s="1" t="s">
        <v>20</v>
      </c>
      <c r="W20" s="3">
        <f ca="1">(Parameters!$C$4/'VIS-R + NIR-All Dur'!E20)^Parameters!$C$7</f>
        <v>0.64562017731504184</v>
      </c>
      <c r="X20" s="3">
        <f ca="1">(Parameters!$C$4/'VIS-R + NIR-All Dur'!F20)^Parameters!$C$7</f>
        <v>0.65571224934318995</v>
      </c>
      <c r="Y20" s="3">
        <f ca="1">(Parameters!$C$4/'VIS-R + NIR-All Dur'!G20)^Parameters!$C$7</f>
        <v>0.69763370130947555</v>
      </c>
      <c r="Z20" s="3">
        <f ca="1">(Parameters!$C$4/'VIS-R + NIR-All Dur'!H20)^Parameters!$C$7</f>
        <v>0.79407406114659584</v>
      </c>
      <c r="AA20" s="3">
        <f ca="1">(Parameters!$C$4/'VIS-R + NIR-All Dur'!I20)^Parameters!$C$7</f>
        <v>1.1112874365417291</v>
      </c>
    </row>
    <row r="21" spans="2:27" ht="17" thickBot="1" x14ac:dyDescent="0.25">
      <c r="B21" s="29"/>
      <c r="C21" s="39"/>
      <c r="D21" s="5" t="s">
        <v>21</v>
      </c>
      <c r="E21" s="7">
        <f ca="1">(Parameters!$C$4/'VIS-B + NIR-All Dur'!E21)^Parameters!$C$7</f>
        <v>0.64951912816779611</v>
      </c>
      <c r="F21" s="7">
        <f ca="1">(Parameters!$C$4/'VIS-B + NIR-All Dur'!F21)^Parameters!$C$7</f>
        <v>0.67438326890112754</v>
      </c>
      <c r="G21" s="7">
        <f ca="1">(Parameters!$C$4/'VIS-B + NIR-All Dur'!G21)^Parameters!$C$7</f>
        <v>0.75581305569483836</v>
      </c>
      <c r="H21" s="7">
        <f ca="1">(Parameters!$C$4/'VIS-B + NIR-All Dur'!H21)^Parameters!$C$7</f>
        <v>0.97481010105393395</v>
      </c>
      <c r="I21" s="7">
        <f ca="1">(Parameters!$C$4/'VIS-B + NIR-All Dur'!I21)^Parameters!$C$7</f>
        <v>1.5772309668192246</v>
      </c>
      <c r="K21" s="29"/>
      <c r="L21" s="39"/>
      <c r="M21" s="5" t="s">
        <v>21</v>
      </c>
      <c r="N21" s="7">
        <f ca="1">(Parameters!$C$4/'VIS-G + NIR-All Dur'!E21)^Parameters!$C$7</f>
        <v>0.64478833418615489</v>
      </c>
      <c r="O21" s="7">
        <f ca="1">(Parameters!$C$4/'VIS-G + NIR-All Dur'!F21)^Parameters!$C$7</f>
        <v>0.66813946521832679</v>
      </c>
      <c r="P21" s="7">
        <f ca="1">(Parameters!$C$4/'VIS-G + NIR-All Dur'!G21)^Parameters!$C$7</f>
        <v>0.74704536481157546</v>
      </c>
      <c r="Q21" s="7">
        <f ca="1">(Parameters!$C$4/'VIS-G + NIR-All Dur'!H21)^Parameters!$C$7</f>
        <v>0.95183998973845907</v>
      </c>
      <c r="R21" s="7">
        <f ca="1">(Parameters!$C$4/'VIS-G + NIR-All Dur'!I21)^Parameters!$C$7</f>
        <v>1.5005688456694612</v>
      </c>
      <c r="T21" s="29"/>
      <c r="U21" s="39"/>
      <c r="V21" s="5" t="s">
        <v>21</v>
      </c>
      <c r="W21" s="7">
        <f ca="1">(Parameters!$C$4/'VIS-R + NIR-All Dur'!E21)^Parameters!$C$7</f>
        <v>0.64485645390791302</v>
      </c>
      <c r="X21" s="7">
        <f ca="1">(Parameters!$C$4/'VIS-R + NIR-All Dur'!F21)^Parameters!$C$7</f>
        <v>0.6637869967222928</v>
      </c>
      <c r="Y21" s="7">
        <f ca="1">(Parameters!$C$4/'VIS-R + NIR-All Dur'!G21)^Parameters!$C$7</f>
        <v>0.73798890577691334</v>
      </c>
      <c r="Z21" s="7">
        <f ca="1">(Parameters!$C$4/'VIS-R + NIR-All Dur'!H21)^Parameters!$C$7</f>
        <v>0.95420277092918182</v>
      </c>
      <c r="AA21" s="7">
        <f ca="1">(Parameters!$C$4/'VIS-R + NIR-All Dur'!I21)^Parameters!$C$7</f>
        <v>1.5040116712602825</v>
      </c>
    </row>
    <row r="22" spans="2:27" x14ac:dyDescent="0.2">
      <c r="B22" s="29"/>
      <c r="C22" s="40">
        <v>-25</v>
      </c>
      <c r="D22" s="8" t="s">
        <v>20</v>
      </c>
      <c r="E22" s="3">
        <f ca="1">(Parameters!$C$4/'VIS-B + NIR-All Dur'!E22)^Parameters!$C$7</f>
        <v>0.67836098854511362</v>
      </c>
      <c r="F22" s="3">
        <f ca="1">(Parameters!$C$4/'VIS-B + NIR-All Dur'!F22)^Parameters!$C$7</f>
        <v>0.69148250221086105</v>
      </c>
      <c r="G22" s="3">
        <f ca="1">(Parameters!$C$4/'VIS-B + NIR-All Dur'!G22)^Parameters!$C$7</f>
        <v>0.80963899106454118</v>
      </c>
      <c r="H22" s="3">
        <f ca="1">(Parameters!$C$4/'VIS-B + NIR-All Dur'!H22)^Parameters!$C$7</f>
        <v>1.0579860964915722</v>
      </c>
      <c r="I22" s="3">
        <f ca="1">(Parameters!$C$4/'VIS-B + NIR-All Dur'!I22)^Parameters!$C$7</f>
        <v>1.5909804060532307</v>
      </c>
      <c r="K22" s="29"/>
      <c r="L22" s="40">
        <v>-25</v>
      </c>
      <c r="M22" s="8" t="s">
        <v>20</v>
      </c>
      <c r="N22" s="3">
        <f ca="1">(Parameters!$C$4/'VIS-G + NIR-All Dur'!E22)^Parameters!$C$7</f>
        <v>0.65999223273570917</v>
      </c>
      <c r="O22" s="3">
        <f ca="1">(Parameters!$C$4/'VIS-G + NIR-All Dur'!F22)^Parameters!$C$7</f>
        <v>0.68382033550795396</v>
      </c>
      <c r="P22" s="3">
        <f ca="1">(Parameters!$C$4/'VIS-G + NIR-All Dur'!G22)^Parameters!$C$7</f>
        <v>0.82287837253677021</v>
      </c>
      <c r="Q22" s="3">
        <f ca="1">(Parameters!$C$4/'VIS-G + NIR-All Dur'!H22)^Parameters!$C$7</f>
        <v>1.1630316474226381</v>
      </c>
      <c r="R22" s="3">
        <f ca="1">(Parameters!$C$4/'VIS-G + NIR-All Dur'!I22)^Parameters!$C$7</f>
        <v>2.03510373254151</v>
      </c>
      <c r="T22" s="29"/>
      <c r="U22" s="40">
        <v>-25</v>
      </c>
      <c r="V22" s="8" t="s">
        <v>20</v>
      </c>
      <c r="W22" s="3">
        <f ca="1">(Parameters!$C$4/'VIS-R + NIR-All Dur'!E22)^Parameters!$C$7</f>
        <v>0.64535279165700676</v>
      </c>
      <c r="X22" s="3">
        <f ca="1">(Parameters!$C$4/'VIS-R + NIR-All Dur'!F22)^Parameters!$C$7</f>
        <v>0.65241183345083809</v>
      </c>
      <c r="Y22" s="3">
        <f ca="1">(Parameters!$C$4/'VIS-R + NIR-All Dur'!G22)^Parameters!$C$7</f>
        <v>0.69308634159883908</v>
      </c>
      <c r="Z22" s="3">
        <f ca="1">(Parameters!$C$4/'VIS-R + NIR-All Dur'!H22)^Parameters!$C$7</f>
        <v>0.78105853436741224</v>
      </c>
      <c r="AA22" s="3">
        <f ca="1">(Parameters!$C$4/'VIS-R + NIR-All Dur'!I22)^Parameters!$C$7</f>
        <v>1.0644309324180425</v>
      </c>
    </row>
    <row r="23" spans="2:27" ht="17" thickBot="1" x14ac:dyDescent="0.25">
      <c r="B23" s="29"/>
      <c r="C23" s="32"/>
      <c r="D23" s="9" t="s">
        <v>21</v>
      </c>
      <c r="E23" s="7">
        <f ca="1">(Parameters!$C$4/'VIS-B + NIR-All Dur'!E23)^Parameters!$C$7</f>
        <v>0.64940354316980953</v>
      </c>
      <c r="F23" s="7">
        <f ca="1">(Parameters!$C$4/'VIS-B + NIR-All Dur'!F23)^Parameters!$C$7</f>
        <v>0.67314943096636382</v>
      </c>
      <c r="G23" s="7">
        <f ca="1">(Parameters!$C$4/'VIS-B + NIR-All Dur'!G23)^Parameters!$C$7</f>
        <v>0.74713038814863897</v>
      </c>
      <c r="H23" s="7">
        <f ca="1">(Parameters!$C$4/'VIS-B + NIR-All Dur'!H23)^Parameters!$C$7</f>
        <v>0.95000122267880083</v>
      </c>
      <c r="I23" s="7">
        <f ca="1">(Parameters!$C$4/'VIS-B + NIR-All Dur'!I23)^Parameters!$C$7</f>
        <v>1.4610024952458556</v>
      </c>
      <c r="K23" s="29"/>
      <c r="L23" s="32"/>
      <c r="M23" s="9" t="s">
        <v>21</v>
      </c>
      <c r="N23" s="7">
        <f ca="1">(Parameters!$C$4/'VIS-G + NIR-All Dur'!E23)^Parameters!$C$7</f>
        <v>0.64472909844072657</v>
      </c>
      <c r="O23" s="7">
        <f ca="1">(Parameters!$C$4/'VIS-G + NIR-All Dur'!F23)^Parameters!$C$7</f>
        <v>0.66511016622418861</v>
      </c>
      <c r="P23" s="7">
        <f ca="1">(Parameters!$C$4/'VIS-G + NIR-All Dur'!G23)^Parameters!$C$7</f>
        <v>0.73886212850324662</v>
      </c>
      <c r="Q23" s="7">
        <f ca="1">(Parameters!$C$4/'VIS-G + NIR-All Dur'!H23)^Parameters!$C$7</f>
        <v>0.92768529231793562</v>
      </c>
      <c r="R23" s="7">
        <f ca="1">(Parameters!$C$4/'VIS-G + NIR-All Dur'!I23)^Parameters!$C$7</f>
        <v>1.4215602143430142</v>
      </c>
      <c r="T23" s="29"/>
      <c r="U23" s="32"/>
      <c r="V23" s="9" t="s">
        <v>21</v>
      </c>
      <c r="W23" s="7">
        <f ca="1">(Parameters!$C$4/'VIS-R + NIR-All Dur'!E23)^Parameters!$C$7</f>
        <v>0.64155316644384186</v>
      </c>
      <c r="X23" s="7">
        <f ca="1">(Parameters!$C$4/'VIS-R + NIR-All Dur'!F23)^Parameters!$C$7</f>
        <v>0.66046345453380473</v>
      </c>
      <c r="Y23" s="7">
        <f ca="1">(Parameters!$C$4/'VIS-R + NIR-All Dur'!G23)^Parameters!$C$7</f>
        <v>0.73029243533004584</v>
      </c>
      <c r="Z23" s="7">
        <f ca="1">(Parameters!$C$4/'VIS-R + NIR-All Dur'!H23)^Parameters!$C$7</f>
        <v>0.92894870501905047</v>
      </c>
      <c r="AA23" s="7">
        <f ca="1">(Parameters!$C$4/'VIS-R + NIR-All Dur'!I23)^Parameters!$C$7</f>
        <v>1.4214643304159187</v>
      </c>
    </row>
    <row r="24" spans="2:27" x14ac:dyDescent="0.2">
      <c r="B24" s="29"/>
      <c r="C24" s="31">
        <v>-30</v>
      </c>
      <c r="D24" s="1" t="s">
        <v>20</v>
      </c>
      <c r="E24" s="3">
        <f ca="1">(Parameters!$C$4/'VIS-B + NIR-All Dur'!E24)^Parameters!$C$7</f>
        <v>0.68013617040585961</v>
      </c>
      <c r="F24" s="3">
        <f ca="1">(Parameters!$C$4/'VIS-B + NIR-All Dur'!F24)^Parameters!$C$7</f>
        <v>0.69449902115986695</v>
      </c>
      <c r="G24" s="3">
        <f ca="1">(Parameters!$C$4/'VIS-B + NIR-All Dur'!G24)^Parameters!$C$7</f>
        <v>0.80458180025837089</v>
      </c>
      <c r="H24" s="3">
        <f ca="1">(Parameters!$C$4/'VIS-B + NIR-All Dur'!H24)^Parameters!$C$7</f>
        <v>1.0377380771890132</v>
      </c>
      <c r="I24" s="3">
        <f ca="1">(Parameters!$C$4/'VIS-B + NIR-All Dur'!I24)^Parameters!$C$7</f>
        <v>1.5393311189194749</v>
      </c>
      <c r="K24" s="29"/>
      <c r="L24" s="31">
        <v>-30</v>
      </c>
      <c r="M24" s="1" t="s">
        <v>20</v>
      </c>
      <c r="N24" s="3">
        <f ca="1">(Parameters!$C$4/'VIS-G + NIR-All Dur'!E24)^Parameters!$C$7</f>
        <v>0.66218170192026959</v>
      </c>
      <c r="O24" s="3">
        <f ca="1">(Parameters!$C$4/'VIS-G + NIR-All Dur'!F24)^Parameters!$C$7</f>
        <v>0.68639762618334543</v>
      </c>
      <c r="P24" s="3">
        <f ca="1">(Parameters!$C$4/'VIS-G + NIR-All Dur'!G24)^Parameters!$C$7</f>
        <v>0.82036141997280254</v>
      </c>
      <c r="Q24" s="3">
        <f ca="1">(Parameters!$C$4/'VIS-G + NIR-All Dur'!H24)^Parameters!$C$7</f>
        <v>1.1363054961802121</v>
      </c>
      <c r="R24" s="3">
        <f ca="1">(Parameters!$C$4/'VIS-G + NIR-All Dur'!I24)^Parameters!$C$7</f>
        <v>1.9588209086670532</v>
      </c>
      <c r="T24" s="29"/>
      <c r="U24" s="31">
        <v>-30</v>
      </c>
      <c r="V24" s="1" t="s">
        <v>20</v>
      </c>
      <c r="W24" s="3">
        <f ca="1">(Parameters!$C$4/'VIS-R + NIR-All Dur'!E24)^Parameters!$C$7</f>
        <v>0.6458874309404754</v>
      </c>
      <c r="X24" s="3">
        <f ca="1">(Parameters!$C$4/'VIS-R + NIR-All Dur'!F24)^Parameters!$C$7</f>
        <v>0.65508827050817908</v>
      </c>
      <c r="Y24" s="3">
        <f ca="1">(Parameters!$C$4/'VIS-R + NIR-All Dur'!G24)^Parameters!$C$7</f>
        <v>0.6919981578140727</v>
      </c>
      <c r="Z24" s="3">
        <f ca="1">(Parameters!$C$4/'VIS-R + NIR-All Dur'!H24)^Parameters!$C$7</f>
        <v>0.77459627504115924</v>
      </c>
      <c r="AA24" s="3">
        <f ca="1">(Parameters!$C$4/'VIS-R + NIR-All Dur'!I24)^Parameters!$C$7</f>
        <v>1.0349542936860603</v>
      </c>
    </row>
    <row r="25" spans="2:27" ht="17" thickBot="1" x14ac:dyDescent="0.25">
      <c r="B25" s="29"/>
      <c r="C25" s="32"/>
      <c r="D25" s="5" t="s">
        <v>21</v>
      </c>
      <c r="E25" s="7">
        <f ca="1">(Parameters!$C$4/'VIS-B + NIR-All Dur'!E25)^Parameters!$C$7</f>
        <v>0.64975796079208459</v>
      </c>
      <c r="F25" s="7">
        <f ca="1">(Parameters!$C$4/'VIS-B + NIR-All Dur'!F25)^Parameters!$C$7</f>
        <v>0.67347568801131952</v>
      </c>
      <c r="G25" s="7">
        <f ca="1">(Parameters!$C$4/'VIS-B + NIR-All Dur'!G25)^Parameters!$C$7</f>
        <v>0.74712369976324844</v>
      </c>
      <c r="H25" s="7">
        <f ca="1">(Parameters!$C$4/'VIS-B + NIR-All Dur'!H25)^Parameters!$C$7</f>
        <v>0.93828907150340779</v>
      </c>
      <c r="I25" s="7">
        <f ca="1">(Parameters!$C$4/'VIS-B + NIR-All Dur'!I25)^Parameters!$C$7</f>
        <v>1.3858352794827216</v>
      </c>
      <c r="K25" s="29"/>
      <c r="L25" s="32"/>
      <c r="M25" s="5" t="s">
        <v>21</v>
      </c>
      <c r="N25" s="7">
        <f ca="1">(Parameters!$C$4/'VIS-G + NIR-All Dur'!E25)^Parameters!$C$7</f>
        <v>0.64637304148083596</v>
      </c>
      <c r="O25" s="7">
        <f ca="1">(Parameters!$C$4/'VIS-G + NIR-All Dur'!F25)^Parameters!$C$7</f>
        <v>0.66725957034074079</v>
      </c>
      <c r="P25" s="7">
        <f ca="1">(Parameters!$C$4/'VIS-G + NIR-All Dur'!G25)^Parameters!$C$7</f>
        <v>0.73795474917449144</v>
      </c>
      <c r="Q25" s="7">
        <f ca="1">(Parameters!$C$4/'VIS-G + NIR-All Dur'!H25)^Parameters!$C$7</f>
        <v>0.91574004963872679</v>
      </c>
      <c r="R25" s="7">
        <f ca="1">(Parameters!$C$4/'VIS-G + NIR-All Dur'!I25)^Parameters!$C$7</f>
        <v>1.372993849918944</v>
      </c>
      <c r="T25" s="29"/>
      <c r="U25" s="32"/>
      <c r="V25" s="5" t="s">
        <v>21</v>
      </c>
      <c r="W25" s="7">
        <f ca="1">(Parameters!$C$4/'VIS-R + NIR-All Dur'!E25)^Parameters!$C$7</f>
        <v>0.64519107074053639</v>
      </c>
      <c r="X25" s="7">
        <f ca="1">(Parameters!$C$4/'VIS-R + NIR-All Dur'!F25)^Parameters!$C$7</f>
        <v>0.66282308542424595</v>
      </c>
      <c r="Y25" s="7">
        <f ca="1">(Parameters!$C$4/'VIS-R + NIR-All Dur'!G25)^Parameters!$C$7</f>
        <v>0.72905503202546962</v>
      </c>
      <c r="Z25" s="7">
        <f ca="1">(Parameters!$C$4/'VIS-R + NIR-All Dur'!H25)^Parameters!$C$7</f>
        <v>0.91610746736994642</v>
      </c>
      <c r="AA25" s="7">
        <f ca="1">(Parameters!$C$4/'VIS-R + NIR-All Dur'!I25)^Parameters!$C$7</f>
        <v>1.372504182413854</v>
      </c>
    </row>
    <row r="26" spans="2:27" x14ac:dyDescent="0.2">
      <c r="B26" s="29"/>
      <c r="C26" s="31">
        <v>-35</v>
      </c>
      <c r="D26" s="1" t="s">
        <v>20</v>
      </c>
      <c r="E26" s="3">
        <f ca="1">(Parameters!$C$4/'VIS-B + NIR-All Dur'!E26)^Parameters!$C$7</f>
        <v>0.68402359059880546</v>
      </c>
      <c r="F26" s="3">
        <f ca="1">(Parameters!$C$4/'VIS-B + NIR-All Dur'!F26)^Parameters!$C$7</f>
        <v>0.7151952535205397</v>
      </c>
      <c r="G26" s="3">
        <f ca="1">(Parameters!$C$4/'VIS-B + NIR-All Dur'!G26)^Parameters!$C$7</f>
        <v>0.81229919592468813</v>
      </c>
      <c r="H26" s="3">
        <f ca="1">(Parameters!$C$4/'VIS-B + NIR-All Dur'!H26)^Parameters!$C$7</f>
        <v>1.0316242426435815</v>
      </c>
      <c r="I26" s="3">
        <f ca="1">(Parameters!$C$4/'VIS-B + NIR-All Dur'!I26)^Parameters!$C$7</f>
        <v>1.5082914684941524</v>
      </c>
      <c r="K26" s="29"/>
      <c r="L26" s="31">
        <v>-35</v>
      </c>
      <c r="M26" s="1" t="s">
        <v>20</v>
      </c>
      <c r="N26" s="3">
        <f ca="1">(Parameters!$C$4/'VIS-G + NIR-All Dur'!E26)^Parameters!$C$7</f>
        <v>0.66756362292682148</v>
      </c>
      <c r="O26" s="3">
        <f ca="1">(Parameters!$C$4/'VIS-G + NIR-All Dur'!F26)^Parameters!$C$7</f>
        <v>0.69619049491733054</v>
      </c>
      <c r="P26" s="3">
        <f ca="1">(Parameters!$C$4/'VIS-G + NIR-All Dur'!G26)^Parameters!$C$7</f>
        <v>0.83186278591940577</v>
      </c>
      <c r="Q26" s="3">
        <f ca="1">(Parameters!$C$4/'VIS-G + NIR-All Dur'!H26)^Parameters!$C$7</f>
        <v>1.1296733008956108</v>
      </c>
      <c r="R26" s="3">
        <f ca="1">(Parameters!$C$4/'VIS-G + NIR-All Dur'!I26)^Parameters!$C$7</f>
        <v>1.8987284420514055</v>
      </c>
      <c r="T26" s="29"/>
      <c r="U26" s="31">
        <v>-35</v>
      </c>
      <c r="V26" s="1" t="s">
        <v>20</v>
      </c>
      <c r="W26" s="3">
        <f ca="1">(Parameters!$C$4/'VIS-R + NIR-All Dur'!E26)^Parameters!$C$7</f>
        <v>0.64832657453338816</v>
      </c>
      <c r="X26" s="3">
        <f ca="1">(Parameters!$C$4/'VIS-R + NIR-All Dur'!F26)^Parameters!$C$7</f>
        <v>0.65885479722479512</v>
      </c>
      <c r="Y26" s="3">
        <f ca="1">(Parameters!$C$4/'VIS-R + NIR-All Dur'!G26)^Parameters!$C$7</f>
        <v>0.69506498581594323</v>
      </c>
      <c r="Z26" s="3">
        <f ca="1">(Parameters!$C$4/'VIS-R + NIR-All Dur'!H26)^Parameters!$C$7</f>
        <v>0.77273224377693117</v>
      </c>
      <c r="AA26" s="3">
        <f ca="1">(Parameters!$C$4/'VIS-R + NIR-All Dur'!I26)^Parameters!$C$7</f>
        <v>1.0136006361739234</v>
      </c>
    </row>
    <row r="27" spans="2:27" ht="17" thickBot="1" x14ac:dyDescent="0.25">
      <c r="B27" s="29"/>
      <c r="C27" s="32"/>
      <c r="D27" s="10" t="s">
        <v>21</v>
      </c>
      <c r="E27" s="7">
        <f ca="1">(Parameters!$C$4/'VIS-B + NIR-All Dur'!E27)^Parameters!$C$7</f>
        <v>0.66356846410424941</v>
      </c>
      <c r="F27" s="7">
        <f ca="1">(Parameters!$C$4/'VIS-B + NIR-All Dur'!F27)^Parameters!$C$7</f>
        <v>0.68402114160136385</v>
      </c>
      <c r="G27" s="7">
        <f ca="1">(Parameters!$C$4/'VIS-B + NIR-All Dur'!G27)^Parameters!$C$7</f>
        <v>0.75546135643631451</v>
      </c>
      <c r="H27" s="7">
        <f ca="1">(Parameters!$C$4/'VIS-B + NIR-All Dur'!H27)^Parameters!$C$7</f>
        <v>0.93637847201172308</v>
      </c>
      <c r="I27" s="7">
        <f ca="1">(Parameters!$C$4/'VIS-B + NIR-All Dur'!I27)^Parameters!$C$7</f>
        <v>1.3509512326523474</v>
      </c>
      <c r="K27" s="29"/>
      <c r="L27" s="32"/>
      <c r="M27" s="10" t="s">
        <v>21</v>
      </c>
      <c r="N27" s="7">
        <f ca="1">(Parameters!$C$4/'VIS-G + NIR-All Dur'!E27)^Parameters!$C$7</f>
        <v>0.65635485007018635</v>
      </c>
      <c r="O27" s="7">
        <f ca="1">(Parameters!$C$4/'VIS-G + NIR-All Dur'!F27)^Parameters!$C$7</f>
        <v>0.67462164990404883</v>
      </c>
      <c r="P27" s="7">
        <f ca="1">(Parameters!$C$4/'VIS-G + NIR-All Dur'!G27)^Parameters!$C$7</f>
        <v>0.7449739399059353</v>
      </c>
      <c r="Q27" s="7">
        <f ca="1">(Parameters!$C$4/'VIS-G + NIR-All Dur'!H27)^Parameters!$C$7</f>
        <v>0.91285079933638313</v>
      </c>
      <c r="R27" s="7">
        <f ca="1">(Parameters!$C$4/'VIS-G + NIR-All Dur'!I27)^Parameters!$C$7</f>
        <v>1.3362675812672922</v>
      </c>
      <c r="T27" s="29"/>
      <c r="U27" s="32"/>
      <c r="V27" s="10" t="s">
        <v>21</v>
      </c>
      <c r="W27" s="7">
        <f ca="1">(Parameters!$C$4/'VIS-R + NIR-All Dur'!E27)^Parameters!$C$7</f>
        <v>0.6525069066958441</v>
      </c>
      <c r="X27" s="7">
        <f ca="1">(Parameters!$C$4/'VIS-R + NIR-All Dur'!F27)^Parameters!$C$7</f>
        <v>0.6698588782630357</v>
      </c>
      <c r="Y27" s="7">
        <f ca="1">(Parameters!$C$4/'VIS-R + NIR-All Dur'!G27)^Parameters!$C$7</f>
        <v>0.7354683102223939</v>
      </c>
      <c r="Z27" s="7">
        <f ca="1">(Parameters!$C$4/'VIS-R + NIR-All Dur'!H27)^Parameters!$C$7</f>
        <v>0.9134179161150292</v>
      </c>
      <c r="AA27" s="7">
        <f ca="1">(Parameters!$C$4/'VIS-R + NIR-All Dur'!I27)^Parameters!$C$7</f>
        <v>1.3356752512242285</v>
      </c>
    </row>
    <row r="28" spans="2:27" x14ac:dyDescent="0.2">
      <c r="B28" s="29"/>
      <c r="C28" s="31">
        <v>-40</v>
      </c>
      <c r="D28" s="11" t="s">
        <v>20</v>
      </c>
      <c r="E28" s="3">
        <f ca="1">(Parameters!$C$4/'VIS-B + NIR-All Dur'!E28)^Parameters!$C$7</f>
        <v>0.70623568940201087</v>
      </c>
      <c r="F28" s="3">
        <f ca="1">(Parameters!$C$4/'VIS-B + NIR-All Dur'!F28)^Parameters!$C$7</f>
        <v>0.73253255492603453</v>
      </c>
      <c r="G28" s="3">
        <f ca="1">(Parameters!$C$4/'VIS-B + NIR-All Dur'!G28)^Parameters!$C$7</f>
        <v>0.83642695505817655</v>
      </c>
      <c r="H28" s="3">
        <f ca="1">(Parameters!$C$4/'VIS-B + NIR-All Dur'!H28)^Parameters!$C$7</f>
        <v>1.041554823713837</v>
      </c>
      <c r="I28" s="3">
        <f ca="1">(Parameters!$C$4/'VIS-B + NIR-All Dur'!I28)^Parameters!$C$7</f>
        <v>1.4834441842789328</v>
      </c>
      <c r="K28" s="29"/>
      <c r="L28" s="31">
        <v>-40</v>
      </c>
      <c r="M28" s="11" t="s">
        <v>20</v>
      </c>
      <c r="N28" s="3">
        <f ca="1">(Parameters!$C$4/'VIS-G + NIR-All Dur'!E28)^Parameters!$C$7</f>
        <v>0.68771087066363101</v>
      </c>
      <c r="O28" s="3">
        <f ca="1">(Parameters!$C$4/'VIS-G + NIR-All Dur'!F28)^Parameters!$C$7</f>
        <v>0.71690150981069312</v>
      </c>
      <c r="P28" s="3">
        <f ca="1">(Parameters!$C$4/'VIS-G + NIR-All Dur'!G28)^Parameters!$C$7</f>
        <v>0.86206764896898069</v>
      </c>
      <c r="Q28" s="3">
        <f ca="1">(Parameters!$C$4/'VIS-G + NIR-All Dur'!H28)^Parameters!$C$7</f>
        <v>1.1464123232228514</v>
      </c>
      <c r="R28" s="3">
        <f ca="1">(Parameters!$C$4/'VIS-G + NIR-All Dur'!I28)^Parameters!$C$7</f>
        <v>1.8505387082728597</v>
      </c>
      <c r="T28" s="29"/>
      <c r="U28" s="31">
        <v>-40</v>
      </c>
      <c r="V28" s="11" t="s">
        <v>20</v>
      </c>
      <c r="W28" s="3">
        <f ca="1">(Parameters!$C$4/'VIS-R + NIR-All Dur'!E28)^Parameters!$C$7</f>
        <v>0.65554929088737779</v>
      </c>
      <c r="X28" s="3">
        <f ca="1">(Parameters!$C$4/'VIS-R + NIR-All Dur'!F28)^Parameters!$C$7</f>
        <v>0.66478207384685895</v>
      </c>
      <c r="Y28" s="3">
        <f ca="1">(Parameters!$C$4/'VIS-R + NIR-All Dur'!G28)^Parameters!$C$7</f>
        <v>0.70081513050013144</v>
      </c>
      <c r="Z28" s="3">
        <f ca="1">(Parameters!$C$4/'VIS-R + NIR-All Dur'!H28)^Parameters!$C$7</f>
        <v>0.77623246921346223</v>
      </c>
      <c r="AA28" s="3">
        <f ca="1">(Parameters!$C$4/'VIS-R + NIR-All Dur'!I28)^Parameters!$C$7</f>
        <v>1.0000217850963711</v>
      </c>
    </row>
    <row r="29" spans="2:27" ht="17" thickBot="1" x14ac:dyDescent="0.25">
      <c r="B29" s="29"/>
      <c r="C29" s="32"/>
      <c r="D29" s="12" t="s">
        <v>21</v>
      </c>
      <c r="E29" s="7">
        <f ca="1">(Parameters!$C$4/'VIS-B + NIR-All Dur'!E29)^Parameters!$C$7</f>
        <v>0.67922827487672721</v>
      </c>
      <c r="F29" s="7">
        <f ca="1">(Parameters!$C$4/'VIS-B + NIR-All Dur'!F29)^Parameters!$C$7</f>
        <v>0.69766006345059395</v>
      </c>
      <c r="G29" s="7">
        <f ca="1">(Parameters!$C$4/'VIS-B + NIR-All Dur'!G29)^Parameters!$C$7</f>
        <v>0.76432430163292553</v>
      </c>
      <c r="H29" s="7">
        <f ca="1">(Parameters!$C$4/'VIS-B + NIR-All Dur'!H29)^Parameters!$C$7</f>
        <v>0.94623815662961508</v>
      </c>
      <c r="I29" s="7">
        <f ca="1">(Parameters!$C$4/'VIS-B + NIR-All Dur'!I29)^Parameters!$C$7</f>
        <v>1.3265897871212105</v>
      </c>
      <c r="K29" s="29"/>
      <c r="L29" s="32"/>
      <c r="M29" s="12" t="s">
        <v>21</v>
      </c>
      <c r="N29" s="7">
        <f ca="1">(Parameters!$C$4/'VIS-G + NIR-All Dur'!E29)^Parameters!$C$7</f>
        <v>0.6713579891688507</v>
      </c>
      <c r="O29" s="7">
        <f ca="1">(Parameters!$C$4/'VIS-G + NIR-All Dur'!F29)^Parameters!$C$7</f>
        <v>0.6863905852499943</v>
      </c>
      <c r="P29" s="7">
        <f ca="1">(Parameters!$C$4/'VIS-G + NIR-All Dur'!G29)^Parameters!$C$7</f>
        <v>0.75479755902743451</v>
      </c>
      <c r="Q29" s="7">
        <f ca="1">(Parameters!$C$4/'VIS-G + NIR-All Dur'!H29)^Parameters!$C$7</f>
        <v>0.92352626599761312</v>
      </c>
      <c r="R29" s="7">
        <f ca="1">(Parameters!$C$4/'VIS-G + NIR-All Dur'!I29)^Parameters!$C$7</f>
        <v>1.3148570676410454</v>
      </c>
      <c r="T29" s="29"/>
      <c r="U29" s="32"/>
      <c r="V29" s="12" t="s">
        <v>21</v>
      </c>
      <c r="W29" s="7">
        <f ca="1">(Parameters!$C$4/'VIS-R + NIR-All Dur'!E29)^Parameters!$C$7</f>
        <v>0.66649758759972455</v>
      </c>
      <c r="X29" s="7">
        <f ca="1">(Parameters!$C$4/'VIS-R + NIR-All Dur'!F29)^Parameters!$C$7</f>
        <v>0.68432843765425955</v>
      </c>
      <c r="Y29" s="7">
        <f ca="1">(Parameters!$C$4/'VIS-R + NIR-All Dur'!G29)^Parameters!$C$7</f>
        <v>0.74974050817702609</v>
      </c>
      <c r="Z29" s="7">
        <f ca="1">(Parameters!$C$4/'VIS-R + NIR-All Dur'!H29)^Parameters!$C$7</f>
        <v>0.92385126804618678</v>
      </c>
      <c r="AA29" s="7">
        <f ca="1">(Parameters!$C$4/'VIS-R + NIR-All Dur'!I29)^Parameters!$C$7</f>
        <v>1.3108617371756843</v>
      </c>
    </row>
    <row r="30" spans="2:27" x14ac:dyDescent="0.2">
      <c r="B30" s="29"/>
      <c r="C30" s="31">
        <v>-45</v>
      </c>
      <c r="D30" s="13" t="s">
        <v>20</v>
      </c>
      <c r="E30" s="3">
        <f ca="1">(Parameters!$C$4/'VIS-B + NIR-All Dur'!E30)^Parameters!$C$7</f>
        <v>0.73342413396287565</v>
      </c>
      <c r="F30" s="3">
        <f ca="1">(Parameters!$C$4/'VIS-B + NIR-All Dur'!F30)^Parameters!$C$7</f>
        <v>0.76274163324058275</v>
      </c>
      <c r="G30" s="3">
        <f ca="1">(Parameters!$C$4/'VIS-B + NIR-All Dur'!G30)^Parameters!$C$7</f>
        <v>0.86592411138490266</v>
      </c>
      <c r="H30" s="3">
        <f ca="1">(Parameters!$C$4/'VIS-B + NIR-All Dur'!H30)^Parameters!$C$7</f>
        <v>1.0635495302280755</v>
      </c>
      <c r="I30" s="3">
        <f ca="1">(Parameters!$C$4/'VIS-B + NIR-All Dur'!I30)^Parameters!$C$7</f>
        <v>1.4813545483965049</v>
      </c>
      <c r="K30" s="29"/>
      <c r="L30" s="31">
        <v>-45</v>
      </c>
      <c r="M30" s="13" t="s">
        <v>20</v>
      </c>
      <c r="N30" s="3">
        <f ca="1">(Parameters!$C$4/'VIS-G + NIR-All Dur'!E30)^Parameters!$C$7</f>
        <v>0.72104333768793738</v>
      </c>
      <c r="O30" s="3">
        <f ca="1">(Parameters!$C$4/'VIS-G + NIR-All Dur'!F30)^Parameters!$C$7</f>
        <v>0.76814319194779368</v>
      </c>
      <c r="P30" s="3">
        <f ca="1">(Parameters!$C$4/'VIS-G + NIR-All Dur'!G30)^Parameters!$C$7</f>
        <v>0.90363820319964527</v>
      </c>
      <c r="Q30" s="3">
        <f ca="1">(Parameters!$C$4/'VIS-G + NIR-All Dur'!H30)^Parameters!$C$7</f>
        <v>1.1851966805999457</v>
      </c>
      <c r="R30" s="3">
        <f ca="1">(Parameters!$C$4/'VIS-G + NIR-All Dur'!I30)^Parameters!$C$7</f>
        <v>1.8541652536767232</v>
      </c>
      <c r="T30" s="29"/>
      <c r="U30" s="31">
        <v>-45</v>
      </c>
      <c r="V30" s="13" t="s">
        <v>20</v>
      </c>
      <c r="W30" s="3">
        <f ca="1">(Parameters!$C$4/'VIS-R + NIR-All Dur'!E30)^Parameters!$C$7</f>
        <v>0.66550798821811008</v>
      </c>
      <c r="X30" s="3">
        <f ca="1">(Parameters!$C$4/'VIS-R + NIR-All Dur'!F30)^Parameters!$C$7</f>
        <v>0.67663172453119236</v>
      </c>
      <c r="Y30" s="3">
        <f ca="1">(Parameters!$C$4/'VIS-R + NIR-All Dur'!G30)^Parameters!$C$7</f>
        <v>0.71203060242565108</v>
      </c>
      <c r="Z30" s="3">
        <f ca="1">(Parameters!$C$4/'VIS-R + NIR-All Dur'!H30)^Parameters!$C$7</f>
        <v>0.78447006509739337</v>
      </c>
      <c r="AA30" s="3">
        <f ca="1">(Parameters!$C$4/'VIS-R + NIR-All Dur'!I30)^Parameters!$C$7</f>
        <v>0.99847028216752109</v>
      </c>
    </row>
    <row r="31" spans="2:27" ht="17" thickBot="1" x14ac:dyDescent="0.25">
      <c r="B31" s="29"/>
      <c r="C31" s="32"/>
      <c r="D31" s="10" t="s">
        <v>21</v>
      </c>
      <c r="E31" s="7">
        <f ca="1">(Parameters!$C$4/'VIS-B + NIR-All Dur'!E31)^Parameters!$C$7</f>
        <v>0.7016012865117156</v>
      </c>
      <c r="F31" s="7">
        <f ca="1">(Parameters!$C$4/'VIS-B + NIR-All Dur'!F31)^Parameters!$C$7</f>
        <v>0.71781348954708557</v>
      </c>
      <c r="G31" s="7">
        <f ca="1">(Parameters!$C$4/'VIS-B + NIR-All Dur'!G31)^Parameters!$C$7</f>
        <v>0.79286248650279145</v>
      </c>
      <c r="H31" s="7">
        <f ca="1">(Parameters!$C$4/'VIS-B + NIR-All Dur'!H31)^Parameters!$C$7</f>
        <v>0.97178864666953957</v>
      </c>
      <c r="I31" s="7">
        <f ca="1">(Parameters!$C$4/'VIS-B + NIR-All Dur'!I31)^Parameters!$C$7</f>
        <v>1.3305570974998455</v>
      </c>
      <c r="K31" s="29"/>
      <c r="L31" s="32"/>
      <c r="M31" s="10" t="s">
        <v>21</v>
      </c>
      <c r="N31" s="7">
        <f ca="1">(Parameters!$C$4/'VIS-G + NIR-All Dur'!E31)^Parameters!$C$7</f>
        <v>0.69078673762925702</v>
      </c>
      <c r="O31" s="7">
        <f ca="1">(Parameters!$C$4/'VIS-G + NIR-All Dur'!F31)^Parameters!$C$7</f>
        <v>0.7109267624735236</v>
      </c>
      <c r="P31" s="7">
        <f ca="1">(Parameters!$C$4/'VIS-G + NIR-All Dur'!G31)^Parameters!$C$7</f>
        <v>0.78024683876394574</v>
      </c>
      <c r="Q31" s="7">
        <f ca="1">(Parameters!$C$4/'VIS-G + NIR-All Dur'!H31)^Parameters!$C$7</f>
        <v>0.9449066947714545</v>
      </c>
      <c r="R31" s="7">
        <f ca="1">(Parameters!$C$4/'VIS-G + NIR-All Dur'!I31)^Parameters!$C$7</f>
        <v>1.3147004185086695</v>
      </c>
      <c r="T31" s="29"/>
      <c r="U31" s="32"/>
      <c r="V31" s="10" t="s">
        <v>21</v>
      </c>
      <c r="W31" s="7">
        <f ca="1">(Parameters!$C$4/'VIS-R + NIR-All Dur'!E31)^Parameters!$C$7</f>
        <v>0.68775791484846793</v>
      </c>
      <c r="X31" s="7">
        <f ca="1">(Parameters!$C$4/'VIS-R + NIR-All Dur'!F31)^Parameters!$C$7</f>
        <v>0.70377652263170831</v>
      </c>
      <c r="Y31" s="7">
        <f ca="1">(Parameters!$C$4/'VIS-R + NIR-All Dur'!G31)^Parameters!$C$7</f>
        <v>0.7732150633743724</v>
      </c>
      <c r="Z31" s="7">
        <f ca="1">(Parameters!$C$4/'VIS-R + NIR-All Dur'!H31)^Parameters!$C$7</f>
        <v>0.94481668267568031</v>
      </c>
      <c r="AA31" s="7">
        <f ca="1">(Parameters!$C$4/'VIS-R + NIR-All Dur'!I31)^Parameters!$C$7</f>
        <v>1.3133930798966655</v>
      </c>
    </row>
    <row r="32" spans="2:27" x14ac:dyDescent="0.2">
      <c r="B32" s="29"/>
      <c r="C32" s="31">
        <v>-50</v>
      </c>
      <c r="D32" s="11" t="s">
        <v>20</v>
      </c>
      <c r="E32" s="3">
        <f ca="1">(Parameters!$C$4/'VIS-B + NIR-All Dur'!E32)^Parameters!$C$7</f>
        <v>0.77098260910476557</v>
      </c>
      <c r="F32" s="3">
        <f ca="1">(Parameters!$C$4/'VIS-B + NIR-All Dur'!F32)^Parameters!$C$7</f>
        <v>0.80771346476088013</v>
      </c>
      <c r="G32" s="3">
        <f ca="1">(Parameters!$C$4/'VIS-B + NIR-All Dur'!G32)^Parameters!$C$7</f>
        <v>0.90127911445155451</v>
      </c>
      <c r="H32" s="3">
        <f ca="1">(Parameters!$C$4/'VIS-B + NIR-All Dur'!H32)^Parameters!$C$7</f>
        <v>1.1070402931867966</v>
      </c>
      <c r="I32" s="3">
        <f ca="1">(Parameters!$C$4/'VIS-B + NIR-All Dur'!I32)^Parameters!$C$7</f>
        <v>1.5073984498110542</v>
      </c>
      <c r="K32" s="29"/>
      <c r="L32" s="31">
        <v>-50</v>
      </c>
      <c r="M32" s="11" t="s">
        <v>20</v>
      </c>
      <c r="N32" s="3">
        <f ca="1">(Parameters!$C$4/'VIS-G + NIR-All Dur'!E32)^Parameters!$C$7</f>
        <v>0.7859095027115941</v>
      </c>
      <c r="O32" s="3">
        <f ca="1">(Parameters!$C$4/'VIS-G + NIR-All Dur'!F32)^Parameters!$C$7</f>
        <v>0.82820175922929995</v>
      </c>
      <c r="P32" s="3">
        <f ca="1">(Parameters!$C$4/'VIS-G + NIR-All Dur'!G32)^Parameters!$C$7</f>
        <v>0.9591018098311318</v>
      </c>
      <c r="Q32" s="3">
        <f ca="1">(Parameters!$C$4/'VIS-G + NIR-All Dur'!H32)^Parameters!$C$7</f>
        <v>1.250803841428578</v>
      </c>
      <c r="R32" s="3">
        <f ca="1">(Parameters!$C$4/'VIS-G + NIR-All Dur'!I32)^Parameters!$C$7</f>
        <v>1.9013256412330002</v>
      </c>
      <c r="T32" s="29"/>
      <c r="U32" s="31">
        <v>-50</v>
      </c>
      <c r="V32" s="11" t="s">
        <v>20</v>
      </c>
      <c r="W32" s="3">
        <f ca="1">(Parameters!$C$4/'VIS-R + NIR-All Dur'!E32)^Parameters!$C$7</f>
        <v>0.68166259892124781</v>
      </c>
      <c r="X32" s="3">
        <f ca="1">(Parameters!$C$4/'VIS-R + NIR-All Dur'!F32)^Parameters!$C$7</f>
        <v>0.6915353769765501</v>
      </c>
      <c r="Y32" s="3">
        <f ca="1">(Parameters!$C$4/'VIS-R + NIR-All Dur'!G32)^Parameters!$C$7</f>
        <v>0.72673914496644232</v>
      </c>
      <c r="Z32" s="3">
        <f ca="1">(Parameters!$C$4/'VIS-R + NIR-All Dur'!H32)^Parameters!$C$7</f>
        <v>0.79960274939844789</v>
      </c>
      <c r="AA32" s="3">
        <f ca="1">(Parameters!$C$4/'VIS-R + NIR-All Dur'!I32)^Parameters!$C$7</f>
        <v>1.0067981707704809</v>
      </c>
    </row>
    <row r="33" spans="2:27" ht="17" thickBot="1" x14ac:dyDescent="0.25">
      <c r="B33" s="29"/>
      <c r="C33" s="32"/>
      <c r="D33" s="12" t="s">
        <v>21</v>
      </c>
      <c r="E33" s="7">
        <f ca="1">(Parameters!$C$4/'VIS-B + NIR-All Dur'!E33)^Parameters!$C$7</f>
        <v>0.73295563090182159</v>
      </c>
      <c r="F33" s="7">
        <f ca="1">(Parameters!$C$4/'VIS-B + NIR-All Dur'!F33)^Parameters!$C$7</f>
        <v>0.74900912683845067</v>
      </c>
      <c r="G33" s="7">
        <f ca="1">(Parameters!$C$4/'VIS-B + NIR-All Dur'!G33)^Parameters!$C$7</f>
        <v>0.83393164081659255</v>
      </c>
      <c r="H33" s="7">
        <f ca="1">(Parameters!$C$4/'VIS-B + NIR-All Dur'!H33)^Parameters!$C$7</f>
        <v>1.0077248446453317</v>
      </c>
      <c r="I33" s="7">
        <f ca="1">(Parameters!$C$4/'VIS-B + NIR-All Dur'!I33)^Parameters!$C$7</f>
        <v>1.3550344925878615</v>
      </c>
      <c r="K33" s="29"/>
      <c r="L33" s="32"/>
      <c r="M33" s="12" t="s">
        <v>21</v>
      </c>
      <c r="N33" s="7">
        <f ca="1">(Parameters!$C$4/'VIS-G + NIR-All Dur'!E33)^Parameters!$C$7</f>
        <v>0.72407253006555117</v>
      </c>
      <c r="O33" s="7">
        <f ca="1">(Parameters!$C$4/'VIS-G + NIR-All Dur'!F33)^Parameters!$C$7</f>
        <v>0.74043303836971619</v>
      </c>
      <c r="P33" s="7">
        <f ca="1">(Parameters!$C$4/'VIS-G + NIR-All Dur'!G33)^Parameters!$C$7</f>
        <v>0.81724824900980575</v>
      </c>
      <c r="Q33" s="7">
        <f ca="1">(Parameters!$C$4/'VIS-G + NIR-All Dur'!H33)^Parameters!$C$7</f>
        <v>0.97954199038568568</v>
      </c>
      <c r="R33" s="7">
        <f ca="1">(Parameters!$C$4/'VIS-G + NIR-All Dur'!I33)^Parameters!$C$7</f>
        <v>1.3403903383629396</v>
      </c>
      <c r="T33" s="29"/>
      <c r="U33" s="32"/>
      <c r="V33" s="12" t="s">
        <v>21</v>
      </c>
      <c r="W33" s="7">
        <f ca="1">(Parameters!$C$4/'VIS-R + NIR-All Dur'!E33)^Parameters!$C$7</f>
        <v>0.71526019286309961</v>
      </c>
      <c r="X33" s="7">
        <f ca="1">(Parameters!$C$4/'VIS-R + NIR-All Dur'!F33)^Parameters!$C$7</f>
        <v>0.73447414746772988</v>
      </c>
      <c r="Y33" s="7">
        <f ca="1">(Parameters!$C$4/'VIS-R + NIR-All Dur'!G33)^Parameters!$C$7</f>
        <v>0.80731332290891888</v>
      </c>
      <c r="Z33" s="7">
        <f ca="1">(Parameters!$C$4/'VIS-R + NIR-All Dur'!H33)^Parameters!$C$7</f>
        <v>0.98113241841222887</v>
      </c>
      <c r="AA33" s="7">
        <f ca="1">(Parameters!$C$4/'VIS-R + NIR-All Dur'!I33)^Parameters!$C$7</f>
        <v>1.3344241702342345</v>
      </c>
    </row>
    <row r="34" spans="2:27" x14ac:dyDescent="0.2">
      <c r="B34" s="29"/>
      <c r="C34" s="31">
        <v>-55</v>
      </c>
      <c r="D34" s="13" t="s">
        <v>20</v>
      </c>
      <c r="E34" s="3">
        <f ca="1">(Parameters!$C$4/'VIS-B + NIR-All Dur'!E34)^Parameters!$C$7</f>
        <v>0.83336126826500756</v>
      </c>
      <c r="F34" s="3">
        <f ca="1">(Parameters!$C$4/'VIS-B + NIR-All Dur'!F34)^Parameters!$C$7</f>
        <v>0.86337969775357626</v>
      </c>
      <c r="G34" s="3">
        <f ca="1">(Parameters!$C$4/'VIS-B + NIR-All Dur'!G34)^Parameters!$C$7</f>
        <v>0.94973197764307005</v>
      </c>
      <c r="H34" s="3">
        <f ca="1">(Parameters!$C$4/'VIS-B + NIR-All Dur'!H34)^Parameters!$C$7</f>
        <v>1.1806381027168902</v>
      </c>
      <c r="I34" s="3">
        <f ca="1">(Parameters!$C$4/'VIS-B + NIR-All Dur'!I34)^Parameters!$C$7</f>
        <v>1.5106741439155598</v>
      </c>
      <c r="K34" s="29"/>
      <c r="L34" s="31">
        <v>-55</v>
      </c>
      <c r="M34" s="13" t="s">
        <v>20</v>
      </c>
      <c r="N34" s="3">
        <f ca="1">(Parameters!$C$4/'VIS-G + NIR-All Dur'!E34)^Parameters!$C$7</f>
        <v>0.86801168840903409</v>
      </c>
      <c r="O34" s="3">
        <f ca="1">(Parameters!$C$4/'VIS-G + NIR-All Dur'!F34)^Parameters!$C$7</f>
        <v>0.91195468506081145</v>
      </c>
      <c r="P34" s="3">
        <f ca="1">(Parameters!$C$4/'VIS-G + NIR-All Dur'!G34)^Parameters!$C$7</f>
        <v>1.0310836777612238</v>
      </c>
      <c r="Q34" s="3">
        <f ca="1">(Parameters!$C$4/'VIS-G + NIR-All Dur'!H34)^Parameters!$C$7</f>
        <v>1.3620467805916052</v>
      </c>
      <c r="R34" s="3">
        <f ca="1">(Parameters!$C$4/'VIS-G + NIR-All Dur'!I34)^Parameters!$C$7</f>
        <v>1.9373594377187675</v>
      </c>
      <c r="T34" s="29"/>
      <c r="U34" s="31">
        <v>-55</v>
      </c>
      <c r="V34" s="13" t="s">
        <v>20</v>
      </c>
      <c r="W34" s="3">
        <f ca="1">(Parameters!$C$4/'VIS-R + NIR-All Dur'!E34)^Parameters!$C$7</f>
        <v>0.7020832784547596</v>
      </c>
      <c r="X34" s="3">
        <f ca="1">(Parameters!$C$4/'VIS-R + NIR-All Dur'!F34)^Parameters!$C$7</f>
        <v>0.71316931207858303</v>
      </c>
      <c r="Y34" s="3">
        <f ca="1">(Parameters!$C$4/'VIS-R + NIR-All Dur'!G34)^Parameters!$C$7</f>
        <v>0.74492970173921658</v>
      </c>
      <c r="Z34" s="3">
        <f ca="1">(Parameters!$C$4/'VIS-R + NIR-All Dur'!H34)^Parameters!$C$7</f>
        <v>0.86622687998008407</v>
      </c>
      <c r="AA34" s="3">
        <f ca="1">(Parameters!$C$4/'VIS-R + NIR-All Dur'!I34)^Parameters!$C$7</f>
        <v>1.0170985379784636</v>
      </c>
    </row>
    <row r="35" spans="2:27" ht="17" thickBot="1" x14ac:dyDescent="0.25">
      <c r="B35" s="29"/>
      <c r="C35" s="32"/>
      <c r="D35" s="10" t="s">
        <v>21</v>
      </c>
      <c r="E35" s="7">
        <f ca="1">(Parameters!$C$4/'VIS-B + NIR-All Dur'!E35)^Parameters!$C$7</f>
        <v>0.77746711075205788</v>
      </c>
      <c r="F35" s="7">
        <f ca="1">(Parameters!$C$4/'VIS-B + NIR-All Dur'!F35)^Parameters!$C$7</f>
        <v>0.80449612083991184</v>
      </c>
      <c r="G35" s="7">
        <f ca="1">(Parameters!$C$4/'VIS-B + NIR-All Dur'!G35)^Parameters!$C$7</f>
        <v>0.88650595238966767</v>
      </c>
      <c r="H35" s="7">
        <f ca="1">(Parameters!$C$4/'VIS-B + NIR-All Dur'!H35)^Parameters!$C$7</f>
        <v>1.0738566413283868</v>
      </c>
      <c r="I35" s="7">
        <f ca="1">(Parameters!$C$4/'VIS-B + NIR-All Dur'!I35)^Parameters!$C$7</f>
        <v>1.4333067564518915</v>
      </c>
      <c r="K35" s="29"/>
      <c r="L35" s="32"/>
      <c r="M35" s="10" t="s">
        <v>21</v>
      </c>
      <c r="N35" s="7">
        <f ca="1">(Parameters!$C$4/'VIS-G + NIR-All Dur'!E35)^Parameters!$C$7</f>
        <v>0.7672246973773702</v>
      </c>
      <c r="O35" s="7">
        <f ca="1">(Parameters!$C$4/'VIS-G + NIR-All Dur'!F35)^Parameters!$C$7</f>
        <v>0.78925041030416498</v>
      </c>
      <c r="P35" s="7">
        <f ca="1">(Parameters!$C$4/'VIS-G + NIR-All Dur'!G35)^Parameters!$C$7</f>
        <v>0.86565150968781857</v>
      </c>
      <c r="Q35" s="7">
        <f ca="1">(Parameters!$C$4/'VIS-G + NIR-All Dur'!H35)^Parameters!$C$7</f>
        <v>1.040872730156339</v>
      </c>
      <c r="R35" s="7">
        <f ca="1">(Parameters!$C$4/'VIS-G + NIR-All Dur'!I35)^Parameters!$C$7</f>
        <v>1.3614265350400154</v>
      </c>
      <c r="T35" s="29"/>
      <c r="U35" s="32"/>
      <c r="V35" s="10" t="s">
        <v>21</v>
      </c>
      <c r="W35" s="7">
        <f ca="1">(Parameters!$C$4/'VIS-R + NIR-All Dur'!E35)^Parameters!$C$7</f>
        <v>0.75704599942254647</v>
      </c>
      <c r="X35" s="7">
        <f ca="1">(Parameters!$C$4/'VIS-R + NIR-All Dur'!F35)^Parameters!$C$7</f>
        <v>0.7803932164796229</v>
      </c>
      <c r="Y35" s="7">
        <f ca="1">(Parameters!$C$4/'VIS-R + NIR-All Dur'!G35)^Parameters!$C$7</f>
        <v>0.86276306444084505</v>
      </c>
      <c r="Z35" s="7">
        <f ca="1">(Parameters!$C$4/'VIS-R + NIR-All Dur'!H35)^Parameters!$C$7</f>
        <v>1.0404287687908054</v>
      </c>
      <c r="AA35" s="7">
        <f ca="1">(Parameters!$C$4/'VIS-R + NIR-All Dur'!I35)^Parameters!$C$7</f>
        <v>1.355048716006237</v>
      </c>
    </row>
    <row r="36" spans="2:27" x14ac:dyDescent="0.2">
      <c r="B36" s="29"/>
      <c r="C36" s="31">
        <v>-60</v>
      </c>
      <c r="D36" s="11" t="s">
        <v>20</v>
      </c>
      <c r="E36" s="3">
        <f ca="1">(Parameters!$C$4/'VIS-B + NIR-All Dur'!E36)^Parameters!$C$7</f>
        <v>0.92022935686682317</v>
      </c>
      <c r="F36" s="3">
        <f ca="1">(Parameters!$C$4/'VIS-B + NIR-All Dur'!F36)^Parameters!$C$7</f>
        <v>0.93674097598377459</v>
      </c>
      <c r="G36" s="3">
        <f ca="1">(Parameters!$C$4/'VIS-B + NIR-All Dur'!G36)^Parameters!$C$7</f>
        <v>1.0253355525272245</v>
      </c>
      <c r="H36" s="3">
        <f ca="1">(Parameters!$C$4/'VIS-B + NIR-All Dur'!H36)^Parameters!$C$7</f>
        <v>1.2912977398141756</v>
      </c>
      <c r="I36" s="3">
        <f ca="1">(Parameters!$C$4/'VIS-B + NIR-All Dur'!I36)^Parameters!$C$7</f>
        <v>1.5456649591800253</v>
      </c>
      <c r="K36" s="29"/>
      <c r="L36" s="31">
        <v>-60</v>
      </c>
      <c r="M36" s="11" t="s">
        <v>20</v>
      </c>
      <c r="N36" s="3">
        <f ca="1">(Parameters!$C$4/'VIS-G + NIR-All Dur'!E36)^Parameters!$C$7</f>
        <v>0.99283789379707676</v>
      </c>
      <c r="O36" s="3">
        <f ca="1">(Parameters!$C$4/'VIS-G + NIR-All Dur'!F36)^Parameters!$C$7</f>
        <v>1.020218141388096</v>
      </c>
      <c r="P36" s="3">
        <f ca="1">(Parameters!$C$4/'VIS-G + NIR-All Dur'!G36)^Parameters!$C$7</f>
        <v>1.1376781299516958</v>
      </c>
      <c r="Q36" s="3">
        <f ca="1">(Parameters!$C$4/'VIS-G + NIR-All Dur'!H36)^Parameters!$C$7</f>
        <v>1.533283485645067</v>
      </c>
      <c r="R36" s="3">
        <f ca="1">(Parameters!$C$4/'VIS-G + NIR-All Dur'!I36)^Parameters!$C$7</f>
        <v>1.9913229533726564</v>
      </c>
      <c r="T36" s="29"/>
      <c r="U36" s="31">
        <v>-60</v>
      </c>
      <c r="V36" s="11" t="s">
        <v>20</v>
      </c>
      <c r="W36" s="3">
        <f ca="1">(Parameters!$C$4/'VIS-R + NIR-All Dur'!E36)^Parameters!$C$7</f>
        <v>0.73267516042283032</v>
      </c>
      <c r="X36" s="3">
        <f ca="1">(Parameters!$C$4/'VIS-R + NIR-All Dur'!F36)^Parameters!$C$7</f>
        <v>0.7419751041985696</v>
      </c>
      <c r="Y36" s="3">
        <f ca="1">(Parameters!$C$4/'VIS-R + NIR-All Dur'!G36)^Parameters!$C$7</f>
        <v>0.77342799585392619</v>
      </c>
      <c r="Z36" s="3">
        <f ca="1">(Parameters!$C$4/'VIS-R + NIR-All Dur'!H36)^Parameters!$C$7</f>
        <v>0.90899613211115471</v>
      </c>
      <c r="AA36" s="3">
        <f ca="1">(Parameters!$C$4/'VIS-R + NIR-All Dur'!I36)^Parameters!$C$7</f>
        <v>1.0363343236371945</v>
      </c>
    </row>
    <row r="37" spans="2:27" ht="17" thickBot="1" x14ac:dyDescent="0.25">
      <c r="B37" s="29"/>
      <c r="C37" s="32"/>
      <c r="D37" s="12" t="s">
        <v>21</v>
      </c>
      <c r="E37" s="7">
        <f ca="1">(Parameters!$C$4/'VIS-B + NIR-All Dur'!E37)^Parameters!$C$7</f>
        <v>0.85401831818028862</v>
      </c>
      <c r="F37" s="7">
        <f ca="1">(Parameters!$C$4/'VIS-B + NIR-All Dur'!F37)^Parameters!$C$7</f>
        <v>0.87701635681205481</v>
      </c>
      <c r="G37" s="7">
        <f ca="1">(Parameters!$C$4/'VIS-B + NIR-All Dur'!G37)^Parameters!$C$7</f>
        <v>0.95321740374921837</v>
      </c>
      <c r="H37" s="7">
        <f ca="1">(Parameters!$C$4/'VIS-B + NIR-All Dur'!H37)^Parameters!$C$7</f>
        <v>1.1743584643163625</v>
      </c>
      <c r="I37" s="7">
        <f ca="1">(Parameters!$C$4/'VIS-B + NIR-All Dur'!I37)^Parameters!$C$7</f>
        <v>1.4622673280138327</v>
      </c>
      <c r="K37" s="29"/>
      <c r="L37" s="32"/>
      <c r="M37" s="12" t="s">
        <v>21</v>
      </c>
      <c r="N37" s="7">
        <f ca="1">(Parameters!$C$4/'VIS-G + NIR-All Dur'!E37)^Parameters!$C$7</f>
        <v>0.83648506746406337</v>
      </c>
      <c r="O37" s="7">
        <f ca="1">(Parameters!$C$4/'VIS-G + NIR-All Dur'!F37)^Parameters!$C$7</f>
        <v>0.85556463831474494</v>
      </c>
      <c r="P37" s="7">
        <f ca="1">(Parameters!$C$4/'VIS-G + NIR-All Dur'!G37)^Parameters!$C$7</f>
        <v>0.92760071820051071</v>
      </c>
      <c r="Q37" s="7">
        <f ca="1">(Parameters!$C$4/'VIS-G + NIR-All Dur'!H37)^Parameters!$C$7</f>
        <v>1.1298298043695614</v>
      </c>
      <c r="R37" s="7">
        <f ca="1">(Parameters!$C$4/'VIS-G + NIR-All Dur'!I37)^Parameters!$C$7</f>
        <v>1.3930361647886935</v>
      </c>
      <c r="T37" s="29"/>
      <c r="U37" s="32"/>
      <c r="V37" s="12" t="s">
        <v>21</v>
      </c>
      <c r="W37" s="7">
        <f ca="1">(Parameters!$C$4/'VIS-R + NIR-All Dur'!E37)^Parameters!$C$7</f>
        <v>0.82310688540293964</v>
      </c>
      <c r="X37" s="7">
        <f ca="1">(Parameters!$C$4/'VIS-R + NIR-All Dur'!F37)^Parameters!$C$7</f>
        <v>0.84226769101658217</v>
      </c>
      <c r="Y37" s="7">
        <f ca="1">(Parameters!$C$4/'VIS-R + NIR-All Dur'!G37)^Parameters!$C$7</f>
        <v>0.92634123867784934</v>
      </c>
      <c r="Z37" s="7">
        <f ca="1">(Parameters!$C$4/'VIS-R + NIR-All Dur'!H37)^Parameters!$C$7</f>
        <v>1.1303955942603932</v>
      </c>
      <c r="AA37" s="7">
        <f ca="1">(Parameters!$C$4/'VIS-R + NIR-All Dur'!I37)^Parameters!$C$7</f>
        <v>1.387515212147669</v>
      </c>
    </row>
    <row r="38" spans="2:27" x14ac:dyDescent="0.2">
      <c r="B38" s="29"/>
      <c r="C38" s="31">
        <v>-65</v>
      </c>
      <c r="D38" s="13" t="s">
        <v>20</v>
      </c>
      <c r="E38" s="3">
        <f ca="1">(Parameters!$C$4/'VIS-B + NIR-All Dur'!E38)^Parameters!$C$7</f>
        <v>0.99406754342343373</v>
      </c>
      <c r="F38" s="3">
        <f ca="1">(Parameters!$C$4/'VIS-B + NIR-All Dur'!F38)^Parameters!$C$7</f>
        <v>1.0336599578247758</v>
      </c>
      <c r="G38" s="3">
        <f ca="1">(Parameters!$C$4/'VIS-B + NIR-All Dur'!G38)^Parameters!$C$7</f>
        <v>1.1599209392460552</v>
      </c>
      <c r="H38" s="3">
        <f ca="1">(Parameters!$C$4/'VIS-B + NIR-All Dur'!H38)^Parameters!$C$7</f>
        <v>1.4569979856061546</v>
      </c>
      <c r="I38" s="3">
        <f ca="1">(Parameters!$C$4/'VIS-B + NIR-All Dur'!I38)^Parameters!$C$7</f>
        <v>1.5802566225683794</v>
      </c>
      <c r="K38" s="29"/>
      <c r="L38" s="31">
        <v>-65</v>
      </c>
      <c r="M38" s="13" t="s">
        <v>20</v>
      </c>
      <c r="N38" s="3">
        <f ca="1">(Parameters!$C$4/'VIS-G + NIR-All Dur'!E38)^Parameters!$C$7</f>
        <v>1.0990704944444047</v>
      </c>
      <c r="O38" s="3">
        <f ca="1">(Parameters!$C$4/'VIS-G + NIR-All Dur'!F38)^Parameters!$C$7</f>
        <v>1.151774437856188</v>
      </c>
      <c r="P38" s="3">
        <f ca="1">(Parameters!$C$4/'VIS-G + NIR-All Dur'!G38)^Parameters!$C$7</f>
        <v>1.3362151930528279</v>
      </c>
      <c r="Q38" s="3">
        <f ca="1">(Parameters!$C$4/'VIS-G + NIR-All Dur'!H38)^Parameters!$C$7</f>
        <v>1.802874837857714</v>
      </c>
      <c r="R38" s="3">
        <f ca="1">(Parameters!$C$4/'VIS-G + NIR-All Dur'!I38)^Parameters!$C$7</f>
        <v>2.0378174534883757</v>
      </c>
      <c r="T38" s="29"/>
      <c r="U38" s="31">
        <v>-65</v>
      </c>
      <c r="V38" s="13" t="s">
        <v>20</v>
      </c>
      <c r="W38" s="3">
        <f ca="1">(Parameters!$C$4/'VIS-R + NIR-All Dur'!E38)^Parameters!$C$7</f>
        <v>0.7648173631823717</v>
      </c>
      <c r="X38" s="3">
        <f ca="1">(Parameters!$C$4/'VIS-R + NIR-All Dur'!F38)^Parameters!$C$7</f>
        <v>0.77711773161038955</v>
      </c>
      <c r="Y38" s="3">
        <f ca="1">(Parameters!$C$4/'VIS-R + NIR-All Dur'!G38)^Parameters!$C$7</f>
        <v>0.86034618876723379</v>
      </c>
      <c r="Z38" s="3">
        <f ca="1">(Parameters!$C$4/'VIS-R + NIR-All Dur'!H38)^Parameters!$C$7</f>
        <v>0.97147706249595933</v>
      </c>
      <c r="AA38" s="3">
        <f ca="1">(Parameters!$C$4/'VIS-R + NIR-All Dur'!I38)^Parameters!$C$7</f>
        <v>1.0597716939171309</v>
      </c>
    </row>
    <row r="39" spans="2:27" ht="17" thickBot="1" x14ac:dyDescent="0.25">
      <c r="B39" s="29"/>
      <c r="C39" s="32"/>
      <c r="D39" s="10" t="s">
        <v>21</v>
      </c>
      <c r="E39" s="7">
        <f ca="1">(Parameters!$C$4/'VIS-B + NIR-All Dur'!E39)^Parameters!$C$7</f>
        <v>0.93709949515875945</v>
      </c>
      <c r="F39" s="7">
        <f ca="1">(Parameters!$C$4/'VIS-B + NIR-All Dur'!F39)^Parameters!$C$7</f>
        <v>0.96682698932608346</v>
      </c>
      <c r="G39" s="7">
        <f ca="1">(Parameters!$C$4/'VIS-B + NIR-All Dur'!G39)^Parameters!$C$7</f>
        <v>1.0737541463702176</v>
      </c>
      <c r="H39" s="7">
        <f ca="1">(Parameters!$C$4/'VIS-B + NIR-All Dur'!H39)^Parameters!$C$7</f>
        <v>1.3252013560529672</v>
      </c>
      <c r="I39" s="7">
        <f ca="1">(Parameters!$C$4/'VIS-B + NIR-All Dur'!I39)^Parameters!$C$7</f>
        <v>1.4781575845636696</v>
      </c>
      <c r="K39" s="29"/>
      <c r="L39" s="32"/>
      <c r="M39" s="10" t="s">
        <v>21</v>
      </c>
      <c r="N39" s="7">
        <f ca="1">(Parameters!$C$4/'VIS-G + NIR-All Dur'!E39)^Parameters!$C$7</f>
        <v>0.91130559910465414</v>
      </c>
      <c r="O39" s="7">
        <f ca="1">(Parameters!$C$4/'VIS-G + NIR-All Dur'!F39)^Parameters!$C$7</f>
        <v>0.94012081315270557</v>
      </c>
      <c r="P39" s="7">
        <f ca="1">(Parameters!$C$4/'VIS-G + NIR-All Dur'!G39)^Parameters!$C$7</f>
        <v>1.0401986806369206</v>
      </c>
      <c r="Q39" s="7">
        <f ca="1">(Parameters!$C$4/'VIS-G + NIR-All Dur'!H39)^Parameters!$C$7</f>
        <v>1.2670546204716366</v>
      </c>
      <c r="R39" s="7">
        <f ca="1">(Parameters!$C$4/'VIS-G + NIR-All Dur'!I39)^Parameters!$C$7</f>
        <v>1.4236918136439343</v>
      </c>
      <c r="T39" s="29"/>
      <c r="U39" s="32"/>
      <c r="V39" s="10" t="s">
        <v>21</v>
      </c>
      <c r="W39" s="7">
        <f ca="1">(Parameters!$C$4/'VIS-R + NIR-All Dur'!E39)^Parameters!$C$7</f>
        <v>0.90731635098107566</v>
      </c>
      <c r="X39" s="7">
        <f ca="1">(Parameters!$C$4/'VIS-R + NIR-All Dur'!F39)^Parameters!$C$7</f>
        <v>0.93740467009237183</v>
      </c>
      <c r="Y39" s="7">
        <f ca="1">(Parameters!$C$4/'VIS-R + NIR-All Dur'!G39)^Parameters!$C$7</f>
        <v>1.0360150223597038</v>
      </c>
      <c r="Z39" s="7">
        <f ca="1">(Parameters!$C$4/'VIS-R + NIR-All Dur'!H39)^Parameters!$C$7</f>
        <v>1.2666290169000962</v>
      </c>
      <c r="AA39" s="7">
        <f ca="1">(Parameters!$C$4/'VIS-R + NIR-All Dur'!I39)^Parameters!$C$7</f>
        <v>1.4121720813899583</v>
      </c>
    </row>
    <row r="40" spans="2:27" x14ac:dyDescent="0.2">
      <c r="B40" s="29"/>
      <c r="C40" s="31">
        <v>-70</v>
      </c>
      <c r="D40" s="11" t="s">
        <v>20</v>
      </c>
      <c r="E40" s="3">
        <f ca="1">(Parameters!$C$4/'VIS-B + NIR-All Dur'!E40)^Parameters!$C$7</f>
        <v>1.1770158670679227</v>
      </c>
      <c r="F40" s="3">
        <f ca="1">(Parameters!$C$4/'VIS-B + NIR-All Dur'!F40)^Parameters!$C$7</f>
        <v>1.2205075327650043</v>
      </c>
      <c r="G40" s="3">
        <f ca="1">(Parameters!$C$4/'VIS-B + NIR-All Dur'!G40)^Parameters!$C$7</f>
        <v>1.372074400669399</v>
      </c>
      <c r="H40" s="3">
        <f ca="1">(Parameters!$C$4/'VIS-B + NIR-All Dur'!H40)^Parameters!$C$7</f>
        <v>1.4478933480234115</v>
      </c>
      <c r="I40" s="3">
        <f ca="1">(Parameters!$C$4/'VIS-B + NIR-All Dur'!I40)^Parameters!$C$7</f>
        <v>1.718817886286738</v>
      </c>
      <c r="K40" s="29"/>
      <c r="L40" s="31">
        <v>-70</v>
      </c>
      <c r="M40" s="11" t="s">
        <v>20</v>
      </c>
      <c r="N40" s="3">
        <f ca="1">(Parameters!$C$4/'VIS-G + NIR-All Dur'!E40)^Parameters!$C$7</f>
        <v>1.3661498269426053</v>
      </c>
      <c r="O40" s="3">
        <f ca="1">(Parameters!$C$4/'VIS-G + NIR-All Dur'!F40)^Parameters!$C$7</f>
        <v>1.430118833431443</v>
      </c>
      <c r="P40" s="3">
        <f ca="1">(Parameters!$C$4/'VIS-G + NIR-All Dur'!G40)^Parameters!$C$7</f>
        <v>1.6663424256565733</v>
      </c>
      <c r="Q40" s="3">
        <f ca="1">(Parameters!$C$4/'VIS-G + NIR-All Dur'!H40)^Parameters!$C$7</f>
        <v>1.823764605715581</v>
      </c>
      <c r="R40" s="3">
        <f ca="1">(Parameters!$C$4/'VIS-G + NIR-All Dur'!I40)^Parameters!$C$7</f>
        <v>2.272344656724314</v>
      </c>
      <c r="T40" s="29"/>
      <c r="U40" s="31">
        <v>-70</v>
      </c>
      <c r="V40" s="11" t="s">
        <v>20</v>
      </c>
      <c r="W40" s="3">
        <f ca="1">(Parameters!$C$4/'VIS-R + NIR-All Dur'!E40)^Parameters!$C$7</f>
        <v>0.86971234858336766</v>
      </c>
      <c r="X40" s="3">
        <f ca="1">(Parameters!$C$4/'VIS-R + NIR-All Dur'!F40)^Parameters!$C$7</f>
        <v>0.88594809383643292</v>
      </c>
      <c r="Y40" s="3">
        <f ca="1">(Parameters!$C$4/'VIS-R + NIR-All Dur'!G40)^Parameters!$C$7</f>
        <v>0.94387931088721733</v>
      </c>
      <c r="Z40" s="3">
        <f ca="1">(Parameters!$C$4/'VIS-R + NIR-All Dur'!H40)^Parameters!$C$7</f>
        <v>1.0020289518423824</v>
      </c>
      <c r="AA40" s="3">
        <f ca="1">(Parameters!$C$4/'VIS-R + NIR-All Dur'!I40)^Parameters!$C$7</f>
        <v>1.1195178876120937</v>
      </c>
    </row>
    <row r="41" spans="2:27" ht="17" thickBot="1" x14ac:dyDescent="0.25">
      <c r="B41" s="29"/>
      <c r="C41" s="32"/>
      <c r="D41" s="12" t="s">
        <v>21</v>
      </c>
      <c r="E41" s="7">
        <f ca="1">(Parameters!$C$4/'VIS-B + NIR-All Dur'!E41)^Parameters!$C$7</f>
        <v>1.100254654082446</v>
      </c>
      <c r="F41" s="7">
        <f ca="1">(Parameters!$C$4/'VIS-B + NIR-All Dur'!F41)^Parameters!$C$7</f>
        <v>1.1370737683212804</v>
      </c>
      <c r="G41" s="7">
        <f ca="1">(Parameters!$C$4/'VIS-B + NIR-All Dur'!G41)^Parameters!$C$7</f>
        <v>1.2679667274421142</v>
      </c>
      <c r="H41" s="7">
        <f ca="1">(Parameters!$C$4/'VIS-B + NIR-All Dur'!H41)^Parameters!$C$7</f>
        <v>1.4117987773448368</v>
      </c>
      <c r="I41" s="7">
        <f ca="1">(Parameters!$C$4/'VIS-B + NIR-All Dur'!I41)^Parameters!$C$7</f>
        <v>1.6137036322769671</v>
      </c>
      <c r="K41" s="29"/>
      <c r="L41" s="32"/>
      <c r="M41" s="12" t="s">
        <v>21</v>
      </c>
      <c r="N41" s="7">
        <f ca="1">(Parameters!$C$4/'VIS-G + NIR-All Dur'!E41)^Parameters!$C$7</f>
        <v>1.0600665149772135</v>
      </c>
      <c r="O41" s="7">
        <f ca="1">(Parameters!$C$4/'VIS-G + NIR-All Dur'!F41)^Parameters!$C$7</f>
        <v>1.095531606812064</v>
      </c>
      <c r="P41" s="7">
        <f ca="1">(Parameters!$C$4/'VIS-G + NIR-All Dur'!G41)^Parameters!$C$7</f>
        <v>1.2139342003636497</v>
      </c>
      <c r="Q41" s="7">
        <f ca="1">(Parameters!$C$4/'VIS-G + NIR-All Dur'!H41)^Parameters!$C$7</f>
        <v>1.3379577422785427</v>
      </c>
      <c r="R41" s="7">
        <f ca="1">(Parameters!$C$4/'VIS-G + NIR-All Dur'!I41)^Parameters!$C$7</f>
        <v>1.5975368203173326</v>
      </c>
      <c r="T41" s="29"/>
      <c r="U41" s="32"/>
      <c r="V41" s="12" t="s">
        <v>21</v>
      </c>
      <c r="W41" s="7">
        <f ca="1">(Parameters!$C$4/'VIS-R + NIR-All Dur'!E41)^Parameters!$C$7</f>
        <v>1.0557796218636462</v>
      </c>
      <c r="X41" s="7">
        <f ca="1">(Parameters!$C$4/'VIS-R + NIR-All Dur'!F41)^Parameters!$C$7</f>
        <v>1.0916513063202806</v>
      </c>
      <c r="Y41" s="7">
        <f ca="1">(Parameters!$C$4/'VIS-R + NIR-All Dur'!G41)^Parameters!$C$7</f>
        <v>1.2098272130635059</v>
      </c>
      <c r="Z41" s="7">
        <f ca="1">(Parameters!$C$4/'VIS-R + NIR-All Dur'!H41)^Parameters!$C$7</f>
        <v>1.331715116405856</v>
      </c>
      <c r="AA41" s="7">
        <f ca="1">(Parameters!$C$4/'VIS-R + NIR-All Dur'!I41)^Parameters!$C$7</f>
        <v>1.5579410232232818</v>
      </c>
    </row>
    <row r="42" spans="2:27" x14ac:dyDescent="0.2">
      <c r="B42" s="29"/>
      <c r="C42" s="31">
        <v>-75</v>
      </c>
      <c r="D42" s="13" t="s">
        <v>20</v>
      </c>
      <c r="E42" s="3">
        <f ca="1">(Parameters!$C$4/'VIS-B + NIR-All Dur'!E42)^Parameters!$C$7</f>
        <v>1.4934538647941626</v>
      </c>
      <c r="F42" s="3">
        <f ca="1">(Parameters!$C$4/'VIS-B + NIR-All Dur'!F42)^Parameters!$C$7</f>
        <v>1.5486691654383968</v>
      </c>
      <c r="G42" s="3">
        <f ca="1">(Parameters!$C$4/'VIS-B + NIR-All Dur'!G42)^Parameters!$C$7</f>
        <v>1.4119502634840628</v>
      </c>
      <c r="H42" s="3">
        <f ca="1">(Parameters!$C$4/'VIS-B + NIR-All Dur'!H42)^Parameters!$C$7</f>
        <v>1.4747772446303644</v>
      </c>
      <c r="I42" s="3">
        <f ca="1">(Parameters!$C$4/'VIS-B + NIR-All Dur'!I42)^Parameters!$C$7</f>
        <v>1.9517643037000798</v>
      </c>
      <c r="K42" s="29"/>
      <c r="L42" s="31">
        <v>-75</v>
      </c>
      <c r="M42" s="13" t="s">
        <v>20</v>
      </c>
      <c r="N42" s="3">
        <f ca="1">(Parameters!$C$4/'VIS-G + NIR-All Dur'!E42)^Parameters!$C$7</f>
        <v>1.9304511033259213</v>
      </c>
      <c r="O42" s="3">
        <f ca="1">(Parameters!$C$4/'VIS-G + NIR-All Dur'!F42)^Parameters!$C$7</f>
        <v>2.0073617563469015</v>
      </c>
      <c r="P42" s="3">
        <f ca="1">(Parameters!$C$4/'VIS-G + NIR-All Dur'!G42)^Parameters!$C$7</f>
        <v>1.7672081023197308</v>
      </c>
      <c r="Q42" s="3">
        <f ca="1">(Parameters!$C$4/'VIS-G + NIR-All Dur'!H42)^Parameters!$C$7</f>
        <v>1.8368769387425636</v>
      </c>
      <c r="R42" s="3">
        <f ca="1">(Parameters!$C$4/'VIS-G + NIR-All Dur'!I42)^Parameters!$C$7</f>
        <v>2.727520764801453</v>
      </c>
      <c r="T42" s="29"/>
      <c r="U42" s="31">
        <v>-75</v>
      </c>
      <c r="V42" s="13" t="s">
        <v>20</v>
      </c>
      <c r="W42" s="3">
        <f ca="1">(Parameters!$C$4/'VIS-R + NIR-All Dur'!E42)^Parameters!$C$7</f>
        <v>0.99045133343949587</v>
      </c>
      <c r="X42" s="3">
        <f ca="1">(Parameters!$C$4/'VIS-R + NIR-All Dur'!F42)^Parameters!$C$7</f>
        <v>1.0096831131271353</v>
      </c>
      <c r="Y42" s="3">
        <f ca="1">(Parameters!$C$4/'VIS-R + NIR-All Dur'!G42)^Parameters!$C$7</f>
        <v>1.0043295959248342</v>
      </c>
      <c r="Z42" s="3">
        <f ca="1">(Parameters!$C$4/'VIS-R + NIR-All Dur'!H42)^Parameters!$C$7</f>
        <v>1.0504184240017358</v>
      </c>
      <c r="AA42" s="3">
        <f ca="1">(Parameters!$C$4/'VIS-R + NIR-All Dur'!I42)^Parameters!$C$7</f>
        <v>1.2148952386352367</v>
      </c>
    </row>
    <row r="43" spans="2:27" ht="17" thickBot="1" x14ac:dyDescent="0.25">
      <c r="B43" s="29"/>
      <c r="C43" s="32"/>
      <c r="D43" s="10" t="s">
        <v>21</v>
      </c>
      <c r="E43" s="7">
        <f ca="1">(Parameters!$C$4/'VIS-B + NIR-All Dur'!E43)^Parameters!$C$7</f>
        <v>1.3864187484647388</v>
      </c>
      <c r="F43" s="7">
        <f ca="1">(Parameters!$C$4/'VIS-B + NIR-All Dur'!F43)^Parameters!$C$7</f>
        <v>1.432585946053387</v>
      </c>
      <c r="G43" s="7">
        <f ca="1">(Parameters!$C$4/'VIS-B + NIR-All Dur'!G43)^Parameters!$C$7</f>
        <v>1.4046480877564484</v>
      </c>
      <c r="H43" s="7">
        <f ca="1">(Parameters!$C$4/'VIS-B + NIR-All Dur'!H43)^Parameters!$C$7</f>
        <v>1.4687873053872316</v>
      </c>
      <c r="I43" s="7">
        <f ca="1">(Parameters!$C$4/'VIS-B + NIR-All Dur'!I43)^Parameters!$C$7</f>
        <v>1.8567868463053829</v>
      </c>
      <c r="K43" s="29"/>
      <c r="L43" s="32"/>
      <c r="M43" s="10" t="s">
        <v>21</v>
      </c>
      <c r="N43" s="7">
        <f ca="1">(Parameters!$C$4/'VIS-G + NIR-All Dur'!E43)^Parameters!$C$7</f>
        <v>1.3134861615477413</v>
      </c>
      <c r="O43" s="7">
        <f ca="1">(Parameters!$C$4/'VIS-G + NIR-All Dur'!F43)^Parameters!$C$7</f>
        <v>1.3597709869130457</v>
      </c>
      <c r="P43" s="7">
        <f ca="1">(Parameters!$C$4/'VIS-G + NIR-All Dur'!G43)^Parameters!$C$7</f>
        <v>1.3293758018394564</v>
      </c>
      <c r="Q43" s="7">
        <f ca="1">(Parameters!$C$4/'VIS-G + NIR-All Dur'!H43)^Parameters!$C$7</f>
        <v>1.4492675471133463</v>
      </c>
      <c r="R43" s="7">
        <f ca="1">(Parameters!$C$4/'VIS-G + NIR-All Dur'!I43)^Parameters!$C$7</f>
        <v>1.8289989968193372</v>
      </c>
      <c r="T43" s="29"/>
      <c r="U43" s="32"/>
      <c r="V43" s="10" t="s">
        <v>21</v>
      </c>
      <c r="W43" s="7">
        <f ca="1">(Parameters!$C$4/'VIS-R + NIR-All Dur'!E43)^Parameters!$C$7</f>
        <v>1.3124994975238453</v>
      </c>
      <c r="X43" s="7">
        <f ca="1">(Parameters!$C$4/'VIS-R + NIR-All Dur'!F43)^Parameters!$C$7</f>
        <v>1.3551053108834075</v>
      </c>
      <c r="Y43" s="7">
        <f ca="1">(Parameters!$C$4/'VIS-R + NIR-All Dur'!G43)^Parameters!$C$7</f>
        <v>1.3262321481000177</v>
      </c>
      <c r="Z43" s="7">
        <f ca="1">(Parameters!$C$4/'VIS-R + NIR-All Dur'!H43)^Parameters!$C$7</f>
        <v>1.3951113877340569</v>
      </c>
      <c r="AA43" s="7">
        <f ca="1">(Parameters!$C$4/'VIS-R + NIR-All Dur'!I43)^Parameters!$C$7</f>
        <v>1.7878445761847703</v>
      </c>
    </row>
    <row r="44" spans="2:27" x14ac:dyDescent="0.2">
      <c r="B44" s="29"/>
      <c r="C44" s="31">
        <v>-80</v>
      </c>
      <c r="D44" s="13" t="s">
        <v>20</v>
      </c>
      <c r="E44" s="3">
        <f ca="1">(Parameters!$C$4/'VIS-B + NIR-All Dur'!E44)^Parameters!$C$7</f>
        <v>1.4921551506974513</v>
      </c>
      <c r="F44" s="3">
        <f ca="1">(Parameters!$C$4/'VIS-B + NIR-All Dur'!F44)^Parameters!$C$7</f>
        <v>1.5101262895006438</v>
      </c>
      <c r="G44" s="3">
        <f ca="1">(Parameters!$C$4/'VIS-B + NIR-All Dur'!G44)^Parameters!$C$7</f>
        <v>1.6067927779818454</v>
      </c>
      <c r="H44" s="3">
        <f ca="1">(Parameters!$C$4/'VIS-B + NIR-All Dur'!H44)^Parameters!$C$7</f>
        <v>1.8600425450580573</v>
      </c>
      <c r="I44" s="3">
        <f ca="1">(Parameters!$C$4/'VIS-B + NIR-All Dur'!I44)^Parameters!$C$7</f>
        <v>2.3630984803447914</v>
      </c>
      <c r="K44" s="29"/>
      <c r="L44" s="31">
        <v>-80</v>
      </c>
      <c r="M44" s="13" t="s">
        <v>20</v>
      </c>
      <c r="N44" s="3">
        <f ca="1">(Parameters!$C$4/'VIS-G + NIR-All Dur'!E44)^Parameters!$C$7</f>
        <v>1.9912575760179771</v>
      </c>
      <c r="O44" s="3">
        <f ca="1">(Parameters!$C$4/'VIS-G + NIR-All Dur'!F44)^Parameters!$C$7</f>
        <v>2.0146741413453264</v>
      </c>
      <c r="P44" s="3">
        <f ca="1">(Parameters!$C$4/'VIS-G + NIR-All Dur'!G44)^Parameters!$C$7</f>
        <v>2.1245922482492769</v>
      </c>
      <c r="Q44" s="3">
        <f ca="1">(Parameters!$C$4/'VIS-G + NIR-All Dur'!H44)^Parameters!$C$7</f>
        <v>2.5037371316780281</v>
      </c>
      <c r="R44" s="3">
        <f ca="1">(Parameters!$C$4/'VIS-G + NIR-All Dur'!I44)^Parameters!$C$7</f>
        <v>3.5290930804350724</v>
      </c>
      <c r="T44" s="29"/>
      <c r="U44" s="31">
        <v>-80</v>
      </c>
      <c r="V44" s="13" t="s">
        <v>20</v>
      </c>
      <c r="W44" s="3">
        <f ca="1">(Parameters!$C$4/'VIS-R + NIR-All Dur'!E44)^Parameters!$C$7</f>
        <v>1.0464262820123564</v>
      </c>
      <c r="X44" s="3">
        <f ca="1">(Parameters!$C$4/'VIS-R + NIR-All Dur'!F44)^Parameters!$C$7</f>
        <v>1.0625250125110397</v>
      </c>
      <c r="Y44" s="3">
        <f ca="1">(Parameters!$C$4/'VIS-R + NIR-All Dur'!G44)^Parameters!$C$7</f>
        <v>1.1132512021108187</v>
      </c>
      <c r="Z44" s="3">
        <f ca="1">(Parameters!$C$4/'VIS-R + NIR-All Dur'!H44)^Parameters!$C$7</f>
        <v>1.2049413138740734</v>
      </c>
      <c r="AA44" s="3">
        <f ca="1">(Parameters!$C$4/'VIS-R + NIR-All Dur'!I44)^Parameters!$C$7</f>
        <v>1.3506217377472405</v>
      </c>
    </row>
    <row r="45" spans="2:27" ht="17" thickBot="1" x14ac:dyDescent="0.25">
      <c r="B45" s="30"/>
      <c r="C45" s="32"/>
      <c r="D45" s="10" t="s">
        <v>21</v>
      </c>
      <c r="E45" s="7">
        <f ca="1">(Parameters!$C$4/'VIS-B + NIR-All Dur'!E45)^Parameters!$C$7</f>
        <v>1.4658523846846241</v>
      </c>
      <c r="F45" s="7">
        <f ca="1">(Parameters!$C$4/'VIS-B + NIR-All Dur'!F45)^Parameters!$C$7</f>
        <v>1.5008452626550113</v>
      </c>
      <c r="G45" s="7">
        <f ca="1">(Parameters!$C$4/'VIS-B + NIR-All Dur'!G45)^Parameters!$C$7</f>
        <v>1.6151699651988347</v>
      </c>
      <c r="H45" s="7">
        <f ca="1">(Parameters!$C$4/'VIS-B + NIR-All Dur'!H45)^Parameters!$C$7</f>
        <v>1.8371566905744137</v>
      </c>
      <c r="I45" s="7">
        <f ca="1">(Parameters!$C$4/'VIS-B + NIR-All Dur'!I45)^Parameters!$C$7</f>
        <v>2.2309968218631488</v>
      </c>
      <c r="K45" s="30"/>
      <c r="L45" s="32"/>
      <c r="M45" s="10" t="s">
        <v>21</v>
      </c>
      <c r="N45" s="7">
        <f ca="1">(Parameters!$C$4/'VIS-G + NIR-All Dur'!E45)^Parameters!$C$7</f>
        <v>1.4455900870404923</v>
      </c>
      <c r="O45" s="7">
        <f ca="1">(Parameters!$C$4/'VIS-G + NIR-All Dur'!F45)^Parameters!$C$7</f>
        <v>1.4815823115615609</v>
      </c>
      <c r="P45" s="7">
        <f ca="1">(Parameters!$C$4/'VIS-G + NIR-All Dur'!G45)^Parameters!$C$7</f>
        <v>1.5898792342875705</v>
      </c>
      <c r="Q45" s="7">
        <f ca="1">(Parameters!$C$4/'VIS-G + NIR-All Dur'!H45)^Parameters!$C$7</f>
        <v>1.8074771877284523</v>
      </c>
      <c r="R45" s="7">
        <f ca="1">(Parameters!$C$4/'VIS-G + NIR-All Dur'!I45)^Parameters!$C$7</f>
        <v>2.1964033331435773</v>
      </c>
      <c r="T45" s="30"/>
      <c r="U45" s="32"/>
      <c r="V45" s="10" t="s">
        <v>21</v>
      </c>
      <c r="W45" s="7">
        <f ca="1">(Parameters!$C$4/'VIS-R + NIR-All Dur'!E45)^Parameters!$C$7</f>
        <v>1.3918269734004654</v>
      </c>
      <c r="X45" s="7">
        <f ca="1">(Parameters!$C$4/'VIS-R + NIR-All Dur'!F45)^Parameters!$C$7</f>
        <v>1.4194858754606399</v>
      </c>
      <c r="Y45" s="7">
        <f ca="1">(Parameters!$C$4/'VIS-R + NIR-All Dur'!G45)^Parameters!$C$7</f>
        <v>1.5210998339637969</v>
      </c>
      <c r="Z45" s="7">
        <f ca="1">(Parameters!$C$4/'VIS-R + NIR-All Dur'!H45)^Parameters!$C$7</f>
        <v>1.7467650257019565</v>
      </c>
      <c r="AA45" s="7">
        <f ca="1">(Parameters!$C$4/'VIS-R + NIR-All Dur'!I45)^Parameters!$C$7</f>
        <v>2.1826846348850779</v>
      </c>
    </row>
    <row r="46" spans="2:27" ht="17" thickBot="1" x14ac:dyDescent="0.25">
      <c r="B46" s="45"/>
      <c r="C46" s="46"/>
      <c r="D46" s="47"/>
      <c r="E46" s="14">
        <v>0</v>
      </c>
      <c r="F46" s="14">
        <v>1</v>
      </c>
      <c r="G46" s="14">
        <v>2</v>
      </c>
      <c r="H46" s="14">
        <v>3</v>
      </c>
      <c r="I46" s="15">
        <v>4</v>
      </c>
      <c r="K46" s="45"/>
      <c r="L46" s="46"/>
      <c r="M46" s="47"/>
      <c r="N46" s="14">
        <v>0</v>
      </c>
      <c r="O46" s="14">
        <v>1</v>
      </c>
      <c r="P46" s="14">
        <v>2</v>
      </c>
      <c r="Q46" s="14">
        <v>3</v>
      </c>
      <c r="R46" s="15">
        <v>4</v>
      </c>
      <c r="T46" s="45"/>
      <c r="U46" s="46"/>
      <c r="V46" s="47"/>
      <c r="W46" s="14">
        <v>0</v>
      </c>
      <c r="X46" s="14">
        <v>1</v>
      </c>
      <c r="Y46" s="14">
        <v>2</v>
      </c>
      <c r="Z46" s="14">
        <v>3</v>
      </c>
      <c r="AA46" s="15">
        <v>4</v>
      </c>
    </row>
    <row r="47" spans="2:27" ht="17" thickBot="1" x14ac:dyDescent="0.25">
      <c r="B47" s="48"/>
      <c r="C47" s="49"/>
      <c r="D47" s="50"/>
      <c r="E47" s="41" t="s">
        <v>22</v>
      </c>
      <c r="F47" s="42"/>
      <c r="G47" s="42"/>
      <c r="H47" s="42"/>
      <c r="I47" s="43"/>
      <c r="K47" s="48"/>
      <c r="L47" s="49"/>
      <c r="M47" s="50"/>
      <c r="N47" s="41" t="s">
        <v>22</v>
      </c>
      <c r="O47" s="42"/>
      <c r="P47" s="42"/>
      <c r="Q47" s="42"/>
      <c r="R47" s="43"/>
      <c r="T47" s="48"/>
      <c r="U47" s="49"/>
      <c r="V47" s="50"/>
      <c r="W47" s="41" t="s">
        <v>22</v>
      </c>
      <c r="X47" s="42"/>
      <c r="Y47" s="42"/>
      <c r="Z47" s="42"/>
      <c r="AA47" s="43"/>
    </row>
    <row r="48" spans="2:27" ht="17" thickBot="1" x14ac:dyDescent="0.25"/>
    <row r="49" spans="2:27" ht="16" customHeight="1" x14ac:dyDescent="0.2">
      <c r="B49" s="19" t="s">
        <v>31</v>
      </c>
      <c r="C49" s="20"/>
      <c r="D49" s="21"/>
      <c r="E49" s="33" t="s">
        <v>36</v>
      </c>
      <c r="F49" s="34"/>
      <c r="G49" s="34"/>
      <c r="H49" s="34"/>
      <c r="I49" s="35"/>
      <c r="K49" s="19" t="s">
        <v>24</v>
      </c>
      <c r="L49" s="20"/>
      <c r="M49" s="21"/>
      <c r="N49" s="33" t="s">
        <v>36</v>
      </c>
      <c r="O49" s="34"/>
      <c r="P49" s="34"/>
      <c r="Q49" s="34"/>
      <c r="R49" s="35"/>
      <c r="T49" s="19" t="s">
        <v>30</v>
      </c>
      <c r="U49" s="20"/>
      <c r="V49" s="21"/>
      <c r="W49" s="33" t="s">
        <v>36</v>
      </c>
      <c r="X49" s="34"/>
      <c r="Y49" s="34"/>
      <c r="Z49" s="34"/>
      <c r="AA49" s="35"/>
    </row>
    <row r="50" spans="2:27" ht="17" thickBot="1" x14ac:dyDescent="0.25">
      <c r="B50" s="22"/>
      <c r="C50" s="23"/>
      <c r="D50" s="24"/>
      <c r="E50" s="44"/>
      <c r="F50" s="37"/>
      <c r="G50" s="37"/>
      <c r="H50" s="37"/>
      <c r="I50" s="38"/>
      <c r="K50" s="22"/>
      <c r="L50" s="23"/>
      <c r="M50" s="24"/>
      <c r="N50" s="44"/>
      <c r="O50" s="37"/>
      <c r="P50" s="37"/>
      <c r="Q50" s="37"/>
      <c r="R50" s="38"/>
      <c r="T50" s="22"/>
      <c r="U50" s="23"/>
      <c r="V50" s="24"/>
      <c r="W50" s="44"/>
      <c r="X50" s="37"/>
      <c r="Y50" s="37"/>
      <c r="Z50" s="37"/>
      <c r="AA50" s="38"/>
    </row>
    <row r="51" spans="2:27" x14ac:dyDescent="0.2">
      <c r="B51" s="28" t="s">
        <v>19</v>
      </c>
      <c r="C51" s="31">
        <v>20</v>
      </c>
      <c r="D51" s="1" t="s">
        <v>20</v>
      </c>
      <c r="E51" s="3">
        <f ca="1">'VIS-B + NIR-All Dur'!E51^Parameters!$C$7</f>
        <v>1.4412085560447163</v>
      </c>
      <c r="F51" s="3">
        <f ca="1">'VIS-B + NIR-All Dur'!F51^Parameters!$C$7</f>
        <v>1.5930733553053942</v>
      </c>
      <c r="G51" s="3">
        <f ca="1">'VIS-B + NIR-All Dur'!G51^Parameters!$C$7</f>
        <v>1.8054451577419126</v>
      </c>
      <c r="H51" s="3">
        <f ca="1">'VIS-B + NIR-All Dur'!H51^Parameters!$C$7</f>
        <v>3.3195619855399823</v>
      </c>
      <c r="I51" s="3">
        <f ca="1">'VIS-B + NIR-All Dur'!I51^Parameters!$C$7</f>
        <v>13.86907729578369</v>
      </c>
      <c r="K51" s="28" t="s">
        <v>19</v>
      </c>
      <c r="L51" s="31">
        <v>20</v>
      </c>
      <c r="M51" s="1" t="s">
        <v>20</v>
      </c>
      <c r="N51" s="3">
        <f ca="1">'VIS-G + NIR-All Dur'!E51^Parameters!$C$7</f>
        <v>1.6467820732239233</v>
      </c>
      <c r="O51" s="3">
        <f ca="1">'VIS-G + NIR-All Dur'!F51^Parameters!$C$7</f>
        <v>1.8797942463632658</v>
      </c>
      <c r="P51" s="3">
        <f ca="1">'VIS-G + NIR-All Dur'!G51^Parameters!$C$7</f>
        <v>2.2642847851575532</v>
      </c>
      <c r="Q51" s="3">
        <f ca="1">'VIS-G + NIR-All Dur'!H51^Parameters!$C$7</f>
        <v>4.9474763197619751</v>
      </c>
      <c r="R51" s="3">
        <f ca="1">'VIS-G + NIR-All Dur'!I51^Parameters!$C$7</f>
        <v>25.923973423267231</v>
      </c>
      <c r="T51" s="28" t="s">
        <v>19</v>
      </c>
      <c r="U51" s="31">
        <v>20</v>
      </c>
      <c r="V51" s="1" t="s">
        <v>20</v>
      </c>
      <c r="W51" s="3">
        <f ca="1">'VIS-R + NIR-All Dur'!E51^Parameters!$C$7</f>
        <v>1.0103236340525332</v>
      </c>
      <c r="X51" s="3">
        <f ca="1">'VIS-R + NIR-All Dur'!F51^Parameters!$C$7</f>
        <v>1.056588882723932</v>
      </c>
      <c r="Y51" s="3">
        <f ca="1">'VIS-R + NIR-All Dur'!G51^Parameters!$C$7</f>
        <v>1.2701544006926944</v>
      </c>
      <c r="Z51" s="3">
        <f ca="1">'VIS-R + NIR-All Dur'!H51^Parameters!$C$7</f>
        <v>1.9550340996755329</v>
      </c>
      <c r="AA51" s="3">
        <f ca="1">'VIS-R + NIR-All Dur'!I51^Parameters!$C$7</f>
        <v>8.1954973740700368</v>
      </c>
    </row>
    <row r="52" spans="2:27" ht="17" thickBot="1" x14ac:dyDescent="0.25">
      <c r="B52" s="29"/>
      <c r="C52" s="32"/>
      <c r="D52" s="5" t="s">
        <v>21</v>
      </c>
      <c r="E52" s="7">
        <f ca="1">'VIS-B + NIR-All Dur'!E52^Parameters!$C$7</f>
        <v>1.3123745321354805</v>
      </c>
      <c r="F52" s="7">
        <f ca="1">'VIS-B + NIR-All Dur'!F52^Parameters!$C$7</f>
        <v>1.4330345877976205</v>
      </c>
      <c r="G52" s="7">
        <f ca="1">'VIS-B + NIR-All Dur'!G52^Parameters!$C$7</f>
        <v>1.7575899101369634</v>
      </c>
      <c r="H52" s="7">
        <f ca="1">'VIS-B + NIR-All Dur'!H52^Parameters!$C$7</f>
        <v>3.2580131662150387</v>
      </c>
      <c r="I52" s="7">
        <f ca="1">'VIS-B + NIR-All Dur'!I52^Parameters!$C$7</f>
        <v>10.797770759352282</v>
      </c>
      <c r="K52" s="29"/>
      <c r="L52" s="32"/>
      <c r="M52" s="5" t="s">
        <v>21</v>
      </c>
      <c r="N52" s="7">
        <f ca="1">'VIS-G + NIR-All Dur'!E52^Parameters!$C$7</f>
        <v>1.3054338958431237</v>
      </c>
      <c r="O52" s="7">
        <f ca="1">'VIS-G + NIR-All Dur'!F52^Parameters!$C$7</f>
        <v>1.4244317289813686</v>
      </c>
      <c r="P52" s="7">
        <f ca="1">'VIS-G + NIR-All Dur'!G52^Parameters!$C$7</f>
        <v>1.7388508028523133</v>
      </c>
      <c r="Q52" s="7">
        <f ca="1">'VIS-G + NIR-All Dur'!H52^Parameters!$C$7</f>
        <v>3.3299592957671762</v>
      </c>
      <c r="R52" s="7">
        <f ca="1">'VIS-G + NIR-All Dur'!I52^Parameters!$C$7</f>
        <v>28.773903097434161</v>
      </c>
      <c r="T52" s="29"/>
      <c r="U52" s="32"/>
      <c r="V52" s="5" t="s">
        <v>21</v>
      </c>
      <c r="W52" s="7">
        <f ca="1">'VIS-R + NIR-All Dur'!E52^Parameters!$C$7</f>
        <v>1.2777425943294196</v>
      </c>
      <c r="X52" s="7">
        <f ca="1">'VIS-R + NIR-All Dur'!F52^Parameters!$C$7</f>
        <v>1.3912466192167843</v>
      </c>
      <c r="Y52" s="7">
        <f ca="1">'VIS-R + NIR-All Dur'!G52^Parameters!$C$7</f>
        <v>1.6796089833422343</v>
      </c>
      <c r="Z52" s="7">
        <f ca="1">'VIS-R + NIR-All Dur'!H52^Parameters!$C$7</f>
        <v>3.3416155308169695</v>
      </c>
      <c r="AA52" s="7">
        <f ca="1">'VIS-R + NIR-All Dur'!I52^Parameters!$C$7</f>
        <v>22.743555071530306</v>
      </c>
    </row>
    <row r="53" spans="2:27" x14ac:dyDescent="0.2">
      <c r="B53" s="29"/>
      <c r="C53" s="31">
        <v>15</v>
      </c>
      <c r="D53" s="1" t="s">
        <v>20</v>
      </c>
      <c r="E53" s="3">
        <f ca="1">'VIS-B + NIR-All Dur'!E53^Parameters!$C$7</f>
        <v>1.2244090421452405</v>
      </c>
      <c r="F53" s="3">
        <f ca="1">'VIS-B + NIR-All Dur'!F53^Parameters!$C$7</f>
        <v>1.3305116996816557</v>
      </c>
      <c r="G53" s="3">
        <f ca="1">'VIS-B + NIR-All Dur'!G53^Parameters!$C$7</f>
        <v>1.6983160849821806</v>
      </c>
      <c r="H53" s="3">
        <f ca="1">'VIS-B + NIR-All Dur'!H53^Parameters!$C$7</f>
        <v>2.5281116337761258</v>
      </c>
      <c r="I53" s="3">
        <f ca="1">'VIS-B + NIR-All Dur'!I53^Parameters!$C$7</f>
        <v>11.056373725598439</v>
      </c>
      <c r="K53" s="29"/>
      <c r="L53" s="31">
        <v>15</v>
      </c>
      <c r="M53" s="1" t="s">
        <v>20</v>
      </c>
      <c r="N53" s="3">
        <f ca="1">'VIS-G + NIR-All Dur'!E53^Parameters!$C$7</f>
        <v>1.3450986277159698</v>
      </c>
      <c r="O53" s="3">
        <f ca="1">'VIS-G + NIR-All Dur'!F53^Parameters!$C$7</f>
        <v>1.4970345448119551</v>
      </c>
      <c r="P53" s="3">
        <f ca="1">'VIS-G + NIR-All Dur'!G53^Parameters!$C$7</f>
        <v>2.0649749579246492</v>
      </c>
      <c r="Q53" s="3">
        <f ca="1">'VIS-G + NIR-All Dur'!H53^Parameters!$C$7</f>
        <v>3.3507745350796228</v>
      </c>
      <c r="R53" s="3">
        <f ca="1">'VIS-G + NIR-All Dur'!I53^Parameters!$C$7</f>
        <v>19.226592022199203</v>
      </c>
      <c r="T53" s="29"/>
      <c r="U53" s="31">
        <v>15</v>
      </c>
      <c r="V53" s="1" t="s">
        <v>20</v>
      </c>
      <c r="W53" s="3">
        <f ca="1">'VIS-R + NIR-All Dur'!E53^Parameters!$C$7</f>
        <v>0.93990203135527728</v>
      </c>
      <c r="X53" s="3">
        <f ca="1">'VIS-R + NIR-All Dur'!F53^Parameters!$C$7</f>
        <v>0.97499004046271942</v>
      </c>
      <c r="Y53" s="3">
        <f ca="1">'VIS-R + NIR-All Dur'!G53^Parameters!$C$7</f>
        <v>1.1796579236280338</v>
      </c>
      <c r="Z53" s="3">
        <f ca="1">'VIS-R + NIR-All Dur'!H53^Parameters!$C$7</f>
        <v>1.5913714282675566</v>
      </c>
      <c r="AA53" s="3">
        <f ca="1">'VIS-R + NIR-All Dur'!I53^Parameters!$C$7</f>
        <v>4.7720440362226704</v>
      </c>
    </row>
    <row r="54" spans="2:27" ht="17" thickBot="1" x14ac:dyDescent="0.25">
      <c r="B54" s="29"/>
      <c r="C54" s="32"/>
      <c r="D54" s="5" t="s">
        <v>21</v>
      </c>
      <c r="E54" s="7">
        <f ca="1">'VIS-B + NIR-All Dur'!E54^Parameters!$C$7</f>
        <v>1.1281127597176515</v>
      </c>
      <c r="F54" s="7">
        <f ca="1">'VIS-B + NIR-All Dur'!F54^Parameters!$C$7</f>
        <v>1.2107062917679521</v>
      </c>
      <c r="G54" s="7">
        <f ca="1">'VIS-B + NIR-All Dur'!G54^Parameters!$C$7</f>
        <v>1.5574451231672024</v>
      </c>
      <c r="H54" s="7">
        <f ca="1">'VIS-B + NIR-All Dur'!H54^Parameters!$C$7</f>
        <v>2.4798476515917698</v>
      </c>
      <c r="I54" s="7">
        <f ca="1">'VIS-B + NIR-All Dur'!I54^Parameters!$C$7</f>
        <v>7.5700041989096034</v>
      </c>
      <c r="K54" s="29"/>
      <c r="L54" s="32"/>
      <c r="M54" s="5" t="s">
        <v>21</v>
      </c>
      <c r="N54" s="7">
        <f ca="1">'VIS-G + NIR-All Dur'!E54^Parameters!$C$7</f>
        <v>1.1013640846794215</v>
      </c>
      <c r="O54" s="7">
        <f ca="1">'VIS-G + NIR-All Dur'!F54^Parameters!$C$7</f>
        <v>1.1817000679800076</v>
      </c>
      <c r="P54" s="7">
        <f ca="1">'VIS-G + NIR-All Dur'!G54^Parameters!$C$7</f>
        <v>1.5013561216377584</v>
      </c>
      <c r="Q54" s="7">
        <f ca="1">'VIS-G + NIR-All Dur'!H54^Parameters!$C$7</f>
        <v>2.4058682142564161</v>
      </c>
      <c r="R54" s="7">
        <f ca="1">'VIS-G + NIR-All Dur'!I54^Parameters!$C$7</f>
        <v>11.790486003775518</v>
      </c>
      <c r="T54" s="29"/>
      <c r="U54" s="32"/>
      <c r="V54" s="5" t="s">
        <v>21</v>
      </c>
      <c r="W54" s="7">
        <f ca="1">'VIS-R + NIR-All Dur'!E54^Parameters!$C$7</f>
        <v>1.1014625157000293</v>
      </c>
      <c r="X54" s="7">
        <f ca="1">'VIS-R + NIR-All Dur'!F54^Parameters!$C$7</f>
        <v>1.1831518019294924</v>
      </c>
      <c r="Y54" s="7">
        <f ca="1">'VIS-R + NIR-All Dur'!G54^Parameters!$C$7</f>
        <v>1.5015414028028902</v>
      </c>
      <c r="Z54" s="7">
        <f ca="1">'VIS-R + NIR-All Dur'!H54^Parameters!$C$7</f>
        <v>2.3875306931550897</v>
      </c>
      <c r="AA54" s="7">
        <f ca="1">'VIS-R + NIR-All Dur'!I54^Parameters!$C$7</f>
        <v>11.706669987563007</v>
      </c>
    </row>
    <row r="55" spans="2:27" x14ac:dyDescent="0.2">
      <c r="B55" s="29"/>
      <c r="C55" s="31">
        <v>10</v>
      </c>
      <c r="D55" s="1" t="s">
        <v>20</v>
      </c>
      <c r="E55" s="3">
        <f ca="1">'VIS-B + NIR-All Dur'!E55^Parameters!$C$7</f>
        <v>1.1378024736207253</v>
      </c>
      <c r="F55" s="3">
        <f ca="1">'VIS-B + NIR-All Dur'!F55^Parameters!$C$7</f>
        <v>1.1899368087757736</v>
      </c>
      <c r="G55" s="3">
        <f ca="1">'VIS-B + NIR-All Dur'!G55^Parameters!$C$7</f>
        <v>1.5092421327443182</v>
      </c>
      <c r="H55" s="3">
        <f ca="1">'VIS-B + NIR-All Dur'!H55^Parameters!$C$7</f>
        <v>2.0785634391977075</v>
      </c>
      <c r="I55" s="3">
        <f ca="1">'VIS-B + NIR-All Dur'!I55^Parameters!$C$7</f>
        <v>8.3542891407840738</v>
      </c>
      <c r="K55" s="29"/>
      <c r="L55" s="31">
        <v>10</v>
      </c>
      <c r="M55" s="1" t="s">
        <v>20</v>
      </c>
      <c r="N55" s="3">
        <f ca="1">'VIS-G + NIR-All Dur'!E55^Parameters!$C$7</f>
        <v>1.2160639806546074</v>
      </c>
      <c r="O55" s="3">
        <f ca="1">'VIS-G + NIR-All Dur'!F55^Parameters!$C$7</f>
        <v>1.291779262943251</v>
      </c>
      <c r="P55" s="3">
        <f ca="1">'VIS-G + NIR-All Dur'!G55^Parameters!$C$7</f>
        <v>1.7460880724981445</v>
      </c>
      <c r="Q55" s="3">
        <f ca="1">'VIS-G + NIR-All Dur'!H55^Parameters!$C$7</f>
        <v>2.6313463228569636</v>
      </c>
      <c r="R55" s="3">
        <f ca="1">'VIS-G + NIR-All Dur'!I55^Parameters!$C$7</f>
        <v>9.1935882275656553</v>
      </c>
      <c r="T55" s="29"/>
      <c r="U55" s="31">
        <v>10</v>
      </c>
      <c r="V55" s="1" t="s">
        <v>20</v>
      </c>
      <c r="W55" s="3">
        <f ca="1">'VIS-R + NIR-All Dur'!E55^Parameters!$C$7</f>
        <v>0.90160999603760028</v>
      </c>
      <c r="X55" s="3">
        <f ca="1">'VIS-R + NIR-All Dur'!F55^Parameters!$C$7</f>
        <v>0.9232131169774952</v>
      </c>
      <c r="Y55" s="3">
        <f ca="1">'VIS-R + NIR-All Dur'!G55^Parameters!$C$7</f>
        <v>1.0320021988955486</v>
      </c>
      <c r="Z55" s="3">
        <f ca="1">'VIS-R + NIR-All Dur'!H55^Parameters!$C$7</f>
        <v>1.3898240130536885</v>
      </c>
      <c r="AA55" s="3">
        <f ca="1">'VIS-R + NIR-All Dur'!I55^Parameters!$C$7</f>
        <v>3.3381985688376057</v>
      </c>
    </row>
    <row r="56" spans="2:27" ht="17" thickBot="1" x14ac:dyDescent="0.25">
      <c r="B56" s="29"/>
      <c r="C56" s="32"/>
      <c r="D56" s="5" t="s">
        <v>21</v>
      </c>
      <c r="E56" s="7">
        <f ca="1">'VIS-B + NIR-All Dur'!E56^Parameters!$C$7</f>
        <v>1.030453239453994</v>
      </c>
      <c r="F56" s="7">
        <f ca="1">'VIS-B + NIR-All Dur'!F56^Parameters!$C$7</f>
        <v>1.0878398943758385</v>
      </c>
      <c r="G56" s="7">
        <f ca="1">'VIS-B + NIR-All Dur'!G56^Parameters!$C$7</f>
        <v>1.3388479427451272</v>
      </c>
      <c r="H56" s="7">
        <f ca="1">'VIS-B + NIR-All Dur'!H56^Parameters!$C$7</f>
        <v>1.9932506294876595</v>
      </c>
      <c r="I56" s="7">
        <f ca="1">'VIS-B + NIR-All Dur'!I56^Parameters!$C$7</f>
        <v>5.7504210958784379</v>
      </c>
      <c r="K56" s="29"/>
      <c r="L56" s="32"/>
      <c r="M56" s="5" t="s">
        <v>21</v>
      </c>
      <c r="N56" s="7">
        <f ca="1">'VIS-G + NIR-All Dur'!E56^Parameters!$C$7</f>
        <v>1.0155505363582342</v>
      </c>
      <c r="O56" s="7">
        <f ca="1">'VIS-G + NIR-All Dur'!F56^Parameters!$C$7</f>
        <v>1.0653928067901355</v>
      </c>
      <c r="P56" s="7">
        <f ca="1">'VIS-G + NIR-All Dur'!G56^Parameters!$C$7</f>
        <v>1.3045023662044526</v>
      </c>
      <c r="Q56" s="7">
        <f ca="1">'VIS-G + NIR-All Dur'!H56^Parameters!$C$7</f>
        <v>1.8955626668848942</v>
      </c>
      <c r="R56" s="7">
        <f ca="1">'VIS-G + NIR-All Dur'!I56^Parameters!$C$7</f>
        <v>6.1175909814786831</v>
      </c>
      <c r="T56" s="29"/>
      <c r="U56" s="32"/>
      <c r="V56" s="5" t="s">
        <v>21</v>
      </c>
      <c r="W56" s="7">
        <f ca="1">'VIS-R + NIR-All Dur'!E56^Parameters!$C$7</f>
        <v>1.0021620971428833</v>
      </c>
      <c r="X56" s="7">
        <f ca="1">'VIS-R + NIR-All Dur'!F56^Parameters!$C$7</f>
        <v>1.0663618217334809</v>
      </c>
      <c r="Y56" s="7">
        <f ca="1">'VIS-R + NIR-All Dur'!G56^Parameters!$C$7</f>
        <v>1.3105550599230815</v>
      </c>
      <c r="Z56" s="7">
        <f ca="1">'VIS-R + NIR-All Dur'!H56^Parameters!$C$7</f>
        <v>1.8771042662030044</v>
      </c>
      <c r="AA56" s="7">
        <f ca="1">'VIS-R + NIR-All Dur'!I56^Parameters!$C$7</f>
        <v>6.8051026915314718</v>
      </c>
    </row>
    <row r="57" spans="2:27" x14ac:dyDescent="0.2">
      <c r="B57" s="29"/>
      <c r="C57" s="31">
        <v>5</v>
      </c>
      <c r="D57" s="1" t="s">
        <v>20</v>
      </c>
      <c r="E57" s="3">
        <f ca="1">'VIS-B + NIR-All Dur'!E57^Parameters!$C$7</f>
        <v>1.0216821612012843</v>
      </c>
      <c r="F57" s="3">
        <f ca="1">'VIS-B + NIR-All Dur'!F57^Parameters!$C$7</f>
        <v>1.1076097956451023</v>
      </c>
      <c r="G57" s="3">
        <f ca="1">'VIS-B + NIR-All Dur'!G57^Parameters!$C$7</f>
        <v>1.3246810611837438</v>
      </c>
      <c r="H57" s="3">
        <f ca="1">'VIS-B + NIR-All Dur'!H57^Parameters!$C$7</f>
        <v>1.8400595087085994</v>
      </c>
      <c r="I57" s="3">
        <f ca="1">'VIS-B + NIR-All Dur'!I57^Parameters!$C$7</f>
        <v>4.0003591375873722</v>
      </c>
      <c r="K57" s="29"/>
      <c r="L57" s="31">
        <v>5</v>
      </c>
      <c r="M57" s="1" t="s">
        <v>20</v>
      </c>
      <c r="N57" s="3">
        <f ca="1">'VIS-G + NIR-All Dur'!E57^Parameters!$C$7</f>
        <v>1.0599935004398766</v>
      </c>
      <c r="O57" s="3">
        <f ca="1">'VIS-G + NIR-All Dur'!F57^Parameters!$C$7</f>
        <v>1.1654000297316636</v>
      </c>
      <c r="P57" s="3">
        <f ca="1">'VIS-G + NIR-All Dur'!G57^Parameters!$C$7</f>
        <v>1.4747384205951026</v>
      </c>
      <c r="Q57" s="3">
        <f ca="1">'VIS-G + NIR-All Dur'!H57^Parameters!$C$7</f>
        <v>2.291109621827442</v>
      </c>
      <c r="R57" s="3">
        <f ca="1">'VIS-G + NIR-All Dur'!I57^Parameters!$C$7</f>
        <v>6.7567409124916695</v>
      </c>
      <c r="T57" s="29"/>
      <c r="U57" s="31">
        <v>5</v>
      </c>
      <c r="V57" s="1" t="s">
        <v>20</v>
      </c>
      <c r="W57" s="3">
        <f ca="1">'VIS-R + NIR-All Dur'!E57^Parameters!$C$7</f>
        <v>0.86476251768180956</v>
      </c>
      <c r="X57" s="3">
        <f ca="1">'VIS-R + NIR-All Dur'!F57^Parameters!$C$7</f>
        <v>0.89002778047476783</v>
      </c>
      <c r="Y57" s="3">
        <f ca="1">'VIS-R + NIR-All Dur'!G57^Parameters!$C$7</f>
        <v>0.97208377320170847</v>
      </c>
      <c r="Z57" s="3">
        <f ca="1">'VIS-R + NIR-All Dur'!H57^Parameters!$C$7</f>
        <v>1.2712701459817171</v>
      </c>
      <c r="AA57" s="3">
        <f ca="1">'VIS-R + NIR-All Dur'!I57^Parameters!$C$7</f>
        <v>2.5333331671080028</v>
      </c>
    </row>
    <row r="58" spans="2:27" ht="17" thickBot="1" x14ac:dyDescent="0.25">
      <c r="B58" s="29"/>
      <c r="C58" s="32"/>
      <c r="D58" s="5" t="s">
        <v>21</v>
      </c>
      <c r="E58" s="7">
        <f ca="1">'VIS-B + NIR-All Dur'!E58^Parameters!$C$7</f>
        <v>0.95454073889474256</v>
      </c>
      <c r="F58" s="7">
        <f ca="1">'VIS-B + NIR-All Dur'!F58^Parameters!$C$7</f>
        <v>0.99781657679396751</v>
      </c>
      <c r="G58" s="7">
        <f ca="1">'VIS-B + NIR-All Dur'!G58^Parameters!$C$7</f>
        <v>1.1923656299219703</v>
      </c>
      <c r="H58" s="7">
        <f ca="1">'VIS-B + NIR-All Dur'!H58^Parameters!$C$7</f>
        <v>1.7483164975206964</v>
      </c>
      <c r="I58" s="7">
        <f ca="1">'VIS-B + NIR-All Dur'!I58^Parameters!$C$7</f>
        <v>4.1212267005024561</v>
      </c>
      <c r="K58" s="29"/>
      <c r="L58" s="32"/>
      <c r="M58" s="5" t="s">
        <v>21</v>
      </c>
      <c r="N58" s="7">
        <f ca="1">'VIS-G + NIR-All Dur'!E58^Parameters!$C$7</f>
        <v>0.94148008083750556</v>
      </c>
      <c r="O58" s="7">
        <f ca="1">'VIS-G + NIR-All Dur'!F58^Parameters!$C$7</f>
        <v>0.98403055323590438</v>
      </c>
      <c r="P58" s="7">
        <f ca="1">'VIS-G + NIR-All Dur'!G58^Parameters!$C$7</f>
        <v>1.1640670540557378</v>
      </c>
      <c r="Q58" s="7">
        <f ca="1">'VIS-G + NIR-All Dur'!H58^Parameters!$C$7</f>
        <v>1.6779384554561263</v>
      </c>
      <c r="R58" s="7">
        <f ca="1">'VIS-G + NIR-All Dur'!I58^Parameters!$C$7</f>
        <v>4.5962481015204952</v>
      </c>
      <c r="T58" s="29"/>
      <c r="U58" s="32"/>
      <c r="V58" s="5" t="s">
        <v>21</v>
      </c>
      <c r="W58" s="7">
        <f ca="1">'VIS-R + NIR-All Dur'!E58^Parameters!$C$7</f>
        <v>0.92917729118277093</v>
      </c>
      <c r="X58" s="7">
        <f ca="1">'VIS-R + NIR-All Dur'!F58^Parameters!$C$7</f>
        <v>0.97686384827525086</v>
      </c>
      <c r="Y58" s="7">
        <f ca="1">'VIS-R + NIR-All Dur'!G58^Parameters!$C$7</f>
        <v>1.1674192493272761</v>
      </c>
      <c r="Z58" s="7">
        <f ca="1">'VIS-R + NIR-All Dur'!H58^Parameters!$C$7</f>
        <v>1.6756728773440805</v>
      </c>
      <c r="AA58" s="7">
        <f ca="1">'VIS-R + NIR-All Dur'!I58^Parameters!$C$7</f>
        <v>4.6895562536738025</v>
      </c>
    </row>
    <row r="59" spans="2:27" x14ac:dyDescent="0.2">
      <c r="B59" s="29"/>
      <c r="C59" s="31">
        <v>0</v>
      </c>
      <c r="D59" s="1" t="s">
        <v>20</v>
      </c>
      <c r="E59" s="3">
        <f ca="1">'VIS-B + NIR-All Dur'!E59^Parameters!$C$7</f>
        <v>0.94879881302489777</v>
      </c>
      <c r="F59" s="3">
        <f ca="1">'VIS-B + NIR-All Dur'!F59^Parameters!$C$7</f>
        <v>1.0117515344986767</v>
      </c>
      <c r="G59" s="3">
        <f ca="1">'VIS-B + NIR-All Dur'!G59^Parameters!$C$7</f>
        <v>1.2099281127629045</v>
      </c>
      <c r="H59" s="3">
        <f ca="1">'VIS-B + NIR-All Dur'!H59^Parameters!$C$7</f>
        <v>1.6986596426636889</v>
      </c>
      <c r="I59" s="3">
        <f ca="1">'VIS-B + NIR-All Dur'!I59^Parameters!$C$7</f>
        <v>3.3668341369106316</v>
      </c>
      <c r="K59" s="29"/>
      <c r="L59" s="31">
        <v>0</v>
      </c>
      <c r="M59" s="1" t="s">
        <v>20</v>
      </c>
      <c r="N59" s="3">
        <f ca="1">'VIS-G + NIR-All Dur'!E59^Parameters!$C$7</f>
        <v>0.94645915899501654</v>
      </c>
      <c r="O59" s="3">
        <f ca="1">'VIS-G + NIR-All Dur'!F59^Parameters!$C$7</f>
        <v>1.0400397164384887</v>
      </c>
      <c r="P59" s="3">
        <f ca="1">'VIS-G + NIR-All Dur'!G59^Parameters!$C$7</f>
        <v>1.3102040154022903</v>
      </c>
      <c r="Q59" s="3">
        <f ca="1">'VIS-G + NIR-All Dur'!H59^Parameters!$C$7</f>
        <v>2.0402105684646963</v>
      </c>
      <c r="R59" s="3">
        <f ca="1">'VIS-G + NIR-All Dur'!I59^Parameters!$C$7</f>
        <v>5.3178359334895466</v>
      </c>
      <c r="T59" s="29"/>
      <c r="U59" s="31">
        <v>0</v>
      </c>
      <c r="V59" s="1" t="s">
        <v>20</v>
      </c>
      <c r="W59" s="3">
        <f ca="1">'VIS-R + NIR-All Dur'!E59^Parameters!$C$7</f>
        <v>0.83878937387331087</v>
      </c>
      <c r="X59" s="3">
        <f ca="1">'VIS-R + NIR-All Dur'!F59^Parameters!$C$7</f>
        <v>0.8610950363511074</v>
      </c>
      <c r="Y59" s="3">
        <f ca="1">'VIS-R + NIR-All Dur'!G59^Parameters!$C$7</f>
        <v>0.93117601805330252</v>
      </c>
      <c r="Z59" s="3">
        <f ca="1">'VIS-R + NIR-All Dur'!H59^Parameters!$C$7</f>
        <v>1.1872559279688453</v>
      </c>
      <c r="AA59" s="3">
        <f ca="1">'VIS-R + NIR-All Dur'!I59^Parameters!$C$7</f>
        <v>2.0641877279196614</v>
      </c>
    </row>
    <row r="60" spans="2:27" ht="17" thickBot="1" x14ac:dyDescent="0.25">
      <c r="B60" s="29"/>
      <c r="C60" s="32"/>
      <c r="D60" s="5" t="s">
        <v>21</v>
      </c>
      <c r="E60" s="7">
        <f ca="1">'VIS-B + NIR-All Dur'!E60^Parameters!$C$7</f>
        <v>0.90010884280057191</v>
      </c>
      <c r="F60" s="7">
        <f ca="1">'VIS-B + NIR-All Dur'!F60^Parameters!$C$7</f>
        <v>0.93954631936863409</v>
      </c>
      <c r="G60" s="7">
        <f ca="1">'VIS-B + NIR-All Dur'!G60^Parameters!$C$7</f>
        <v>1.1006532275812353</v>
      </c>
      <c r="H60" s="7">
        <f ca="1">'VIS-B + NIR-All Dur'!H60^Parameters!$C$7</f>
        <v>1.5672068006851108</v>
      </c>
      <c r="I60" s="7">
        <f ca="1">'VIS-B + NIR-All Dur'!I60^Parameters!$C$7</f>
        <v>3.3269649426634764</v>
      </c>
      <c r="K60" s="29"/>
      <c r="L60" s="32"/>
      <c r="M60" s="5" t="s">
        <v>21</v>
      </c>
      <c r="N60" s="7">
        <f ca="1">'VIS-G + NIR-All Dur'!E60^Parameters!$C$7</f>
        <v>0.88361864000837198</v>
      </c>
      <c r="O60" s="7">
        <f ca="1">'VIS-G + NIR-All Dur'!F60^Parameters!$C$7</f>
        <v>0.92790551756340811</v>
      </c>
      <c r="P60" s="7">
        <f ca="1">'VIS-G + NIR-All Dur'!G60^Parameters!$C$7</f>
        <v>1.0764895410016357</v>
      </c>
      <c r="Q60" s="7">
        <f ca="1">'VIS-G + NIR-All Dur'!H60^Parameters!$C$7</f>
        <v>1.510373643136723</v>
      </c>
      <c r="R60" s="7">
        <f ca="1">'VIS-G + NIR-All Dur'!I60^Parameters!$C$7</f>
        <v>3.4865215356637491</v>
      </c>
      <c r="T60" s="29"/>
      <c r="U60" s="32"/>
      <c r="V60" s="5" t="s">
        <v>21</v>
      </c>
      <c r="W60" s="7">
        <f ca="1">'VIS-R + NIR-All Dur'!E60^Parameters!$C$7</f>
        <v>0.87921959248300496</v>
      </c>
      <c r="X60" s="7">
        <f ca="1">'VIS-R + NIR-All Dur'!F60^Parameters!$C$7</f>
        <v>0.91549951142631025</v>
      </c>
      <c r="Y60" s="7">
        <f ca="1">'VIS-R + NIR-All Dur'!G60^Parameters!$C$7</f>
        <v>1.0781390709352758</v>
      </c>
      <c r="Z60" s="7">
        <f ca="1">'VIS-R + NIR-All Dur'!H60^Parameters!$C$7</f>
        <v>1.5084995105244692</v>
      </c>
      <c r="AA60" s="7">
        <f ca="1">'VIS-R + NIR-All Dur'!I60^Parameters!$C$7</f>
        <v>3.4964845647895388</v>
      </c>
    </row>
    <row r="61" spans="2:27" x14ac:dyDescent="0.2">
      <c r="B61" s="29"/>
      <c r="C61" s="31">
        <v>-5</v>
      </c>
      <c r="D61" s="1" t="s">
        <v>20</v>
      </c>
      <c r="E61" s="3">
        <f ca="1">'VIS-B + NIR-All Dur'!E61^Parameters!$C$7</f>
        <v>0.90605544746033151</v>
      </c>
      <c r="F61" s="3">
        <f ca="1">'VIS-B + NIR-All Dur'!F61^Parameters!$C$7</f>
        <v>0.95306178488200211</v>
      </c>
      <c r="G61" s="3">
        <f ca="1">'VIS-B + NIR-All Dur'!G61^Parameters!$C$7</f>
        <v>1.1373819968077148</v>
      </c>
      <c r="H61" s="3">
        <f ca="1">'VIS-B + NIR-All Dur'!H61^Parameters!$C$7</f>
        <v>1.6085595521564706</v>
      </c>
      <c r="I61" s="3">
        <f ca="1">'VIS-B + NIR-All Dur'!I61^Parameters!$C$7</f>
        <v>2.8952228319719375</v>
      </c>
      <c r="K61" s="29"/>
      <c r="L61" s="31">
        <v>-5</v>
      </c>
      <c r="M61" s="1" t="s">
        <v>20</v>
      </c>
      <c r="N61" s="3">
        <f ca="1">'VIS-G + NIR-All Dur'!E61^Parameters!$C$7</f>
        <v>0.88661035432900004</v>
      </c>
      <c r="O61" s="3">
        <f ca="1">'VIS-G + NIR-All Dur'!F61^Parameters!$C$7</f>
        <v>0.94251299580997838</v>
      </c>
      <c r="P61" s="3">
        <f ca="1">'VIS-G + NIR-All Dur'!G61^Parameters!$C$7</f>
        <v>1.2049746829449037</v>
      </c>
      <c r="Q61" s="3">
        <f ca="1">'VIS-G + NIR-All Dur'!H61^Parameters!$C$7</f>
        <v>1.8814077631616253</v>
      </c>
      <c r="R61" s="3">
        <f ca="1">'VIS-G + NIR-All Dur'!I61^Parameters!$C$7</f>
        <v>4.0585269447411951</v>
      </c>
      <c r="T61" s="29"/>
      <c r="U61" s="31">
        <v>-5</v>
      </c>
      <c r="V61" s="1" t="s">
        <v>20</v>
      </c>
      <c r="W61" s="3">
        <f ca="1">'VIS-R + NIR-All Dur'!E61^Parameters!$C$7</f>
        <v>0.82056402276556706</v>
      </c>
      <c r="X61" s="3">
        <f ca="1">'VIS-R + NIR-All Dur'!F61^Parameters!$C$7</f>
        <v>0.83813907618466921</v>
      </c>
      <c r="Y61" s="3">
        <f ca="1">'VIS-R + NIR-All Dur'!G61^Parameters!$C$7</f>
        <v>0.90287760569221387</v>
      </c>
      <c r="Z61" s="3">
        <f ca="1">'VIS-R + NIR-All Dur'!H61^Parameters!$C$7</f>
        <v>1.133630183152766</v>
      </c>
      <c r="AA61" s="3">
        <f ca="1">'VIS-R + NIR-All Dur'!I61^Parameters!$C$7</f>
        <v>1.7682960431602204</v>
      </c>
    </row>
    <row r="62" spans="2:27" ht="17" thickBot="1" x14ac:dyDescent="0.25">
      <c r="B62" s="29"/>
      <c r="C62" s="32"/>
      <c r="D62" s="5" t="s">
        <v>21</v>
      </c>
      <c r="E62" s="7">
        <f ca="1">'VIS-B + NIR-All Dur'!E62^Parameters!$C$7</f>
        <v>0.86135125788856448</v>
      </c>
      <c r="F62" s="7">
        <f ca="1">'VIS-B + NIR-All Dur'!F62^Parameters!$C$7</f>
        <v>0.8961458507361344</v>
      </c>
      <c r="G62" s="7">
        <f ca="1">'VIS-B + NIR-All Dur'!G62^Parameters!$C$7</f>
        <v>1.0309462120156541</v>
      </c>
      <c r="H62" s="7">
        <f ca="1">'VIS-B + NIR-All Dur'!H62^Parameters!$C$7</f>
        <v>1.4315922119515774</v>
      </c>
      <c r="I62" s="7">
        <f ca="1">'VIS-B + NIR-All Dur'!I62^Parameters!$C$7</f>
        <v>2.8483106590565068</v>
      </c>
      <c r="K62" s="29"/>
      <c r="L62" s="32"/>
      <c r="M62" s="5" t="s">
        <v>21</v>
      </c>
      <c r="N62" s="7">
        <f ca="1">'VIS-G + NIR-All Dur'!E62^Parameters!$C$7</f>
        <v>0.84575862529913226</v>
      </c>
      <c r="O62" s="7">
        <f ca="1">'VIS-G + NIR-All Dur'!F62^Parameters!$C$7</f>
        <v>0.88204368229009888</v>
      </c>
      <c r="P62" s="7">
        <f ca="1">'VIS-G + NIR-All Dur'!G62^Parameters!$C$7</f>
        <v>1.0134472209583849</v>
      </c>
      <c r="Q62" s="7">
        <f ca="1">'VIS-G + NIR-All Dur'!H62^Parameters!$C$7</f>
        <v>1.3900557416881669</v>
      </c>
      <c r="R62" s="7">
        <f ca="1">'VIS-G + NIR-All Dur'!I62^Parameters!$C$7</f>
        <v>2.7720471937606481</v>
      </c>
      <c r="T62" s="29"/>
      <c r="U62" s="32"/>
      <c r="V62" s="5" t="s">
        <v>21</v>
      </c>
      <c r="W62" s="7">
        <f ca="1">'VIS-R + NIR-All Dur'!E62^Parameters!$C$7</f>
        <v>0.84255283547404103</v>
      </c>
      <c r="X62" s="7">
        <f ca="1">'VIS-R + NIR-All Dur'!F62^Parameters!$C$7</f>
        <v>0.8781702571652118</v>
      </c>
      <c r="Y62" s="7">
        <f ca="1">'VIS-R + NIR-All Dur'!G62^Parameters!$C$7</f>
        <v>1.0145912353100008</v>
      </c>
      <c r="Z62" s="7">
        <f ca="1">'VIS-R + NIR-All Dur'!H62^Parameters!$C$7</f>
        <v>1.3940008542970199</v>
      </c>
      <c r="AA62" s="7">
        <f ca="1">'VIS-R + NIR-All Dur'!I62^Parameters!$C$7</f>
        <v>2.7940829918308858</v>
      </c>
    </row>
    <row r="63" spans="2:27" x14ac:dyDescent="0.2">
      <c r="B63" s="29"/>
      <c r="C63" s="31">
        <v>-10</v>
      </c>
      <c r="D63" s="1" t="s">
        <v>20</v>
      </c>
      <c r="E63" s="3">
        <f ca="1">'VIS-B + NIR-All Dur'!E63^Parameters!$C$7</f>
        <v>0.85850397715756288</v>
      </c>
      <c r="F63" s="3">
        <f ca="1">'VIS-B + NIR-All Dur'!F63^Parameters!$C$7</f>
        <v>0.91052969344049062</v>
      </c>
      <c r="G63" s="3">
        <f ca="1">'VIS-B + NIR-All Dur'!G63^Parameters!$C$7</f>
        <v>1.0915414059798569</v>
      </c>
      <c r="H63" s="3">
        <f ca="1">'VIS-B + NIR-All Dur'!H63^Parameters!$C$7</f>
        <v>1.5341623512080156</v>
      </c>
      <c r="I63" s="3">
        <f ca="1">'VIS-B + NIR-All Dur'!I63^Parameters!$C$7</f>
        <v>2.5338512018289086</v>
      </c>
      <c r="K63" s="29"/>
      <c r="L63" s="31">
        <v>-10</v>
      </c>
      <c r="M63" s="1" t="s">
        <v>20</v>
      </c>
      <c r="N63" s="3">
        <f ca="1">'VIS-G + NIR-All Dur'!E63^Parameters!$C$7</f>
        <v>0.84836631788678196</v>
      </c>
      <c r="O63" s="3">
        <f ca="1">'VIS-G + NIR-All Dur'!F63^Parameters!$C$7</f>
        <v>0.89237354353304954</v>
      </c>
      <c r="P63" s="3">
        <f ca="1">'VIS-G + NIR-All Dur'!G63^Parameters!$C$7</f>
        <v>1.134090982019299</v>
      </c>
      <c r="Q63" s="3">
        <f ca="1">'VIS-G + NIR-All Dur'!H63^Parameters!$C$7</f>
        <v>1.7544445593270646</v>
      </c>
      <c r="R63" s="3">
        <f ca="1">'VIS-G + NIR-All Dur'!I63^Parameters!$C$7</f>
        <v>3.3668958100453454</v>
      </c>
      <c r="T63" s="29"/>
      <c r="U63" s="31">
        <v>-10</v>
      </c>
      <c r="V63" s="1" t="s">
        <v>20</v>
      </c>
      <c r="W63" s="3">
        <f ca="1">'VIS-R + NIR-All Dur'!E63^Parameters!$C$7</f>
        <v>0.80899864374805108</v>
      </c>
      <c r="X63" s="3">
        <f ca="1">'VIS-R + NIR-All Dur'!F63^Parameters!$C$7</f>
        <v>0.82338027178977735</v>
      </c>
      <c r="Y63" s="3">
        <f ca="1">'VIS-R + NIR-All Dur'!G63^Parameters!$C$7</f>
        <v>0.88591332372353437</v>
      </c>
      <c r="Z63" s="3">
        <f ca="1">'VIS-R + NIR-All Dur'!H63^Parameters!$C$7</f>
        <v>1.0386791323999096</v>
      </c>
      <c r="AA63" s="3">
        <f ca="1">'VIS-R + NIR-All Dur'!I63^Parameters!$C$7</f>
        <v>1.5795723748803985</v>
      </c>
    </row>
    <row r="64" spans="2:27" ht="17" thickBot="1" x14ac:dyDescent="0.25">
      <c r="B64" s="29"/>
      <c r="C64" s="32"/>
      <c r="D64" s="5" t="s">
        <v>21</v>
      </c>
      <c r="E64" s="7">
        <f ca="1">'VIS-B + NIR-All Dur'!E64^Parameters!$C$7</f>
        <v>0.83082154459299928</v>
      </c>
      <c r="F64" s="7">
        <f ca="1">'VIS-B + NIR-All Dur'!F64^Parameters!$C$7</f>
        <v>0.86832981459532299</v>
      </c>
      <c r="G64" s="7">
        <f ca="1">'VIS-B + NIR-All Dur'!G64^Parameters!$C$7</f>
        <v>0.9794435004346792</v>
      </c>
      <c r="H64" s="7">
        <f ca="1">'VIS-B + NIR-All Dur'!H64^Parameters!$C$7</f>
        <v>1.3258587232124983</v>
      </c>
      <c r="I64" s="7">
        <f ca="1">'VIS-B + NIR-All Dur'!I64^Parameters!$C$7</f>
        <v>2.3933740435937647</v>
      </c>
      <c r="K64" s="29"/>
      <c r="L64" s="32"/>
      <c r="M64" s="5" t="s">
        <v>21</v>
      </c>
      <c r="N64" s="7">
        <f ca="1">'VIS-G + NIR-All Dur'!E64^Parameters!$C$7</f>
        <v>0.82571559136062544</v>
      </c>
      <c r="O64" s="7">
        <f ca="1">'VIS-G + NIR-All Dur'!F64^Parameters!$C$7</f>
        <v>0.85121558785691731</v>
      </c>
      <c r="P64" s="7">
        <f ca="1">'VIS-G + NIR-All Dur'!G64^Parameters!$C$7</f>
        <v>0.96738313052343505</v>
      </c>
      <c r="Q64" s="7">
        <f ca="1">'VIS-G + NIR-All Dur'!H64^Parameters!$C$7</f>
        <v>1.2977753213471257</v>
      </c>
      <c r="R64" s="7">
        <f ca="1">'VIS-G + NIR-All Dur'!I64^Parameters!$C$7</f>
        <v>2.3433489690612901</v>
      </c>
      <c r="T64" s="29"/>
      <c r="U64" s="32"/>
      <c r="V64" s="5" t="s">
        <v>21</v>
      </c>
      <c r="W64" s="7">
        <f ca="1">'VIS-R + NIR-All Dur'!E64^Parameters!$C$7</f>
        <v>0.82054777647863064</v>
      </c>
      <c r="X64" s="7">
        <f ca="1">'VIS-R + NIR-All Dur'!F64^Parameters!$C$7</f>
        <v>0.84797966262115665</v>
      </c>
      <c r="Y64" s="7">
        <f ca="1">'VIS-R + NIR-All Dur'!G64^Parameters!$C$7</f>
        <v>0.96042272306215204</v>
      </c>
      <c r="Z64" s="7">
        <f ca="1">'VIS-R + NIR-All Dur'!H64^Parameters!$C$7</f>
        <v>1.3068229832535203</v>
      </c>
      <c r="AA64" s="7">
        <f ca="1">'VIS-R + NIR-All Dur'!I64^Parameters!$C$7</f>
        <v>2.3269364467409379</v>
      </c>
    </row>
    <row r="65" spans="2:27" x14ac:dyDescent="0.2">
      <c r="B65" s="29"/>
      <c r="C65" s="31">
        <v>-15</v>
      </c>
      <c r="D65" s="1" t="s">
        <v>20</v>
      </c>
      <c r="E65" s="3">
        <f ca="1">'VIS-B + NIR-All Dur'!E65^Parameters!$C$7</f>
        <v>0.84440471225806391</v>
      </c>
      <c r="F65" s="3">
        <f ca="1">'VIS-B + NIR-All Dur'!F65^Parameters!$C$7</f>
        <v>0.8878596676965167</v>
      </c>
      <c r="G65" s="3">
        <f ca="1">'VIS-B + NIR-All Dur'!G65^Parameters!$C$7</f>
        <v>1.0425845001476008</v>
      </c>
      <c r="H65" s="3">
        <f ca="1">'VIS-B + NIR-All Dur'!H65^Parameters!$C$7</f>
        <v>1.4258631474496481</v>
      </c>
      <c r="I65" s="3">
        <f ca="1">'VIS-B + NIR-All Dur'!I65^Parameters!$C$7</f>
        <v>2.2678588233385639</v>
      </c>
      <c r="K65" s="29"/>
      <c r="L65" s="31">
        <v>-15</v>
      </c>
      <c r="M65" s="1" t="s">
        <v>20</v>
      </c>
      <c r="N65" s="3">
        <f ca="1">'VIS-G + NIR-All Dur'!E65^Parameters!$C$7</f>
        <v>0.82362263356077725</v>
      </c>
      <c r="O65" s="3">
        <f ca="1">'VIS-G + NIR-All Dur'!F65^Parameters!$C$7</f>
        <v>0.8650790506289362</v>
      </c>
      <c r="P65" s="3">
        <f ca="1">'VIS-G + NIR-All Dur'!G65^Parameters!$C$7</f>
        <v>1.0756006313438118</v>
      </c>
      <c r="Q65" s="3">
        <f ca="1">'VIS-G + NIR-All Dur'!H65^Parameters!$C$7</f>
        <v>1.5964338311395112</v>
      </c>
      <c r="R65" s="3">
        <f ca="1">'VIS-G + NIR-All Dur'!I65^Parameters!$C$7</f>
        <v>2.9681119741734574</v>
      </c>
      <c r="T65" s="29"/>
      <c r="U65" s="31">
        <v>-15</v>
      </c>
      <c r="V65" s="1" t="s">
        <v>20</v>
      </c>
      <c r="W65" s="3">
        <f ca="1">'VIS-R + NIR-All Dur'!E65^Parameters!$C$7</f>
        <v>0.79978653611584871</v>
      </c>
      <c r="X65" s="3">
        <f ca="1">'VIS-R + NIR-All Dur'!F65^Parameters!$C$7</f>
        <v>0.81440502262440662</v>
      </c>
      <c r="Y65" s="3">
        <f ca="1">'VIS-R + NIR-All Dur'!G65^Parameters!$C$7</f>
        <v>0.87078140635580981</v>
      </c>
      <c r="Z65" s="3">
        <f ca="1">'VIS-R + NIR-All Dur'!H65^Parameters!$C$7</f>
        <v>1.0036589879433546</v>
      </c>
      <c r="AA65" s="3">
        <f ca="1">'VIS-R + NIR-All Dur'!I65^Parameters!$C$7</f>
        <v>1.4596543015585293</v>
      </c>
    </row>
    <row r="66" spans="2:27" ht="17" thickBot="1" x14ac:dyDescent="0.25">
      <c r="B66" s="29"/>
      <c r="C66" s="39"/>
      <c r="D66" s="5" t="s">
        <v>21</v>
      </c>
      <c r="E66" s="7">
        <f ca="1">'VIS-B + NIR-All Dur'!E66^Parameters!$C$7</f>
        <v>0.81780746906488211</v>
      </c>
      <c r="F66" s="7">
        <f ca="1">'VIS-B + NIR-All Dur'!F66^Parameters!$C$7</f>
        <v>0.846485163182784</v>
      </c>
      <c r="G66" s="7">
        <f ca="1">'VIS-B + NIR-All Dur'!G66^Parameters!$C$7</f>
        <v>0.95500608098490891</v>
      </c>
      <c r="H66" s="7">
        <f ca="1">'VIS-B + NIR-All Dur'!H66^Parameters!$C$7</f>
        <v>1.2538159830946369</v>
      </c>
      <c r="I66" s="7">
        <f ca="1">'VIS-B + NIR-All Dur'!I66^Parameters!$C$7</f>
        <v>2.141458604498486</v>
      </c>
      <c r="K66" s="29"/>
      <c r="L66" s="39"/>
      <c r="M66" s="5" t="s">
        <v>21</v>
      </c>
      <c r="N66" s="7">
        <f ca="1">'VIS-G + NIR-All Dur'!E66^Parameters!$C$7</f>
        <v>0.80848950123721131</v>
      </c>
      <c r="O66" s="7">
        <f ca="1">'VIS-G + NIR-All Dur'!F66^Parameters!$C$7</f>
        <v>0.83484072290117695</v>
      </c>
      <c r="P66" s="7">
        <f ca="1">'VIS-G + NIR-All Dur'!G66^Parameters!$C$7</f>
        <v>0.942921967313607</v>
      </c>
      <c r="Q66" s="7">
        <f ca="1">'VIS-G + NIR-All Dur'!H66^Parameters!$C$7</f>
        <v>1.2227189580074858</v>
      </c>
      <c r="R66" s="7">
        <f ca="1">'VIS-G + NIR-All Dur'!I66^Parameters!$C$7</f>
        <v>2.0306393713228541</v>
      </c>
      <c r="T66" s="29"/>
      <c r="U66" s="39"/>
      <c r="V66" s="5" t="s">
        <v>21</v>
      </c>
      <c r="W66" s="7">
        <f ca="1">'VIS-R + NIR-All Dur'!E66^Parameters!$C$7</f>
        <v>0.80481252922345736</v>
      </c>
      <c r="X66" s="7">
        <f ca="1">'VIS-R + NIR-All Dur'!F66^Parameters!$C$7</f>
        <v>0.83115192849417119</v>
      </c>
      <c r="Y66" s="7">
        <f ca="1">'VIS-R + NIR-All Dur'!G66^Parameters!$C$7</f>
        <v>0.9300711627631153</v>
      </c>
      <c r="Z66" s="7">
        <f ca="1">'VIS-R + NIR-All Dur'!H66^Parameters!$C$7</f>
        <v>1.2295462272754474</v>
      </c>
      <c r="AA66" s="7">
        <f ca="1">'VIS-R + NIR-All Dur'!I66^Parameters!$C$7</f>
        <v>2.0279311675566802</v>
      </c>
    </row>
    <row r="67" spans="2:27" x14ac:dyDescent="0.2">
      <c r="B67" s="29"/>
      <c r="C67" s="40">
        <v>-20</v>
      </c>
      <c r="D67" s="1" t="s">
        <v>20</v>
      </c>
      <c r="E67" s="3">
        <f ca="1">'VIS-B + NIR-All Dur'!E67^Parameters!$C$7</f>
        <v>0.83976852277959224</v>
      </c>
      <c r="F67" s="3">
        <f ca="1">'VIS-B + NIR-All Dur'!F67^Parameters!$C$7</f>
        <v>0.85949011337546188</v>
      </c>
      <c r="G67" s="3">
        <f ca="1">'VIS-B + NIR-All Dur'!G67^Parameters!$C$7</f>
        <v>1.0121108208922731</v>
      </c>
      <c r="H67" s="3">
        <f ca="1">'VIS-B + NIR-All Dur'!H67^Parameters!$C$7</f>
        <v>1.3515296260335576</v>
      </c>
      <c r="I67" s="3">
        <f ca="1">'VIS-B + NIR-All Dur'!I67^Parameters!$C$7</f>
        <v>2.0808585640742705</v>
      </c>
      <c r="K67" s="29"/>
      <c r="L67" s="40">
        <v>-20</v>
      </c>
      <c r="M67" s="1" t="s">
        <v>20</v>
      </c>
      <c r="N67" s="3">
        <f ca="1">'VIS-G + NIR-All Dur'!E67^Parameters!$C$7</f>
        <v>0.81728210506035037</v>
      </c>
      <c r="O67" s="3">
        <f ca="1">'VIS-G + NIR-All Dur'!F67^Parameters!$C$7</f>
        <v>0.84982817221728868</v>
      </c>
      <c r="P67" s="3">
        <f ca="1">'VIS-G + NIR-All Dur'!G67^Parameters!$C$7</f>
        <v>1.0352074132335705</v>
      </c>
      <c r="Q67" s="3">
        <f ca="1">'VIS-G + NIR-All Dur'!H67^Parameters!$C$7</f>
        <v>1.4958915003411775</v>
      </c>
      <c r="R67" s="3">
        <f ca="1">'VIS-G + NIR-All Dur'!I67^Parameters!$C$7</f>
        <v>2.6872689986124647</v>
      </c>
      <c r="T67" s="29"/>
      <c r="U67" s="40">
        <v>-20</v>
      </c>
      <c r="V67" s="1" t="s">
        <v>20</v>
      </c>
      <c r="W67" s="3">
        <f ca="1">'VIS-R + NIR-All Dur'!E67^Parameters!$C$7</f>
        <v>0.79706194730252078</v>
      </c>
      <c r="X67" s="3">
        <f ca="1">'VIS-R + NIR-All Dur'!F67^Parameters!$C$7</f>
        <v>0.80952129548541962</v>
      </c>
      <c r="Y67" s="3">
        <f ca="1">'VIS-R + NIR-All Dur'!G67^Parameters!$C$7</f>
        <v>0.8612761744561428</v>
      </c>
      <c r="Z67" s="3">
        <f ca="1">'VIS-R + NIR-All Dur'!H67^Parameters!$C$7</f>
        <v>0.9803383470945628</v>
      </c>
      <c r="AA67" s="3">
        <f ca="1">'VIS-R + NIR-All Dur'!I67^Parameters!$C$7</f>
        <v>1.3719597981996654</v>
      </c>
    </row>
    <row r="68" spans="2:27" ht="17" thickBot="1" x14ac:dyDescent="0.25">
      <c r="B68" s="29"/>
      <c r="C68" s="39"/>
      <c r="D68" s="5" t="s">
        <v>21</v>
      </c>
      <c r="E68" s="7">
        <f ca="1">'VIS-B + NIR-All Dur'!E68^Parameters!$C$7</f>
        <v>0.80187546687382216</v>
      </c>
      <c r="F68" s="7">
        <f ca="1">'VIS-B + NIR-All Dur'!F68^Parameters!$C$7</f>
        <v>0.83257193691497233</v>
      </c>
      <c r="G68" s="7">
        <f ca="1">'VIS-B + NIR-All Dur'!G68^Parameters!$C$7</f>
        <v>0.93310253789486219</v>
      </c>
      <c r="H68" s="7">
        <f ca="1">'VIS-B + NIR-All Dur'!H68^Parameters!$C$7</f>
        <v>1.2034692605604123</v>
      </c>
      <c r="I68" s="7">
        <f ca="1">'VIS-B + NIR-All Dur'!I68^Parameters!$C$7</f>
        <v>1.947198724468179</v>
      </c>
      <c r="K68" s="29"/>
      <c r="L68" s="39"/>
      <c r="M68" s="5" t="s">
        <v>21</v>
      </c>
      <c r="N68" s="7">
        <f ca="1">'VIS-G + NIR-All Dur'!E68^Parameters!$C$7</f>
        <v>0.79603498047673438</v>
      </c>
      <c r="O68" s="7">
        <f ca="1">'VIS-G + NIR-All Dur'!F68^Parameters!$C$7</f>
        <v>0.82486353730657624</v>
      </c>
      <c r="P68" s="7">
        <f ca="1">'VIS-G + NIR-All Dur'!G68^Parameters!$C$7</f>
        <v>0.92227822816243865</v>
      </c>
      <c r="Q68" s="7">
        <f ca="1">'VIS-G + NIR-All Dur'!H68^Parameters!$C$7</f>
        <v>1.1751110984425424</v>
      </c>
      <c r="R68" s="7">
        <f ca="1">'VIS-G + NIR-All Dur'!I68^Parameters!$C$7</f>
        <v>1.8525541304561244</v>
      </c>
      <c r="T68" s="29"/>
      <c r="U68" s="39"/>
      <c r="V68" s="5" t="s">
        <v>21</v>
      </c>
      <c r="W68" s="7">
        <f ca="1">'VIS-R + NIR-All Dur'!E68^Parameters!$C$7</f>
        <v>0.79611907889865807</v>
      </c>
      <c r="X68" s="7">
        <f ca="1">'VIS-R + NIR-All Dur'!F68^Parameters!$C$7</f>
        <v>0.81949011941023786</v>
      </c>
      <c r="Y68" s="7">
        <f ca="1">'VIS-R + NIR-All Dur'!G68^Parameters!$C$7</f>
        <v>0.91109741453939896</v>
      </c>
      <c r="Z68" s="7">
        <f ca="1">'VIS-R + NIR-All Dur'!H68^Parameters!$C$7</f>
        <v>1.178028112258249</v>
      </c>
      <c r="AA68" s="7">
        <f ca="1">'VIS-R + NIR-All Dur'!I68^Parameters!$C$7</f>
        <v>1.8568045324201015</v>
      </c>
    </row>
    <row r="69" spans="2:27" x14ac:dyDescent="0.2">
      <c r="B69" s="29"/>
      <c r="C69" s="40">
        <v>-25</v>
      </c>
      <c r="D69" s="8" t="s">
        <v>20</v>
      </c>
      <c r="E69" s="3">
        <f ca="1">'VIS-B + NIR-All Dur'!E69^Parameters!$C$7</f>
        <v>0.83748270190754759</v>
      </c>
      <c r="F69" s="3">
        <f ca="1">'VIS-B + NIR-All Dur'!F69^Parameters!$C$7</f>
        <v>0.85368210149489021</v>
      </c>
      <c r="G69" s="3">
        <f ca="1">'VIS-B + NIR-All Dur'!G69^Parameters!$C$7</f>
        <v>0.99955430995622363</v>
      </c>
      <c r="H69" s="3">
        <f ca="1">'VIS-B + NIR-All Dur'!H69^Parameters!$C$7</f>
        <v>1.3061556746809531</v>
      </c>
      <c r="I69" s="3">
        <f ca="1">'VIS-B + NIR-All Dur'!I69^Parameters!$C$7</f>
        <v>1.9641733408064579</v>
      </c>
      <c r="K69" s="29"/>
      <c r="L69" s="40">
        <v>-25</v>
      </c>
      <c r="M69" s="8" t="s">
        <v>20</v>
      </c>
      <c r="N69" s="3">
        <f ca="1">'VIS-G + NIR-All Dur'!E69^Parameters!$C$7</f>
        <v>0.81480522559964086</v>
      </c>
      <c r="O69" s="3">
        <f ca="1">'VIS-G + NIR-All Dur'!F69^Parameters!$C$7</f>
        <v>0.84422263642957274</v>
      </c>
      <c r="P69" s="3">
        <f ca="1">'VIS-G + NIR-All Dur'!G69^Parameters!$C$7</f>
        <v>1.0158992253540371</v>
      </c>
      <c r="Q69" s="3">
        <f ca="1">'VIS-G + NIR-All Dur'!H69^Parameters!$C$7</f>
        <v>1.4358415400279478</v>
      </c>
      <c r="R69" s="3">
        <f ca="1">'VIS-G + NIR-All Dur'!I69^Parameters!$C$7</f>
        <v>2.5124737438784068</v>
      </c>
      <c r="T69" s="29"/>
      <c r="U69" s="40">
        <v>-25</v>
      </c>
      <c r="V69" s="8" t="s">
        <v>20</v>
      </c>
      <c r="W69" s="3">
        <f ca="1">'VIS-R + NIR-All Dur'!E69^Parameters!$C$7</f>
        <v>0.79673184155186028</v>
      </c>
      <c r="X69" s="3">
        <f ca="1">'VIS-R + NIR-All Dur'!F69^Parameters!$C$7</f>
        <v>0.80544670796399787</v>
      </c>
      <c r="Y69" s="3">
        <f ca="1">'VIS-R + NIR-All Dur'!G69^Parameters!$C$7</f>
        <v>0.85566215012202351</v>
      </c>
      <c r="Z69" s="3">
        <f ca="1">'VIS-R + NIR-All Dur'!H69^Parameters!$C$7</f>
        <v>0.96426979551532355</v>
      </c>
      <c r="AA69" s="3">
        <f ca="1">'VIS-R + NIR-All Dur'!I69^Parameters!$C$7</f>
        <v>1.314112262244497</v>
      </c>
    </row>
    <row r="70" spans="2:27" ht="17" thickBot="1" x14ac:dyDescent="0.25">
      <c r="B70" s="29"/>
      <c r="C70" s="32"/>
      <c r="D70" s="9" t="s">
        <v>21</v>
      </c>
      <c r="E70" s="7">
        <f ca="1">'VIS-B + NIR-All Dur'!E70^Parameters!$C$7</f>
        <v>0.8017327693454438</v>
      </c>
      <c r="F70" s="7">
        <f ca="1">'VIS-B + NIR-All Dur'!F70^Parameters!$C$7</f>
        <v>0.83104868020538747</v>
      </c>
      <c r="G70" s="7">
        <f ca="1">'VIS-B + NIR-All Dur'!G70^Parameters!$C$7</f>
        <v>0.92238319524523338</v>
      </c>
      <c r="H70" s="7">
        <f ca="1">'VIS-B + NIR-All Dur'!H70^Parameters!$C$7</f>
        <v>1.1728410156528406</v>
      </c>
      <c r="I70" s="7">
        <f ca="1">'VIS-B + NIR-All Dur'!I70^Parameters!$C$7</f>
        <v>1.8037067842541425</v>
      </c>
      <c r="K70" s="29"/>
      <c r="L70" s="32"/>
      <c r="M70" s="9" t="s">
        <v>21</v>
      </c>
      <c r="N70" s="7">
        <f ca="1">'VIS-G + NIR-All Dur'!E70^Parameters!$C$7</f>
        <v>0.79596184992682284</v>
      </c>
      <c r="O70" s="7">
        <f ca="1">'VIS-G + NIR-All Dur'!F70^Parameters!$C$7</f>
        <v>0.82112366200517106</v>
      </c>
      <c r="P70" s="7">
        <f ca="1">'VIS-G + NIR-All Dur'!G70^Parameters!$C$7</f>
        <v>0.91217546728795873</v>
      </c>
      <c r="Q70" s="7">
        <f ca="1">'VIS-G + NIR-All Dur'!H70^Parameters!$C$7</f>
        <v>1.1452904843431306</v>
      </c>
      <c r="R70" s="7">
        <f ca="1">'VIS-G + NIR-All Dur'!I70^Parameters!$C$7</f>
        <v>1.7550126103000172</v>
      </c>
      <c r="T70" s="29"/>
      <c r="U70" s="32"/>
      <c r="V70" s="9" t="s">
        <v>21</v>
      </c>
      <c r="W70" s="7">
        <f ca="1">'VIS-R + NIR-All Dur'!E70^Parameters!$C$7</f>
        <v>0.7920409462269653</v>
      </c>
      <c r="X70" s="7">
        <f ca="1">'VIS-R + NIR-All Dur'!F70^Parameters!$C$7</f>
        <v>0.81538698090593165</v>
      </c>
      <c r="Y70" s="7">
        <f ca="1">'VIS-R + NIR-All Dur'!G70^Parameters!$C$7</f>
        <v>0.901595599172896</v>
      </c>
      <c r="Z70" s="7">
        <f ca="1">'VIS-R + NIR-All Dur'!H70^Parameters!$C$7</f>
        <v>1.1468502531099387</v>
      </c>
      <c r="AA70" s="7">
        <f ca="1">'VIS-R + NIR-All Dur'!I70^Parameters!$C$7</f>
        <v>1.7548942350813803</v>
      </c>
    </row>
    <row r="71" spans="2:27" x14ac:dyDescent="0.2">
      <c r="B71" s="29"/>
      <c r="C71" s="31">
        <v>-30</v>
      </c>
      <c r="D71" s="1" t="s">
        <v>20</v>
      </c>
      <c r="E71" s="3">
        <f ca="1">'VIS-B + NIR-All Dur'!E71^Parameters!$C$7</f>
        <v>0.83967428445167869</v>
      </c>
      <c r="F71" s="3">
        <f ca="1">'VIS-B + NIR-All Dur'!F71^Parameters!$C$7</f>
        <v>0.85740619896279846</v>
      </c>
      <c r="G71" s="3">
        <f ca="1">'VIS-B + NIR-All Dur'!G71^Parameters!$C$7</f>
        <v>0.99331086451650741</v>
      </c>
      <c r="H71" s="3">
        <f ca="1">'VIS-B + NIR-All Dur'!H71^Parameters!$C$7</f>
        <v>1.2811581199864359</v>
      </c>
      <c r="I71" s="3">
        <f ca="1">'VIS-B + NIR-All Dur'!I71^Parameters!$C$7</f>
        <v>1.9004087887894747</v>
      </c>
      <c r="K71" s="29"/>
      <c r="L71" s="31">
        <v>-30</v>
      </c>
      <c r="M71" s="1" t="s">
        <v>20</v>
      </c>
      <c r="N71" s="3">
        <f ca="1">'VIS-G + NIR-All Dur'!E71^Parameters!$C$7</f>
        <v>0.81750827397564141</v>
      </c>
      <c r="O71" s="3">
        <f ca="1">'VIS-G + NIR-All Dur'!F71^Parameters!$C$7</f>
        <v>0.84740447676956221</v>
      </c>
      <c r="P71" s="3">
        <f ca="1">'VIS-G + NIR-All Dur'!G71^Parameters!$C$7</f>
        <v>1.0127918765096324</v>
      </c>
      <c r="Q71" s="3">
        <f ca="1">'VIS-G + NIR-All Dur'!H71^Parameters!$C$7</f>
        <v>1.4028462915805084</v>
      </c>
      <c r="R71" s="3">
        <f ca="1">'VIS-G + NIR-All Dur'!I71^Parameters!$C$7</f>
        <v>2.418297418107473</v>
      </c>
      <c r="T71" s="29"/>
      <c r="U71" s="31">
        <v>-30</v>
      </c>
      <c r="V71" s="1" t="s">
        <v>20</v>
      </c>
      <c r="W71" s="3">
        <f ca="1">'VIS-R + NIR-All Dur'!E71^Parameters!$C$7</f>
        <v>0.79739189004996969</v>
      </c>
      <c r="X71" s="3">
        <f ca="1">'VIS-R + NIR-All Dur'!F71^Parameters!$C$7</f>
        <v>0.80875095124466534</v>
      </c>
      <c r="Y71" s="3">
        <f ca="1">'VIS-R + NIR-All Dur'!G71^Parameters!$C$7</f>
        <v>0.85431871335070697</v>
      </c>
      <c r="Z71" s="3">
        <f ca="1">'VIS-R + NIR-All Dur'!H71^Parameters!$C$7</f>
        <v>0.95629169758167798</v>
      </c>
      <c r="AA71" s="3">
        <f ca="1">'VIS-R + NIR-All Dur'!I71^Parameters!$C$7</f>
        <v>1.277721350229704</v>
      </c>
    </row>
    <row r="72" spans="2:27" ht="17" thickBot="1" x14ac:dyDescent="0.25">
      <c r="B72" s="29"/>
      <c r="C72" s="32"/>
      <c r="D72" s="5" t="s">
        <v>21</v>
      </c>
      <c r="E72" s="7">
        <f ca="1">'VIS-B + NIR-All Dur'!E72^Parameters!$C$7</f>
        <v>0.80217032196553661</v>
      </c>
      <c r="F72" s="7">
        <f ca="1">'VIS-B + NIR-All Dur'!F72^Parameters!$C$7</f>
        <v>0.83145146668064129</v>
      </c>
      <c r="G72" s="7">
        <f ca="1">'VIS-B + NIR-All Dur'!G72^Parameters!$C$7</f>
        <v>0.92237493797931913</v>
      </c>
      <c r="H72" s="7">
        <f ca="1">'VIS-B + NIR-All Dur'!H72^Parameters!$C$7</f>
        <v>1.1583815697572934</v>
      </c>
      <c r="I72" s="7">
        <f ca="1">'VIS-B + NIR-All Dur'!I72^Parameters!$C$7</f>
        <v>1.7109077524478038</v>
      </c>
      <c r="K72" s="29"/>
      <c r="L72" s="32"/>
      <c r="M72" s="5" t="s">
        <v>21</v>
      </c>
      <c r="N72" s="7">
        <f ca="1">'VIS-G + NIR-All Dur'!E72^Parameters!$C$7</f>
        <v>0.79799140923559986</v>
      </c>
      <c r="O72" s="7">
        <f ca="1">'VIS-G + NIR-All Dur'!F72^Parameters!$C$7</f>
        <v>0.82377724733424784</v>
      </c>
      <c r="P72" s="7">
        <f ca="1">'VIS-G + NIR-All Dur'!G72^Parameters!$C$7</f>
        <v>0.91105524589443387</v>
      </c>
      <c r="Q72" s="7">
        <f ca="1">'VIS-G + NIR-All Dur'!H72^Parameters!$C$7</f>
        <v>1.1305432711589218</v>
      </c>
      <c r="R72" s="7">
        <f ca="1">'VIS-G + NIR-All Dur'!I72^Parameters!$C$7</f>
        <v>1.6950541357023994</v>
      </c>
      <c r="T72" s="29"/>
      <c r="U72" s="32"/>
      <c r="V72" s="5" t="s">
        <v>21</v>
      </c>
      <c r="W72" s="7">
        <f ca="1">'VIS-R + NIR-All Dur'!E72^Parameters!$C$7</f>
        <v>0.79653218609942755</v>
      </c>
      <c r="X72" s="7">
        <f ca="1">'VIS-R + NIR-All Dur'!F72^Parameters!$C$7</f>
        <v>0.81830010546203213</v>
      </c>
      <c r="Y72" s="7">
        <f ca="1">'VIS-R + NIR-All Dur'!G72^Parameters!$C$7</f>
        <v>0.90006794077218466</v>
      </c>
      <c r="Z72" s="7">
        <f ca="1">'VIS-R + NIR-All Dur'!H72^Parameters!$C$7</f>
        <v>1.1309968732962299</v>
      </c>
      <c r="AA72" s="7">
        <f ca="1">'VIS-R + NIR-All Dur'!I72^Parameters!$C$7</f>
        <v>1.6944496079183384</v>
      </c>
    </row>
    <row r="73" spans="2:27" x14ac:dyDescent="0.2">
      <c r="B73" s="29"/>
      <c r="C73" s="31">
        <v>-35</v>
      </c>
      <c r="D73" s="1" t="s">
        <v>20</v>
      </c>
      <c r="E73" s="3">
        <f ca="1">'VIS-B + NIR-All Dur'!E73^Parameters!$C$7</f>
        <v>0.84447356864050049</v>
      </c>
      <c r="F73" s="3">
        <f ca="1">'VIS-B + NIR-All Dur'!F73^Parameters!$C$7</f>
        <v>0.88295710311177744</v>
      </c>
      <c r="G73" s="3">
        <f ca="1">'VIS-B + NIR-All Dur'!G73^Parameters!$C$7</f>
        <v>1.002838513487269</v>
      </c>
      <c r="H73" s="3">
        <f ca="1">'VIS-B + NIR-All Dur'!H73^Parameters!$C$7</f>
        <v>1.2736101761031871</v>
      </c>
      <c r="I73" s="3">
        <f ca="1">'VIS-B + NIR-All Dur'!I73^Parameters!$C$7</f>
        <v>1.8620882327088304</v>
      </c>
      <c r="K73" s="29"/>
      <c r="L73" s="31">
        <v>-35</v>
      </c>
      <c r="M73" s="1" t="s">
        <v>20</v>
      </c>
      <c r="N73" s="3">
        <f ca="1">'VIS-G + NIR-All Dur'!E73^Parameters!$C$7</f>
        <v>0.82415262089731034</v>
      </c>
      <c r="O73" s="3">
        <f ca="1">'VIS-G + NIR-All Dur'!F73^Parameters!$C$7</f>
        <v>0.85949443816954374</v>
      </c>
      <c r="P73" s="3">
        <f ca="1">'VIS-G + NIR-All Dur'!G73^Parameters!$C$7</f>
        <v>1.0269910937276614</v>
      </c>
      <c r="Q73" s="3">
        <f ca="1">'VIS-G + NIR-All Dur'!H73^Parameters!$C$7</f>
        <v>1.3946583961674208</v>
      </c>
      <c r="R73" s="3">
        <f ca="1">'VIS-G + NIR-All Dur'!I73^Parameters!$C$7</f>
        <v>2.344109187717784</v>
      </c>
      <c r="T73" s="29"/>
      <c r="U73" s="31">
        <v>-35</v>
      </c>
      <c r="V73" s="1" t="s">
        <v>20</v>
      </c>
      <c r="W73" s="3">
        <f ca="1">'VIS-R + NIR-All Dur'!E73^Parameters!$C$7</f>
        <v>0.80040317843628161</v>
      </c>
      <c r="X73" s="3">
        <f ca="1">'VIS-R + NIR-All Dur'!F73^Parameters!$C$7</f>
        <v>0.81340098422814211</v>
      </c>
      <c r="Y73" s="3">
        <f ca="1">'VIS-R + NIR-All Dur'!G73^Parameters!$C$7</f>
        <v>0.85810492076042344</v>
      </c>
      <c r="Z73" s="3">
        <f ca="1">'VIS-R + NIR-All Dur'!H73^Parameters!$C$7</f>
        <v>0.95399042441596427</v>
      </c>
      <c r="AA73" s="3">
        <f ca="1">'VIS-R + NIR-All Dur'!I73^Parameters!$C$7</f>
        <v>1.2513588100912632</v>
      </c>
    </row>
    <row r="74" spans="2:27" ht="17" thickBot="1" x14ac:dyDescent="0.25">
      <c r="B74" s="29"/>
      <c r="C74" s="32"/>
      <c r="D74" s="10" t="s">
        <v>21</v>
      </c>
      <c r="E74" s="7">
        <f ca="1">'VIS-B + NIR-All Dur'!E74^Parameters!$C$7</f>
        <v>0.8192203260546288</v>
      </c>
      <c r="F74" s="7">
        <f ca="1">'VIS-B + NIR-All Dur'!F74^Parameters!$C$7</f>
        <v>0.84447054518686904</v>
      </c>
      <c r="G74" s="7">
        <f ca="1">'VIS-B + NIR-All Dur'!G74^Parameters!$C$7</f>
        <v>0.93266834127940057</v>
      </c>
      <c r="H74" s="7">
        <f ca="1">'VIS-B + NIR-All Dur'!H74^Parameters!$C$7</f>
        <v>1.1560228049527443</v>
      </c>
      <c r="I74" s="7">
        <f ca="1">'VIS-B + NIR-All Dur'!I74^Parameters!$C$7</f>
        <v>1.6678410279658604</v>
      </c>
      <c r="K74" s="29"/>
      <c r="L74" s="32"/>
      <c r="M74" s="10" t="s">
        <v>21</v>
      </c>
      <c r="N74" s="7">
        <f ca="1">'VIS-G + NIR-All Dur'!E74^Parameters!$C$7</f>
        <v>0.81031462971627921</v>
      </c>
      <c r="O74" s="7">
        <f ca="1">'VIS-G + NIR-All Dur'!F74^Parameters!$C$7</f>
        <v>0.83286623444944297</v>
      </c>
      <c r="P74" s="7">
        <f ca="1">'VIS-G + NIR-All Dur'!G74^Parameters!$C$7</f>
        <v>0.91972091346411766</v>
      </c>
      <c r="Q74" s="7">
        <f ca="1">'VIS-G + NIR-All Dur'!H74^Parameters!$C$7</f>
        <v>1.1269762954770162</v>
      </c>
      <c r="R74" s="7">
        <f ca="1">'VIS-G + NIR-All Dur'!I74^Parameters!$C$7</f>
        <v>1.6497130632929533</v>
      </c>
      <c r="T74" s="29"/>
      <c r="U74" s="32"/>
      <c r="V74" s="10" t="s">
        <v>21</v>
      </c>
      <c r="W74" s="7">
        <f ca="1">'VIS-R + NIR-All Dur'!E74^Parameters!$C$7</f>
        <v>0.80556408234054833</v>
      </c>
      <c r="X74" s="7">
        <f ca="1">'VIS-R + NIR-All Dur'!F74^Parameters!$C$7</f>
        <v>0.82698626946053799</v>
      </c>
      <c r="Y74" s="7">
        <f ca="1">'VIS-R + NIR-All Dur'!G74^Parameters!$C$7</f>
        <v>0.9079855681757949</v>
      </c>
      <c r="Z74" s="7">
        <f ca="1">'VIS-R + NIR-All Dur'!H74^Parameters!$C$7</f>
        <v>1.1276764396481844</v>
      </c>
      <c r="AA74" s="7">
        <f ca="1">'VIS-R + NIR-All Dur'!I74^Parameters!$C$7</f>
        <v>1.6489817916348499</v>
      </c>
    </row>
    <row r="75" spans="2:27" x14ac:dyDescent="0.2">
      <c r="B75" s="29"/>
      <c r="C75" s="31">
        <v>-40</v>
      </c>
      <c r="D75" s="11" t="s">
        <v>20</v>
      </c>
      <c r="E75" s="3">
        <f ca="1">'VIS-B + NIR-All Dur'!E75^Parameters!$C$7</f>
        <v>0.87189591284198875</v>
      </c>
      <c r="F75" s="3">
        <f ca="1">'VIS-B + NIR-All Dur'!F75^Parameters!$C$7</f>
        <v>0.90436117892103041</v>
      </c>
      <c r="G75" s="3">
        <f ca="1">'VIS-B + NIR-All Dur'!G75^Parameters!$C$7</f>
        <v>1.0326258704421933</v>
      </c>
      <c r="H75" s="3">
        <f ca="1">'VIS-B + NIR-All Dur'!H75^Parameters!$C$7</f>
        <v>1.2858701527331318</v>
      </c>
      <c r="I75" s="3">
        <f ca="1">'VIS-B + NIR-All Dur'!I75^Parameters!$C$7</f>
        <v>1.8314125731838671</v>
      </c>
      <c r="K75" s="29"/>
      <c r="L75" s="31">
        <v>-40</v>
      </c>
      <c r="M75" s="11" t="s">
        <v>20</v>
      </c>
      <c r="N75" s="3">
        <f ca="1">'VIS-G + NIR-All Dur'!E75^Parameters!$C$7</f>
        <v>0.84902576625139625</v>
      </c>
      <c r="O75" s="3">
        <f ca="1">'VIS-G + NIR-All Dur'!F75^Parameters!$C$7</f>
        <v>0.88506359235888032</v>
      </c>
      <c r="P75" s="3">
        <f ca="1">'VIS-G + NIR-All Dur'!G75^Parameters!$C$7</f>
        <v>1.0642810481098526</v>
      </c>
      <c r="Q75" s="3">
        <f ca="1">'VIS-G + NIR-All Dur'!H75^Parameters!$C$7</f>
        <v>1.41532385583068</v>
      </c>
      <c r="R75" s="3">
        <f ca="1">'VIS-G + NIR-All Dur'!I75^Parameters!$C$7</f>
        <v>2.2846156892257525</v>
      </c>
      <c r="T75" s="29"/>
      <c r="U75" s="31">
        <v>-40</v>
      </c>
      <c r="V75" s="11" t="s">
        <v>20</v>
      </c>
      <c r="W75" s="3">
        <f ca="1">'VIS-R + NIR-All Dur'!E75^Parameters!$C$7</f>
        <v>0.80932011220663935</v>
      </c>
      <c r="X75" s="3">
        <f ca="1">'VIS-R + NIR-All Dur'!F75^Parameters!$C$7</f>
        <v>0.82071860968748001</v>
      </c>
      <c r="Y75" s="3">
        <f ca="1">'VIS-R + NIR-All Dur'!G75^Parameters!$C$7</f>
        <v>0.86520386481497702</v>
      </c>
      <c r="Z75" s="3">
        <f ca="1">'VIS-R + NIR-All Dur'!H75^Parameters!$C$7</f>
        <v>0.95831169038699038</v>
      </c>
      <c r="AA75" s="3">
        <f ca="1">'VIS-R + NIR-All Dur'!I75^Parameters!$C$7</f>
        <v>1.2345947964152733</v>
      </c>
    </row>
    <row r="76" spans="2:27" ht="17" thickBot="1" x14ac:dyDescent="0.25">
      <c r="B76" s="29"/>
      <c r="C76" s="32"/>
      <c r="D76" s="12" t="s">
        <v>21</v>
      </c>
      <c r="E76" s="7">
        <f ca="1">'VIS-B + NIR-All Dur'!E76^Parameters!$C$7</f>
        <v>0.83855342577373726</v>
      </c>
      <c r="F76" s="7">
        <f ca="1">'VIS-B + NIR-All Dur'!F76^Parameters!$C$7</f>
        <v>0.86130872030937489</v>
      </c>
      <c r="G76" s="7">
        <f ca="1">'VIS-B + NIR-All Dur'!G76^Parameters!$C$7</f>
        <v>0.9436102489295376</v>
      </c>
      <c r="H76" s="7">
        <f ca="1">'VIS-B + NIR-All Dur'!H76^Parameters!$C$7</f>
        <v>1.1681952550982899</v>
      </c>
      <c r="I76" s="7">
        <f ca="1">'VIS-B + NIR-All Dur'!I76^Parameters!$C$7</f>
        <v>1.6377651692854449</v>
      </c>
      <c r="K76" s="29"/>
      <c r="L76" s="32"/>
      <c r="M76" s="12" t="s">
        <v>21</v>
      </c>
      <c r="N76" s="7">
        <f ca="1">'VIS-G + NIR-All Dur'!E76^Parameters!$C$7</f>
        <v>0.82883702366524792</v>
      </c>
      <c r="O76" s="7">
        <f ca="1">'VIS-G + NIR-All Dur'!F76^Parameters!$C$7</f>
        <v>0.84739578425925222</v>
      </c>
      <c r="P76" s="7">
        <f ca="1">'VIS-G + NIR-All Dur'!G76^Parameters!$C$7</f>
        <v>0.93184883830547471</v>
      </c>
      <c r="Q76" s="7">
        <f ca="1">'VIS-G + NIR-All Dur'!H76^Parameters!$C$7</f>
        <v>1.1401558839476702</v>
      </c>
      <c r="R76" s="7">
        <f ca="1">'VIS-G + NIR-All Dur'!I76^Parameters!$C$7</f>
        <v>1.6232803304210435</v>
      </c>
      <c r="T76" s="29"/>
      <c r="U76" s="32"/>
      <c r="V76" s="12" t="s">
        <v>21</v>
      </c>
      <c r="W76" s="7">
        <f ca="1">'VIS-R + NIR-All Dur'!E76^Parameters!$C$7</f>
        <v>0.82283652790089445</v>
      </c>
      <c r="X76" s="7">
        <f ca="1">'VIS-R + NIR-All Dur'!F76^Parameters!$C$7</f>
        <v>0.84484992302994999</v>
      </c>
      <c r="Y76" s="7">
        <f ca="1">'VIS-R + NIR-All Dur'!G76^Parameters!$C$7</f>
        <v>0.92560556565064944</v>
      </c>
      <c r="Z76" s="7">
        <f ca="1">'VIS-R + NIR-All Dur'!H76^Parameters!$C$7</f>
        <v>1.1405571210446745</v>
      </c>
      <c r="AA76" s="7">
        <f ca="1">'VIS-R + NIR-All Dur'!I76^Parameters!$C$7</f>
        <v>1.6183478236736839</v>
      </c>
    </row>
    <row r="77" spans="2:27" x14ac:dyDescent="0.2">
      <c r="B77" s="29"/>
      <c r="C77" s="31">
        <v>-45</v>
      </c>
      <c r="D77" s="13" t="s">
        <v>20</v>
      </c>
      <c r="E77" s="3">
        <f ca="1">'VIS-B + NIR-All Dur'!E77^Parameters!$C$7</f>
        <v>0.90546189378132791</v>
      </c>
      <c r="F77" s="3">
        <f ca="1">'VIS-B + NIR-All Dur'!F77^Parameters!$C$7</f>
        <v>0.94165633733405263</v>
      </c>
      <c r="G77" s="3">
        <f ca="1">'VIS-B + NIR-All Dur'!G77^Parameters!$C$7</f>
        <v>1.0690421128208676</v>
      </c>
      <c r="H77" s="3">
        <f ca="1">'VIS-B + NIR-All Dur'!H77^Parameters!$C$7</f>
        <v>1.3130241113926855</v>
      </c>
      <c r="I77" s="3">
        <f ca="1">'VIS-B + NIR-All Dur'!I77^Parameters!$C$7</f>
        <v>1.828832775798154</v>
      </c>
      <c r="K77" s="29"/>
      <c r="L77" s="31">
        <v>-45</v>
      </c>
      <c r="M77" s="13" t="s">
        <v>20</v>
      </c>
      <c r="N77" s="3">
        <f ca="1">'VIS-G + NIR-All Dur'!E77^Parameters!$C$7</f>
        <v>0.89017696010856462</v>
      </c>
      <c r="O77" s="3">
        <f ca="1">'VIS-G + NIR-All Dur'!F77^Parameters!$C$7</f>
        <v>0.94832492833060955</v>
      </c>
      <c r="P77" s="3">
        <f ca="1">'VIS-G + NIR-All Dur'!G77^Parameters!$C$7</f>
        <v>1.1156027199995624</v>
      </c>
      <c r="Q77" s="3">
        <f ca="1">'VIS-G + NIR-All Dur'!H77^Parameters!$C$7</f>
        <v>1.4632057785184511</v>
      </c>
      <c r="R77" s="3">
        <f ca="1">'VIS-G + NIR-All Dur'!I77^Parameters!$C$7</f>
        <v>2.2890929057737326</v>
      </c>
      <c r="T77" s="29"/>
      <c r="U77" s="31">
        <v>-45</v>
      </c>
      <c r="V77" s="13" t="s">
        <v>20</v>
      </c>
      <c r="W77" s="3">
        <f ca="1">'VIS-R + NIR-All Dur'!E77^Parameters!$C$7</f>
        <v>0.82161480026927169</v>
      </c>
      <c r="X77" s="3">
        <f ca="1">'VIS-R + NIR-All Dur'!F77^Parameters!$C$7</f>
        <v>0.8353478080632003</v>
      </c>
      <c r="Y77" s="3">
        <f ca="1">'VIS-R + NIR-All Dur'!G77^Parameters!$C$7</f>
        <v>0.879050126451421</v>
      </c>
      <c r="Z77" s="3">
        <f ca="1">'VIS-R + NIR-All Dur'!H77^Parameters!$C$7</f>
        <v>0.96848156184863377</v>
      </c>
      <c r="AA77" s="3">
        <f ca="1">'VIS-R + NIR-All Dur'!I77^Parameters!$C$7</f>
        <v>1.2326793607006434</v>
      </c>
    </row>
    <row r="78" spans="2:27" ht="17" thickBot="1" x14ac:dyDescent="0.25">
      <c r="B78" s="29"/>
      <c r="C78" s="32"/>
      <c r="D78" s="10" t="s">
        <v>21</v>
      </c>
      <c r="E78" s="7">
        <f ca="1">'VIS-B + NIR-All Dur'!E78^Parameters!$C$7</f>
        <v>0.86617442779224152</v>
      </c>
      <c r="F78" s="7">
        <f ca="1">'VIS-B + NIR-All Dur'!F78^Parameters!$C$7</f>
        <v>0.88618949326800689</v>
      </c>
      <c r="G78" s="7">
        <f ca="1">'VIS-B + NIR-All Dur'!G78^Parameters!$C$7</f>
        <v>0.97884257592937207</v>
      </c>
      <c r="H78" s="7">
        <f ca="1">'VIS-B + NIR-All Dur'!H78^Parameters!$C$7</f>
        <v>1.1997390699623942</v>
      </c>
      <c r="I78" s="7">
        <f ca="1">'VIS-B + NIR-All Dur'!I78^Parameters!$C$7</f>
        <v>1.6426630833331428</v>
      </c>
      <c r="K78" s="29"/>
      <c r="L78" s="32"/>
      <c r="M78" s="10" t="s">
        <v>21</v>
      </c>
      <c r="N78" s="7">
        <f ca="1">'VIS-G + NIR-All Dur'!E78^Parameters!$C$7</f>
        <v>0.85282313287562583</v>
      </c>
      <c r="O78" s="7">
        <f ca="1">'VIS-G + NIR-All Dur'!F78^Parameters!$C$7</f>
        <v>0.87768736107842438</v>
      </c>
      <c r="P78" s="7">
        <f ca="1">'VIS-G + NIR-All Dur'!G78^Parameters!$C$7</f>
        <v>0.96326770217771074</v>
      </c>
      <c r="Q78" s="7">
        <f ca="1">'VIS-G + NIR-All Dur'!H78^Parameters!$C$7</f>
        <v>1.1665514750264867</v>
      </c>
      <c r="R78" s="7">
        <f ca="1">'VIS-G + NIR-All Dur'!I78^Parameters!$C$7</f>
        <v>1.6230869364304559</v>
      </c>
      <c r="T78" s="29"/>
      <c r="U78" s="32"/>
      <c r="V78" s="10" t="s">
        <v>21</v>
      </c>
      <c r="W78" s="7">
        <f ca="1">'VIS-R + NIR-All Dur'!E78^Parameters!$C$7</f>
        <v>0.84908384549193572</v>
      </c>
      <c r="X78" s="7">
        <f ca="1">'VIS-R + NIR-All Dur'!F78^Parameters!$C$7</f>
        <v>0.86885990448359063</v>
      </c>
      <c r="Y78" s="7">
        <f ca="1">'VIS-R + NIR-All Dur'!G78^Parameters!$C$7</f>
        <v>0.95458649799305229</v>
      </c>
      <c r="Z78" s="7">
        <f ca="1">'VIS-R + NIR-All Dur'!H78^Parameters!$C$7</f>
        <v>1.1664403489823219</v>
      </c>
      <c r="AA78" s="7">
        <f ca="1">'VIS-R + NIR-All Dur'!I78^Parameters!$C$7</f>
        <v>1.6214729381440316</v>
      </c>
    </row>
    <row r="79" spans="2:27" x14ac:dyDescent="0.2">
      <c r="B79" s="29"/>
      <c r="C79" s="31">
        <v>-50</v>
      </c>
      <c r="D79" s="11" t="s">
        <v>20</v>
      </c>
      <c r="E79" s="3">
        <f ca="1">'VIS-B + NIR-All Dur'!E79^Parameters!$C$7</f>
        <v>0.95183038161082179</v>
      </c>
      <c r="F79" s="3">
        <f ca="1">'VIS-B + NIR-All Dur'!F79^Parameters!$C$7</f>
        <v>0.99717711698874079</v>
      </c>
      <c r="G79" s="3">
        <f ca="1">'VIS-B + NIR-All Dur'!G79^Parameters!$C$7</f>
        <v>1.1126902647550057</v>
      </c>
      <c r="H79" s="3">
        <f ca="1">'VIS-B + NIR-All Dur'!H79^Parameters!$C$7</f>
        <v>1.3667164113417241</v>
      </c>
      <c r="I79" s="3">
        <f ca="1">'VIS-B + NIR-All Dur'!I79^Parameters!$C$7</f>
        <v>1.8609857405074746</v>
      </c>
      <c r="K79" s="29"/>
      <c r="L79" s="31">
        <v>-50</v>
      </c>
      <c r="M79" s="11" t="s">
        <v>20</v>
      </c>
      <c r="N79" s="3">
        <f ca="1">'VIS-G + NIR-All Dur'!E79^Parameters!$C$7</f>
        <v>0.97025864532295558</v>
      </c>
      <c r="O79" s="3">
        <f ca="1">'VIS-G + NIR-All Dur'!F79^Parameters!$C$7</f>
        <v>1.0224713076904934</v>
      </c>
      <c r="P79" s="3">
        <f ca="1">'VIS-G + NIR-All Dur'!G79^Parameters!$C$7</f>
        <v>1.1840763084334962</v>
      </c>
      <c r="Q79" s="3">
        <f ca="1">'VIS-G + NIR-All Dur'!H79^Parameters!$C$7</f>
        <v>1.5442022733686149</v>
      </c>
      <c r="R79" s="3">
        <f ca="1">'VIS-G + NIR-All Dur'!I79^Parameters!$C$7</f>
        <v>2.3473156064604948</v>
      </c>
      <c r="T79" s="29"/>
      <c r="U79" s="31">
        <v>-50</v>
      </c>
      <c r="V79" s="11" t="s">
        <v>20</v>
      </c>
      <c r="W79" s="3">
        <f ca="1">'VIS-R + NIR-All Dur'!E79^Parameters!$C$7</f>
        <v>0.84155876410030583</v>
      </c>
      <c r="X79" s="3">
        <f ca="1">'VIS-R + NIR-All Dur'!F79^Parameters!$C$7</f>
        <v>0.85374737898339514</v>
      </c>
      <c r="Y79" s="3">
        <f ca="1">'VIS-R + NIR-All Dur'!G79^Parameters!$C$7</f>
        <v>0.89720882094622501</v>
      </c>
      <c r="Z79" s="3">
        <f ca="1">'VIS-R + NIR-All Dur'!H79^Parameters!$C$7</f>
        <v>0.98716388814623213</v>
      </c>
      <c r="AA79" s="3">
        <f ca="1">'VIS-R + NIR-All Dur'!I79^Parameters!$C$7</f>
        <v>1.2429607046549145</v>
      </c>
    </row>
    <row r="80" spans="2:27" ht="17" thickBot="1" x14ac:dyDescent="0.25">
      <c r="B80" s="29"/>
      <c r="C80" s="32"/>
      <c r="D80" s="12" t="s">
        <v>21</v>
      </c>
      <c r="E80" s="7">
        <f ca="1">'VIS-B + NIR-All Dur'!E80^Parameters!$C$7</f>
        <v>0.90488349494052056</v>
      </c>
      <c r="F80" s="7">
        <f ca="1">'VIS-B + NIR-All Dur'!F80^Parameters!$C$7</f>
        <v>0.92470262572648221</v>
      </c>
      <c r="G80" s="7">
        <f ca="1">'VIS-B + NIR-All Dur'!G80^Parameters!$C$7</f>
        <v>1.0295452355760402</v>
      </c>
      <c r="H80" s="7">
        <f ca="1">'VIS-B + NIR-All Dur'!H80^Parameters!$C$7</f>
        <v>1.244104746475718</v>
      </c>
      <c r="I80" s="7">
        <f ca="1">'VIS-B + NIR-All Dur'!I80^Parameters!$C$7</f>
        <v>1.6728820896146432</v>
      </c>
      <c r="K80" s="29"/>
      <c r="L80" s="32"/>
      <c r="M80" s="12" t="s">
        <v>21</v>
      </c>
      <c r="N80" s="7">
        <f ca="1">'VIS-G + NIR-All Dur'!E80^Parameters!$C$7</f>
        <v>0.89391670378463073</v>
      </c>
      <c r="O80" s="7">
        <f ca="1">'VIS-G + NIR-All Dur'!F80^Parameters!$C$7</f>
        <v>0.91411486218483484</v>
      </c>
      <c r="P80" s="7">
        <f ca="1">'VIS-G + NIR-All Dur'!G80^Parameters!$C$7</f>
        <v>1.0089484555676613</v>
      </c>
      <c r="Q80" s="7">
        <f ca="1">'VIS-G + NIR-All Dur'!H80^Parameters!$C$7</f>
        <v>1.2093110992415872</v>
      </c>
      <c r="R80" s="7">
        <f ca="1">'VIS-G + NIR-All Dur'!I80^Parameters!$C$7</f>
        <v>1.6548028868678262</v>
      </c>
      <c r="T80" s="29"/>
      <c r="U80" s="32"/>
      <c r="V80" s="12" t="s">
        <v>21</v>
      </c>
      <c r="W80" s="7">
        <f ca="1">'VIS-R + NIR-All Dur'!E80^Parameters!$C$7</f>
        <v>0.88303727513962926</v>
      </c>
      <c r="X80" s="7">
        <f ca="1">'VIS-R + NIR-All Dur'!F80^Parameters!$C$7</f>
        <v>0.90675820675028362</v>
      </c>
      <c r="Y80" s="7">
        <f ca="1">'VIS-R + NIR-All Dur'!G80^Parameters!$C$7</f>
        <v>0.99668311470236881</v>
      </c>
      <c r="Z80" s="7">
        <f ca="1">'VIS-R + NIR-All Dur'!H80^Parameters!$C$7</f>
        <v>1.2112745906323814</v>
      </c>
      <c r="AA80" s="7">
        <f ca="1">'VIS-R + NIR-All Dur'!I80^Parameters!$C$7</f>
        <v>1.6474372472027587</v>
      </c>
    </row>
    <row r="81" spans="2:27" x14ac:dyDescent="0.2">
      <c r="B81" s="29"/>
      <c r="C81" s="31">
        <v>-55</v>
      </c>
      <c r="D81" s="13" t="s">
        <v>20</v>
      </c>
      <c r="E81" s="3">
        <f ca="1">'VIS-B + NIR-All Dur'!E81^Parameters!$C$7</f>
        <v>1.0288410719321082</v>
      </c>
      <c r="F81" s="3">
        <f ca="1">'VIS-B + NIR-All Dur'!F81^Parameters!$C$7</f>
        <v>1.0659008614241683</v>
      </c>
      <c r="G81" s="3">
        <f ca="1">'VIS-B + NIR-All Dur'!G81^Parameters!$C$7</f>
        <v>1.1725086143741605</v>
      </c>
      <c r="H81" s="3">
        <f ca="1">'VIS-B + NIR-All Dur'!H81^Parameters!$C$7</f>
        <v>1.4575779045887536</v>
      </c>
      <c r="I81" s="3">
        <f ca="1">'VIS-B + NIR-All Dur'!I81^Parameters!$C$7</f>
        <v>1.8650298073031604</v>
      </c>
      <c r="K81" s="29"/>
      <c r="L81" s="31">
        <v>-55</v>
      </c>
      <c r="M81" s="13" t="s">
        <v>20</v>
      </c>
      <c r="N81" s="3">
        <f ca="1">'VIS-G + NIR-All Dur'!E81^Parameters!$C$7</f>
        <v>1.0716193684062147</v>
      </c>
      <c r="O81" s="3">
        <f ca="1">'VIS-G + NIR-All Dur'!F81^Parameters!$C$7</f>
        <v>1.1258699815565576</v>
      </c>
      <c r="P81" s="3">
        <f ca="1">'VIS-G + NIR-All Dur'!G81^Parameters!$C$7</f>
        <v>1.2729428120508934</v>
      </c>
      <c r="Q81" s="3">
        <f ca="1">'VIS-G + NIR-All Dur'!H81^Parameters!$C$7</f>
        <v>1.6815392352982785</v>
      </c>
      <c r="R81" s="3">
        <f ca="1">'VIS-G + NIR-All Dur'!I81^Parameters!$C$7</f>
        <v>2.3918017749614409</v>
      </c>
      <c r="T81" s="29"/>
      <c r="U81" s="31">
        <v>-55</v>
      </c>
      <c r="V81" s="13" t="s">
        <v>20</v>
      </c>
      <c r="W81" s="3">
        <f ca="1">'VIS-R + NIR-All Dur'!E81^Parameters!$C$7</f>
        <v>0.86676947957377726</v>
      </c>
      <c r="X81" s="3">
        <f ca="1">'VIS-R + NIR-All Dur'!F81^Parameters!$C$7</f>
        <v>0.8804559408377568</v>
      </c>
      <c r="Y81" s="3">
        <f ca="1">'VIS-R + NIR-All Dur'!G81^Parameters!$C$7</f>
        <v>0.91966629844347714</v>
      </c>
      <c r="Z81" s="3">
        <f ca="1">'VIS-R + NIR-All Dur'!H81^Parameters!$C$7</f>
        <v>1.06941590120998</v>
      </c>
      <c r="AA81" s="3">
        <f ca="1">'VIS-R + NIR-All Dur'!I81^Parameters!$C$7</f>
        <v>1.2556772073808187</v>
      </c>
    </row>
    <row r="82" spans="2:27" ht="17" thickBot="1" x14ac:dyDescent="0.25">
      <c r="B82" s="29"/>
      <c r="C82" s="32"/>
      <c r="D82" s="10" t="s">
        <v>21</v>
      </c>
      <c r="E82" s="7">
        <f ca="1">'VIS-B + NIR-All Dur'!E82^Parameters!$C$7</f>
        <v>0.95983593920007138</v>
      </c>
      <c r="F82" s="7">
        <f ca="1">'VIS-B + NIR-All Dur'!F82^Parameters!$C$7</f>
        <v>0.99320508745668123</v>
      </c>
      <c r="G82" s="7">
        <f ca="1">'VIS-B + NIR-All Dur'!G82^Parameters!$C$7</f>
        <v>1.0944517930736635</v>
      </c>
      <c r="H82" s="7">
        <f ca="1">'VIS-B + NIR-All Dur'!H82^Parameters!$C$7</f>
        <v>1.3257489399115887</v>
      </c>
      <c r="I82" s="7">
        <f ca="1">'VIS-B + NIR-All Dur'!I82^Parameters!$C$7</f>
        <v>1.7695145141381377</v>
      </c>
      <c r="K82" s="29"/>
      <c r="L82" s="32"/>
      <c r="M82" s="10" t="s">
        <v>21</v>
      </c>
      <c r="N82" s="7">
        <f ca="1">'VIS-G + NIR-All Dur'!E82^Parameters!$C$7</f>
        <v>0.94719098441650629</v>
      </c>
      <c r="O82" s="7">
        <f ca="1">'VIS-G + NIR-All Dur'!F82^Parameters!$C$7</f>
        <v>0.97438322259773458</v>
      </c>
      <c r="P82" s="7">
        <f ca="1">'VIS-G + NIR-All Dur'!G82^Parameters!$C$7</f>
        <v>1.068705567515825</v>
      </c>
      <c r="Q82" s="7">
        <f ca="1">'VIS-G + NIR-All Dur'!H82^Parameters!$C$7</f>
        <v>1.2850280619214058</v>
      </c>
      <c r="R82" s="7">
        <f ca="1">'VIS-G + NIR-All Dur'!I82^Parameters!$C$7</f>
        <v>1.680773500049402</v>
      </c>
      <c r="T82" s="29"/>
      <c r="U82" s="32"/>
      <c r="V82" s="10" t="s">
        <v>21</v>
      </c>
      <c r="W82" s="7">
        <f ca="1">'VIS-R + NIR-All Dur'!E82^Parameters!$C$7</f>
        <v>0.9346246906451191</v>
      </c>
      <c r="X82" s="7">
        <f ca="1">'VIS-R + NIR-All Dur'!F82^Parameters!$C$7</f>
        <v>0.96344841540694171</v>
      </c>
      <c r="Y82" s="7">
        <f ca="1">'VIS-R + NIR-All Dur'!G82^Parameters!$C$7</f>
        <v>1.0651395857294386</v>
      </c>
      <c r="Z82" s="7">
        <f ca="1">'VIS-R + NIR-All Dur'!H82^Parameters!$C$7</f>
        <v>1.2844799614701301</v>
      </c>
      <c r="AA82" s="7">
        <f ca="1">'VIS-R + NIR-All Dur'!I82^Parameters!$C$7</f>
        <v>1.672899649390416</v>
      </c>
    </row>
    <row r="83" spans="2:27" x14ac:dyDescent="0.2">
      <c r="B83" s="29"/>
      <c r="C83" s="31">
        <v>-60</v>
      </c>
      <c r="D83" s="11" t="s">
        <v>20</v>
      </c>
      <c r="E83" s="3">
        <f ca="1">'VIS-B + NIR-All Dur'!E83^Parameters!$C$7</f>
        <v>1.13608562576151</v>
      </c>
      <c r="F83" s="3">
        <f ca="1">'VIS-B + NIR-All Dur'!F83^Parameters!$C$7</f>
        <v>1.1564703407207093</v>
      </c>
      <c r="G83" s="3">
        <f ca="1">'VIS-B + NIR-All Dur'!G83^Parameters!$C$7</f>
        <v>1.265846361144721</v>
      </c>
      <c r="H83" s="3">
        <f ca="1">'VIS-B + NIR-All Dur'!H83^Parameters!$C$7</f>
        <v>1.5941947405113279</v>
      </c>
      <c r="I83" s="3">
        <f ca="1">'VIS-B + NIR-All Dur'!I83^Parameters!$C$7</f>
        <v>1.9082283446666977</v>
      </c>
      <c r="K83" s="29"/>
      <c r="L83" s="31">
        <v>-60</v>
      </c>
      <c r="M83" s="11" t="s">
        <v>20</v>
      </c>
      <c r="N83" s="3">
        <f ca="1">'VIS-G + NIR-All Dur'!E83^Parameters!$C$7</f>
        <v>1.2257257948112059</v>
      </c>
      <c r="O83" s="3">
        <f ca="1">'VIS-G + NIR-All Dur'!F83^Parameters!$C$7</f>
        <v>1.2595285696149334</v>
      </c>
      <c r="P83" s="3">
        <f ca="1">'VIS-G + NIR-All Dur'!G83^Parameters!$C$7</f>
        <v>1.404540901174933</v>
      </c>
      <c r="Q83" s="3">
        <f ca="1">'VIS-G + NIR-All Dur'!H83^Parameters!$C$7</f>
        <v>1.8929425748704536</v>
      </c>
      <c r="R83" s="3">
        <f ca="1">'VIS-G + NIR-All Dur'!I83^Parameters!$C$7</f>
        <v>2.4584233992255018</v>
      </c>
      <c r="T83" s="29"/>
      <c r="U83" s="31">
        <v>-60</v>
      </c>
      <c r="V83" s="11" t="s">
        <v>20</v>
      </c>
      <c r="W83" s="3">
        <f ca="1">'VIS-R + NIR-All Dur'!E83^Parameters!$C$7</f>
        <v>0.90453723508991368</v>
      </c>
      <c r="X83" s="3">
        <f ca="1">'VIS-R + NIR-All Dur'!F83^Parameters!$C$7</f>
        <v>0.91601864715872805</v>
      </c>
      <c r="Y83" s="3">
        <f ca="1">'VIS-R + NIR-All Dur'!G83^Parameters!$C$7</f>
        <v>0.95484937759743993</v>
      </c>
      <c r="Z83" s="3">
        <f ca="1">'VIS-R + NIR-All Dur'!H83^Parameters!$C$7</f>
        <v>1.1222174470508082</v>
      </c>
      <c r="AA83" s="3">
        <f ca="1">'VIS-R + NIR-All Dur'!I83^Parameters!$C$7</f>
        <v>1.2794250909101164</v>
      </c>
    </row>
    <row r="84" spans="2:27" ht="17" thickBot="1" x14ac:dyDescent="0.25">
      <c r="B84" s="29"/>
      <c r="C84" s="32"/>
      <c r="D84" s="12" t="s">
        <v>21</v>
      </c>
      <c r="E84" s="7">
        <f ca="1">'VIS-B + NIR-All Dur'!E84^Parameters!$C$7</f>
        <v>1.0543436026917143</v>
      </c>
      <c r="F84" s="7">
        <f ca="1">'VIS-B + NIR-All Dur'!F84^Parameters!$C$7</f>
        <v>1.0827362429778451</v>
      </c>
      <c r="G84" s="7">
        <f ca="1">'VIS-B + NIR-All Dur'!G84^Parameters!$C$7</f>
        <v>1.1768116095669363</v>
      </c>
      <c r="H84" s="7">
        <f ca="1">'VIS-B + NIR-All Dur'!H84^Parameters!$C$7</f>
        <v>1.4498252645881016</v>
      </c>
      <c r="I84" s="7">
        <f ca="1">'VIS-B + NIR-All Dur'!I84^Parameters!$C$7</f>
        <v>1.8052683061899168</v>
      </c>
      <c r="K84" s="29"/>
      <c r="L84" s="32"/>
      <c r="M84" s="12" t="s">
        <v>21</v>
      </c>
      <c r="N84" s="7">
        <f ca="1">'VIS-G + NIR-All Dur'!E84^Parameters!$C$7</f>
        <v>1.0326976141531643</v>
      </c>
      <c r="O84" s="7">
        <f ca="1">'VIS-G + NIR-All Dur'!F84^Parameters!$C$7</f>
        <v>1.0562526398947467</v>
      </c>
      <c r="P84" s="7">
        <f ca="1">'VIS-G + NIR-All Dur'!G84^Parameters!$C$7</f>
        <v>1.1451860718524822</v>
      </c>
      <c r="Q84" s="7">
        <f ca="1">'VIS-G + NIR-All Dur'!H84^Parameters!$C$7</f>
        <v>1.3948516103327921</v>
      </c>
      <c r="R84" s="7">
        <f ca="1">'VIS-G + NIR-All Dur'!I84^Parameters!$C$7</f>
        <v>1.7197977343070294</v>
      </c>
      <c r="T84" s="29"/>
      <c r="U84" s="32"/>
      <c r="V84" s="12" t="s">
        <v>21</v>
      </c>
      <c r="W84" s="7">
        <f ca="1">'VIS-R + NIR-All Dur'!E84^Parameters!$C$7</f>
        <v>1.0161813400036293</v>
      </c>
      <c r="X84" s="7">
        <f ca="1">'VIS-R + NIR-All Dur'!F84^Parameters!$C$7</f>
        <v>1.0398366555760272</v>
      </c>
      <c r="Y84" s="7">
        <f ca="1">'VIS-R + NIR-All Dur'!G84^Parameters!$C$7</f>
        <v>1.1436311588615427</v>
      </c>
      <c r="Z84" s="7">
        <f ca="1">'VIS-R + NIR-All Dur'!H84^Parameters!$C$7</f>
        <v>1.3955501163708555</v>
      </c>
      <c r="AA84" s="7">
        <f ca="1">'VIS-R + NIR-All Dur'!I84^Parameters!$C$7</f>
        <v>1.7129817433921839</v>
      </c>
    </row>
    <row r="85" spans="2:27" x14ac:dyDescent="0.2">
      <c r="B85" s="29"/>
      <c r="C85" s="31">
        <v>-65</v>
      </c>
      <c r="D85" s="13" t="s">
        <v>20</v>
      </c>
      <c r="E85" s="3">
        <f ca="1">'VIS-B + NIR-All Dur'!E85^Parameters!$C$7</f>
        <v>1.2272438807696713</v>
      </c>
      <c r="F85" s="3">
        <f ca="1">'VIS-B + NIR-All Dur'!F85^Parameters!$C$7</f>
        <v>1.2761234047219454</v>
      </c>
      <c r="G85" s="3">
        <f ca="1">'VIS-B + NIR-All Dur'!G85^Parameters!$C$7</f>
        <v>1.4320011595630315</v>
      </c>
      <c r="H85" s="3">
        <f ca="1">'VIS-B + NIR-All Dur'!H85^Parameters!$C$7</f>
        <v>1.7987629451927831</v>
      </c>
      <c r="I85" s="3">
        <f ca="1">'VIS-B + NIR-All Dur'!I85^Parameters!$C$7</f>
        <v>1.9509341019362707</v>
      </c>
      <c r="K85" s="29"/>
      <c r="L85" s="31">
        <v>-65</v>
      </c>
      <c r="M85" s="13" t="s">
        <v>20</v>
      </c>
      <c r="N85" s="3">
        <f ca="1">'VIS-G + NIR-All Dur'!E85^Parameters!$C$7</f>
        <v>1.3568771536350674</v>
      </c>
      <c r="O85" s="3">
        <f ca="1">'VIS-G + NIR-All Dur'!F85^Parameters!$C$7</f>
        <v>1.4219437504397383</v>
      </c>
      <c r="P85" s="3">
        <f ca="1">'VIS-G + NIR-All Dur'!G85^Parameters!$C$7</f>
        <v>1.6496483864849723</v>
      </c>
      <c r="Q85" s="3">
        <f ca="1">'VIS-G + NIR-All Dur'!H85^Parameters!$C$7</f>
        <v>2.22577140476261</v>
      </c>
      <c r="R85" s="3">
        <f ca="1">'VIS-G + NIR-All Dur'!I85^Parameters!$C$7</f>
        <v>2.5158240166523154</v>
      </c>
      <c r="T85" s="29"/>
      <c r="U85" s="31">
        <v>-65</v>
      </c>
      <c r="V85" s="13" t="s">
        <v>20</v>
      </c>
      <c r="W85" s="3">
        <f ca="1">'VIS-R + NIR-All Dur'!E85^Parameters!$C$7</f>
        <v>0.94421896689181706</v>
      </c>
      <c r="X85" s="3">
        <f ca="1">'VIS-R + NIR-All Dur'!F85^Parameters!$C$7</f>
        <v>0.95940460692640694</v>
      </c>
      <c r="Y85" s="3">
        <f ca="1">'VIS-R + NIR-All Dur'!G85^Parameters!$C$7</f>
        <v>1.0621557886015232</v>
      </c>
      <c r="Z85" s="3">
        <f ca="1">'VIS-R + NIR-All Dur'!H85^Parameters!$C$7</f>
        <v>1.1993543981431598</v>
      </c>
      <c r="AA85" s="3">
        <f ca="1">'VIS-R + NIR-All Dur'!I85^Parameters!$C$7</f>
        <v>1.3083601159470752</v>
      </c>
    </row>
    <row r="86" spans="2:27" ht="17" thickBot="1" x14ac:dyDescent="0.25">
      <c r="B86" s="29"/>
      <c r="C86" s="32"/>
      <c r="D86" s="10" t="s">
        <v>21</v>
      </c>
      <c r="E86" s="7">
        <f ca="1">'VIS-B + NIR-All Dur'!E86^Parameters!$C$7</f>
        <v>1.1569129569861227</v>
      </c>
      <c r="F86" s="7">
        <f ca="1">'VIS-B + NIR-All Dur'!F86^Parameters!$C$7</f>
        <v>1.1936135670692385</v>
      </c>
      <c r="G86" s="7">
        <f ca="1">'VIS-B + NIR-All Dur'!G86^Parameters!$C$7</f>
        <v>1.3256224029261943</v>
      </c>
      <c r="H86" s="7">
        <f ca="1">'VIS-B + NIR-All Dur'!H86^Parameters!$C$7</f>
        <v>1.6360510568555151</v>
      </c>
      <c r="I86" s="7">
        <f ca="1">'VIS-B + NIR-All Dur'!I86^Parameters!$C$7</f>
        <v>1.8248859068687278</v>
      </c>
      <c r="K86" s="29"/>
      <c r="L86" s="32"/>
      <c r="M86" s="10" t="s">
        <v>21</v>
      </c>
      <c r="N86" s="7">
        <f ca="1">'VIS-G + NIR-All Dur'!E86^Parameters!$C$7</f>
        <v>1.1250686408699431</v>
      </c>
      <c r="O86" s="7">
        <f ca="1">'VIS-G + NIR-All Dur'!F86^Parameters!$C$7</f>
        <v>1.160642979200871</v>
      </c>
      <c r="P86" s="7">
        <f ca="1">'VIS-G + NIR-All Dur'!G86^Parameters!$C$7</f>
        <v>1.2841959020208897</v>
      </c>
      <c r="Q86" s="7">
        <f ca="1">'VIS-G + NIR-All Dur'!H86^Parameters!$C$7</f>
        <v>1.5642649635452304</v>
      </c>
      <c r="R86" s="7">
        <f ca="1">'VIS-G + NIR-All Dur'!I86^Parameters!$C$7</f>
        <v>1.7576442143752271</v>
      </c>
      <c r="T86" s="29"/>
      <c r="U86" s="32"/>
      <c r="V86" s="10" t="s">
        <v>21</v>
      </c>
      <c r="W86" s="7">
        <f ca="1">'VIS-R + NIR-All Dur'!E86^Parameters!$C$7</f>
        <v>1.1201436431865133</v>
      </c>
      <c r="X86" s="7">
        <f ca="1">'VIS-R + NIR-All Dur'!F86^Parameters!$C$7</f>
        <v>1.1572897161634217</v>
      </c>
      <c r="Y86" s="7">
        <f ca="1">'VIS-R + NIR-All Dur'!G86^Parameters!$C$7</f>
        <v>1.2790308918021034</v>
      </c>
      <c r="Z86" s="7">
        <f ca="1">'VIS-R + NIR-All Dur'!H86^Parameters!$C$7</f>
        <v>1.5637395270371557</v>
      </c>
      <c r="AA86" s="7">
        <f ca="1">'VIS-R + NIR-All Dur'!I86^Parameters!$C$7</f>
        <v>1.7434223227036523</v>
      </c>
    </row>
    <row r="87" spans="2:27" x14ac:dyDescent="0.2">
      <c r="B87" s="29"/>
      <c r="C87" s="31">
        <v>-70</v>
      </c>
      <c r="D87" s="11" t="s">
        <v>20</v>
      </c>
      <c r="E87" s="3">
        <f ca="1">'VIS-B + NIR-All Dur'!E87^Parameters!$C$7</f>
        <v>1.4531060087258307</v>
      </c>
      <c r="F87" s="3">
        <f ca="1">'VIS-B + NIR-All Dur'!F87^Parameters!$C$7</f>
        <v>1.5067994231666717</v>
      </c>
      <c r="G87" s="3">
        <f ca="1">'VIS-B + NIR-All Dur'!G87^Parameters!$C$7</f>
        <v>1.6939190131720976</v>
      </c>
      <c r="H87" s="3">
        <f ca="1">'VIS-B + NIR-All Dur'!H87^Parameters!$C$7</f>
        <v>1.7875226518807552</v>
      </c>
      <c r="I87" s="3">
        <f ca="1">'VIS-B + NIR-All Dur'!I87^Parameters!$C$7</f>
        <v>2.1219973904774547</v>
      </c>
      <c r="K87" s="29"/>
      <c r="L87" s="31">
        <v>-70</v>
      </c>
      <c r="M87" s="11" t="s">
        <v>20</v>
      </c>
      <c r="N87" s="3">
        <f ca="1">'VIS-G + NIR-All Dur'!E87^Parameters!$C$7</f>
        <v>1.6866047246205003</v>
      </c>
      <c r="O87" s="3">
        <f ca="1">'VIS-G + NIR-All Dur'!F87^Parameters!$C$7</f>
        <v>1.7655788067054847</v>
      </c>
      <c r="P87" s="3">
        <f ca="1">'VIS-G + NIR-All Dur'!G87^Parameters!$C$7</f>
        <v>2.0572128711809547</v>
      </c>
      <c r="Q87" s="3">
        <f ca="1">'VIS-G + NIR-All Dur'!H87^Parameters!$C$7</f>
        <v>2.2515612416241737</v>
      </c>
      <c r="R87" s="3">
        <f ca="1">'VIS-G + NIR-All Dur'!I87^Parameters!$C$7</f>
        <v>2.8053637737337209</v>
      </c>
      <c r="T87" s="29"/>
      <c r="U87" s="31">
        <v>-70</v>
      </c>
      <c r="V87" s="11" t="s">
        <v>20</v>
      </c>
      <c r="W87" s="3">
        <f ca="1">'VIS-R + NIR-All Dur'!E87^Parameters!$C$7</f>
        <v>1.0737189488683552</v>
      </c>
      <c r="X87" s="3">
        <f ca="1">'VIS-R + NIR-All Dur'!F87^Parameters!$C$7</f>
        <v>1.0937630788104111</v>
      </c>
      <c r="Y87" s="3">
        <f ca="1">'VIS-R + NIR-All Dur'!G87^Parameters!$C$7</f>
        <v>1.1652830998607622</v>
      </c>
      <c r="Z87" s="3">
        <f ca="1">'VIS-R + NIR-All Dur'!H87^Parameters!$C$7</f>
        <v>1.2370727800523242</v>
      </c>
      <c r="AA87" s="3">
        <f ca="1">'VIS-R + NIR-All Dur'!I87^Parameters!$C$7</f>
        <v>1.3821208489038195</v>
      </c>
    </row>
    <row r="88" spans="2:27" ht="17" thickBot="1" x14ac:dyDescent="0.25">
      <c r="B88" s="29"/>
      <c r="C88" s="32"/>
      <c r="D88" s="12" t="s">
        <v>21</v>
      </c>
      <c r="E88" s="7">
        <f ca="1">'VIS-B + NIR-All Dur'!E88^Parameters!$C$7</f>
        <v>1.3583390791141312</v>
      </c>
      <c r="F88" s="7">
        <f ca="1">'VIS-B + NIR-All Dur'!F88^Parameters!$C$7</f>
        <v>1.4037947757052847</v>
      </c>
      <c r="G88" s="7">
        <f ca="1">'VIS-B + NIR-All Dur'!G88^Parameters!$C$7</f>
        <v>1.5653910215334741</v>
      </c>
      <c r="H88" s="7">
        <f ca="1">'VIS-B + NIR-All Dur'!H88^Parameters!$C$7</f>
        <v>1.7429614535121443</v>
      </c>
      <c r="I88" s="7">
        <f ca="1">'VIS-B + NIR-All Dur'!I88^Parameters!$C$7</f>
        <v>1.992226706514775</v>
      </c>
      <c r="K88" s="29"/>
      <c r="L88" s="32"/>
      <c r="M88" s="12" t="s">
        <v>21</v>
      </c>
      <c r="N88" s="7">
        <f ca="1">'VIS-G + NIR-All Dur'!E88^Parameters!$C$7</f>
        <v>1.3087240925644612</v>
      </c>
      <c r="O88" s="7">
        <f ca="1">'VIS-G + NIR-All Dur'!F88^Parameters!$C$7</f>
        <v>1.3525081565581036</v>
      </c>
      <c r="P88" s="7">
        <f ca="1">'VIS-G + NIR-All Dur'!G88^Parameters!$C$7</f>
        <v>1.4986841979798144</v>
      </c>
      <c r="Q88" s="7">
        <f ca="1">'VIS-G + NIR-All Dur'!H88^Parameters!$C$7</f>
        <v>1.6517996818253613</v>
      </c>
      <c r="R88" s="7">
        <f ca="1">'VIS-G + NIR-All Dur'!I88^Parameters!$C$7</f>
        <v>1.9722676794041143</v>
      </c>
      <c r="T88" s="29"/>
      <c r="U88" s="32"/>
      <c r="V88" s="12" t="s">
        <v>21</v>
      </c>
      <c r="W88" s="7">
        <f ca="1">'VIS-R + NIR-All Dur'!E88^Parameters!$C$7</f>
        <v>1.3034316319304271</v>
      </c>
      <c r="X88" s="7">
        <f ca="1">'VIS-R + NIR-All Dur'!F88^Parameters!$C$7</f>
        <v>1.3477176621238032</v>
      </c>
      <c r="Y88" s="7">
        <f ca="1">'VIS-R + NIR-All Dur'!G88^Parameters!$C$7</f>
        <v>1.4936138432882791</v>
      </c>
      <c r="Z88" s="7">
        <f ca="1">'VIS-R + NIR-All Dur'!H88^Parameters!$C$7</f>
        <v>1.644092736303526</v>
      </c>
      <c r="AA88" s="7">
        <f ca="1">'VIS-R + NIR-All Dur'!I88^Parameters!$C$7</f>
        <v>1.9233839792880023</v>
      </c>
    </row>
    <row r="89" spans="2:27" x14ac:dyDescent="0.2">
      <c r="B89" s="29"/>
      <c r="C89" s="31">
        <v>-75</v>
      </c>
      <c r="D89" s="13" t="s">
        <v>20</v>
      </c>
      <c r="E89" s="3">
        <f ca="1">'VIS-B + NIR-All Dur'!E89^Parameters!$C$7</f>
        <v>1.8437702034495831</v>
      </c>
      <c r="F89" s="3">
        <f ca="1">'VIS-B + NIR-All Dur'!F89^Parameters!$C$7</f>
        <v>1.9119372412819706</v>
      </c>
      <c r="G89" s="3">
        <f ca="1">'VIS-B + NIR-All Dur'!G89^Parameters!$C$7</f>
        <v>1.7431484734371148</v>
      </c>
      <c r="H89" s="3">
        <f ca="1">'VIS-B + NIR-All Dur'!H89^Parameters!$C$7</f>
        <v>1.8207126476918081</v>
      </c>
      <c r="I89" s="3">
        <f ca="1">'VIS-B + NIR-All Dur'!I89^Parameters!$C$7</f>
        <v>2.4095855601235558</v>
      </c>
      <c r="K89" s="29"/>
      <c r="L89" s="31">
        <v>-75</v>
      </c>
      <c r="M89" s="13" t="s">
        <v>20</v>
      </c>
      <c r="N89" s="3">
        <f ca="1">'VIS-G + NIR-All Dur'!E89^Parameters!$C$7</f>
        <v>2.3832729670690371</v>
      </c>
      <c r="O89" s="3">
        <f ca="1">'VIS-G + NIR-All Dur'!F89^Parameters!$C$7</f>
        <v>2.47822439055173</v>
      </c>
      <c r="P89" s="3">
        <f ca="1">'VIS-G + NIR-All Dur'!G89^Parameters!$C$7</f>
        <v>2.1817383979255931</v>
      </c>
      <c r="Q89" s="3">
        <f ca="1">'VIS-G + NIR-All Dur'!H89^Parameters!$C$7</f>
        <v>2.2677493070895847</v>
      </c>
      <c r="R89" s="3">
        <f ca="1">'VIS-G + NIR-All Dur'!I89^Parameters!$C$7</f>
        <v>3.3673095861746334</v>
      </c>
      <c r="T89" s="29"/>
      <c r="U89" s="31">
        <v>-75</v>
      </c>
      <c r="V89" s="13" t="s">
        <v>20</v>
      </c>
      <c r="W89" s="3">
        <f ca="1">'VIS-R + NIR-All Dur'!E89^Parameters!$C$7</f>
        <v>1.2227794239993774</v>
      </c>
      <c r="X89" s="3">
        <f ca="1">'VIS-R + NIR-All Dur'!F89^Parameters!$C$7</f>
        <v>1.2465223618853525</v>
      </c>
      <c r="Y89" s="3">
        <f ca="1">'VIS-R + NIR-All Dur'!G89^Parameters!$C$7</f>
        <v>1.2399130813886845</v>
      </c>
      <c r="Z89" s="3">
        <f ca="1">'VIS-R + NIR-All Dur'!H89^Parameters!$C$7</f>
        <v>1.2968128691379457</v>
      </c>
      <c r="AA89" s="3">
        <f ca="1">'VIS-R + NIR-All Dur'!I89^Parameters!$C$7</f>
        <v>1.4998706649817743</v>
      </c>
    </row>
    <row r="90" spans="2:27" ht="17" thickBot="1" x14ac:dyDescent="0.25">
      <c r="B90" s="29"/>
      <c r="C90" s="32"/>
      <c r="D90" s="10" t="s">
        <v>21</v>
      </c>
      <c r="E90" s="7">
        <f ca="1">'VIS-B + NIR-All Dur'!E90^Parameters!$C$7</f>
        <v>1.7116280845243685</v>
      </c>
      <c r="F90" s="7">
        <f ca="1">'VIS-B + NIR-All Dur'!F90^Parameters!$C$7</f>
        <v>1.7686246247572672</v>
      </c>
      <c r="G90" s="7">
        <f ca="1">'VIS-B + NIR-All Dur'!G90^Parameters!$C$7</f>
        <v>1.7341334416746279</v>
      </c>
      <c r="H90" s="7">
        <f ca="1">'VIS-B + NIR-All Dur'!H90^Parameters!$C$7</f>
        <v>1.81331766097189</v>
      </c>
      <c r="I90" s="7">
        <f ca="1">'VIS-B + NIR-All Dur'!I90^Parameters!$C$7</f>
        <v>2.2923294398831882</v>
      </c>
      <c r="K90" s="29"/>
      <c r="L90" s="32"/>
      <c r="M90" s="10" t="s">
        <v>21</v>
      </c>
      <c r="N90" s="7">
        <f ca="1">'VIS-G + NIR-All Dur'!E90^Parameters!$C$7</f>
        <v>1.6215878537626438</v>
      </c>
      <c r="O90" s="7">
        <f ca="1">'VIS-G + NIR-All Dur'!F90^Parameters!$C$7</f>
        <v>1.6787296134728957</v>
      </c>
      <c r="P90" s="7">
        <f ca="1">'VIS-G + NIR-All Dur'!G90^Parameters!$C$7</f>
        <v>1.641204693628959</v>
      </c>
      <c r="Q90" s="7">
        <f ca="1">'VIS-G + NIR-All Dur'!H90^Parameters!$C$7</f>
        <v>1.7892191939670941</v>
      </c>
      <c r="R90" s="7">
        <f ca="1">'VIS-G + NIR-All Dur'!I90^Parameters!$C$7</f>
        <v>2.2580234528633789</v>
      </c>
      <c r="T90" s="29"/>
      <c r="U90" s="32"/>
      <c r="V90" s="10" t="s">
        <v>21</v>
      </c>
      <c r="W90" s="7">
        <f ca="1">'VIS-R + NIR-All Dur'!E90^Parameters!$C$7</f>
        <v>1.6203697500294389</v>
      </c>
      <c r="X90" s="7">
        <f ca="1">'VIS-R + NIR-All Dur'!F90^Parameters!$C$7</f>
        <v>1.6729695196091445</v>
      </c>
      <c r="Y90" s="7">
        <f ca="1">'VIS-R + NIR-All Dur'!G90^Parameters!$C$7</f>
        <v>1.6373236396296511</v>
      </c>
      <c r="Z90" s="7">
        <f ca="1">'VIS-R + NIR-All Dur'!H90^Parameters!$C$7</f>
        <v>1.7223597379432802</v>
      </c>
      <c r="AA90" s="7">
        <f ca="1">'VIS-R + NIR-All Dur'!I90^Parameters!$C$7</f>
        <v>2.2072155261540374</v>
      </c>
    </row>
    <row r="91" spans="2:27" x14ac:dyDescent="0.2">
      <c r="B91" s="29"/>
      <c r="C91" s="31">
        <v>-80</v>
      </c>
      <c r="D91" s="13" t="s">
        <v>20</v>
      </c>
      <c r="E91" s="3">
        <f ca="1">'VIS-B + NIR-All Dur'!E91^Parameters!$C$7</f>
        <v>1.8421668527129023</v>
      </c>
      <c r="F91" s="3">
        <f ca="1">'VIS-B + NIR-All Dur'!F91^Parameters!$C$7</f>
        <v>1.8643534438279548</v>
      </c>
      <c r="G91" s="3">
        <f ca="1">'VIS-B + NIR-All Dur'!G91^Parameters!$C$7</f>
        <v>1.9836947876319073</v>
      </c>
      <c r="H91" s="3">
        <f ca="1">'VIS-B + NIR-All Dur'!H91^Parameters!$C$7</f>
        <v>2.2963488210593299</v>
      </c>
      <c r="I91" s="3">
        <f ca="1">'VIS-B + NIR-All Dur'!I91^Parameters!$C$7</f>
        <v>2.9174055312898659</v>
      </c>
      <c r="K91" s="29"/>
      <c r="L91" s="31">
        <v>-80</v>
      </c>
      <c r="M91" s="13" t="s">
        <v>20</v>
      </c>
      <c r="N91" s="3">
        <f ca="1">'VIS-G + NIR-All Dur'!E91^Parameters!$C$7</f>
        <v>2.4583426864419469</v>
      </c>
      <c r="O91" s="3">
        <f ca="1">'VIS-G + NIR-All Dur'!F91^Parameters!$C$7</f>
        <v>2.4872520263522553</v>
      </c>
      <c r="P91" s="3">
        <f ca="1">'VIS-G + NIR-All Dur'!G91^Parameters!$C$7</f>
        <v>2.622953392900341</v>
      </c>
      <c r="Q91" s="3">
        <f ca="1">'VIS-G + NIR-All Dur'!H91^Parameters!$C$7</f>
        <v>3.0910334958988002</v>
      </c>
      <c r="R91" s="3">
        <f ca="1">'VIS-G + NIR-All Dur'!I91^Parameters!$C$7</f>
        <v>4.3569050375741627</v>
      </c>
      <c r="T91" s="29"/>
      <c r="U91" s="31">
        <v>-80</v>
      </c>
      <c r="V91" s="13" t="s">
        <v>20</v>
      </c>
      <c r="W91" s="3">
        <f ca="1">'VIS-R + NIR-All Dur'!E91^Parameters!$C$7</f>
        <v>1.2918842987806869</v>
      </c>
      <c r="X91" s="3">
        <f ca="1">'VIS-R + NIR-All Dur'!F91^Parameters!$C$7</f>
        <v>1.3117592747049875</v>
      </c>
      <c r="Y91" s="3">
        <f ca="1">'VIS-R + NIR-All Dur'!G91^Parameters!$C$7</f>
        <v>1.3743842001368132</v>
      </c>
      <c r="Z91" s="3">
        <f ca="1">'VIS-R + NIR-All Dur'!H91^Parameters!$C$7</f>
        <v>1.4875818689803373</v>
      </c>
      <c r="AA91" s="3">
        <f ca="1">'VIS-R + NIR-All Dur'!I91^Parameters!$C$7</f>
        <v>1.6674342441323957</v>
      </c>
    </row>
    <row r="92" spans="2:27" ht="17" thickBot="1" x14ac:dyDescent="0.25">
      <c r="B92" s="30"/>
      <c r="C92" s="32"/>
      <c r="D92" s="10" t="s">
        <v>21</v>
      </c>
      <c r="E92" s="7">
        <f ca="1">'VIS-B + NIR-All Dur'!E92^Parameters!$C$7</f>
        <v>1.8096943020797827</v>
      </c>
      <c r="F92" s="7">
        <f ca="1">'VIS-B + NIR-All Dur'!F92^Parameters!$C$7</f>
        <v>1.8528953859938411</v>
      </c>
      <c r="G92" s="7">
        <f ca="1">'VIS-B + NIR-All Dur'!G92^Parameters!$C$7</f>
        <v>1.9940369940726348</v>
      </c>
      <c r="H92" s="7">
        <f ca="1">'VIS-B + NIR-All Dur'!H92^Parameters!$C$7</f>
        <v>2.2680946797214983</v>
      </c>
      <c r="I92" s="7">
        <f ca="1">'VIS-B + NIR-All Dur'!I92^Parameters!$C$7</f>
        <v>2.7543170640285783</v>
      </c>
      <c r="K92" s="30"/>
      <c r="L92" s="32"/>
      <c r="M92" s="10" t="s">
        <v>21</v>
      </c>
      <c r="N92" s="7">
        <f ca="1">'VIS-G + NIR-All Dur'!E92^Parameters!$C$7</f>
        <v>1.7846791198030769</v>
      </c>
      <c r="O92" s="7">
        <f ca="1">'VIS-G + NIR-All Dur'!F92^Parameters!$C$7</f>
        <v>1.8291139648908161</v>
      </c>
      <c r="P92" s="7">
        <f ca="1">'VIS-G + NIR-All Dur'!G92^Parameters!$C$7</f>
        <v>1.9628138694908277</v>
      </c>
      <c r="Q92" s="7">
        <f ca="1">'VIS-G + NIR-All Dur'!H92^Parameters!$C$7</f>
        <v>2.2314533181832741</v>
      </c>
      <c r="R92" s="7">
        <f ca="1">'VIS-G + NIR-All Dur'!I92^Parameters!$C$7</f>
        <v>2.7116090532636754</v>
      </c>
      <c r="T92" s="30"/>
      <c r="U92" s="32"/>
      <c r="V92" s="10" t="s">
        <v>21</v>
      </c>
      <c r="W92" s="7">
        <f ca="1">'VIS-R + NIR-All Dur'!E92^Parameters!$C$7</f>
        <v>1.7183049054326733</v>
      </c>
      <c r="X92" s="7">
        <f ca="1">'VIS-R + NIR-All Dur'!F92^Parameters!$C$7</f>
        <v>1.7524516980995553</v>
      </c>
      <c r="Y92" s="7">
        <f ca="1">'VIS-R + NIR-All Dur'!G92^Parameters!$C$7</f>
        <v>1.8779010295849345</v>
      </c>
      <c r="Z92" s="7">
        <f ca="1">'VIS-R + NIR-All Dur'!H92^Parameters!$C$7</f>
        <v>2.1565000317308103</v>
      </c>
      <c r="AA92" s="7">
        <f ca="1">'VIS-R + NIR-All Dur'!I92^Parameters!$C$7</f>
        <v>2.6946723887470103</v>
      </c>
    </row>
    <row r="93" spans="2:27" ht="17" thickBot="1" x14ac:dyDescent="0.25">
      <c r="B93" s="45"/>
      <c r="C93" s="46"/>
      <c r="D93" s="47"/>
      <c r="E93" s="14">
        <v>0</v>
      </c>
      <c r="F93" s="14">
        <v>1</v>
      </c>
      <c r="G93" s="14">
        <v>2</v>
      </c>
      <c r="H93" s="14">
        <v>3</v>
      </c>
      <c r="I93" s="15">
        <v>4</v>
      </c>
      <c r="K93" s="45"/>
      <c r="L93" s="46"/>
      <c r="M93" s="47"/>
      <c r="N93" s="14">
        <v>0</v>
      </c>
      <c r="O93" s="14">
        <v>1</v>
      </c>
      <c r="P93" s="14">
        <v>2</v>
      </c>
      <c r="Q93" s="14">
        <v>3</v>
      </c>
      <c r="R93" s="15">
        <v>4</v>
      </c>
      <c r="T93" s="45"/>
      <c r="U93" s="46"/>
      <c r="V93" s="47"/>
      <c r="W93" s="14">
        <v>0</v>
      </c>
      <c r="X93" s="14">
        <v>1</v>
      </c>
      <c r="Y93" s="14">
        <v>2</v>
      </c>
      <c r="Z93" s="14">
        <v>3</v>
      </c>
      <c r="AA93" s="15">
        <v>4</v>
      </c>
    </row>
    <row r="94" spans="2:27" ht="17" thickBot="1" x14ac:dyDescent="0.25">
      <c r="B94" s="48"/>
      <c r="C94" s="49"/>
      <c r="D94" s="50"/>
      <c r="E94" s="41" t="s">
        <v>22</v>
      </c>
      <c r="F94" s="42"/>
      <c r="G94" s="42"/>
      <c r="H94" s="42"/>
      <c r="I94" s="43"/>
      <c r="K94" s="48"/>
      <c r="L94" s="49"/>
      <c r="M94" s="50"/>
      <c r="N94" s="41" t="s">
        <v>22</v>
      </c>
      <c r="O94" s="42"/>
      <c r="P94" s="42"/>
      <c r="Q94" s="42"/>
      <c r="R94" s="43"/>
      <c r="T94" s="48"/>
      <c r="U94" s="49"/>
      <c r="V94" s="50"/>
      <c r="W94" s="41" t="s">
        <v>22</v>
      </c>
      <c r="X94" s="42"/>
      <c r="Y94" s="42"/>
      <c r="Z94" s="42"/>
      <c r="AA94" s="43"/>
    </row>
  </sheetData>
  <mergeCells count="156">
    <mergeCell ref="B2:D3"/>
    <mergeCell ref="E2:I3"/>
    <mergeCell ref="B4:B45"/>
    <mergeCell ref="C4:C5"/>
    <mergeCell ref="C6:C7"/>
    <mergeCell ref="C8:C9"/>
    <mergeCell ref="C10:C11"/>
    <mergeCell ref="C12:C13"/>
    <mergeCell ref="C14:C15"/>
    <mergeCell ref="C16:C17"/>
    <mergeCell ref="L18:L19"/>
    <mergeCell ref="L20:L21"/>
    <mergeCell ref="C42:C43"/>
    <mergeCell ref="C44:C45"/>
    <mergeCell ref="B46:D47"/>
    <mergeCell ref="E47:I47"/>
    <mergeCell ref="K2:M3"/>
    <mergeCell ref="N2:R3"/>
    <mergeCell ref="K4:K45"/>
    <mergeCell ref="L4:L5"/>
    <mergeCell ref="L6:L7"/>
    <mergeCell ref="L8:L9"/>
    <mergeCell ref="C30:C31"/>
    <mergeCell ref="C32:C33"/>
    <mergeCell ref="C34:C35"/>
    <mergeCell ref="C36:C37"/>
    <mergeCell ref="C38:C39"/>
    <mergeCell ref="C40:C41"/>
    <mergeCell ref="C18:C19"/>
    <mergeCell ref="C20:C21"/>
    <mergeCell ref="C22:C23"/>
    <mergeCell ref="C24:C25"/>
    <mergeCell ref="C26:C27"/>
    <mergeCell ref="C28:C29"/>
    <mergeCell ref="T2:V3"/>
    <mergeCell ref="W2:AA3"/>
    <mergeCell ref="T4:T45"/>
    <mergeCell ref="U4:U5"/>
    <mergeCell ref="U6:U7"/>
    <mergeCell ref="U8:U9"/>
    <mergeCell ref="U10:U11"/>
    <mergeCell ref="U12:U13"/>
    <mergeCell ref="L34:L35"/>
    <mergeCell ref="L36:L37"/>
    <mergeCell ref="L38:L39"/>
    <mergeCell ref="L40:L41"/>
    <mergeCell ref="L42:L43"/>
    <mergeCell ref="L44:L45"/>
    <mergeCell ref="L22:L23"/>
    <mergeCell ref="L24:L25"/>
    <mergeCell ref="L26:L27"/>
    <mergeCell ref="L28:L29"/>
    <mergeCell ref="L30:L31"/>
    <mergeCell ref="L32:L33"/>
    <mergeCell ref="L10:L11"/>
    <mergeCell ref="L12:L13"/>
    <mergeCell ref="L14:L15"/>
    <mergeCell ref="L16:L17"/>
    <mergeCell ref="U26:U27"/>
    <mergeCell ref="U28:U29"/>
    <mergeCell ref="U30:U31"/>
    <mergeCell ref="U32:U33"/>
    <mergeCell ref="U34:U35"/>
    <mergeCell ref="U36:U37"/>
    <mergeCell ref="U14:U15"/>
    <mergeCell ref="U16:U17"/>
    <mergeCell ref="U18:U19"/>
    <mergeCell ref="U20:U21"/>
    <mergeCell ref="U22:U23"/>
    <mergeCell ref="U24:U25"/>
    <mergeCell ref="B49:D50"/>
    <mergeCell ref="E49:I50"/>
    <mergeCell ref="K49:M50"/>
    <mergeCell ref="N49:R50"/>
    <mergeCell ref="T49:V50"/>
    <mergeCell ref="W49:AA50"/>
    <mergeCell ref="U38:U39"/>
    <mergeCell ref="U40:U41"/>
    <mergeCell ref="U42:U43"/>
    <mergeCell ref="U44:U45"/>
    <mergeCell ref="T46:V47"/>
    <mergeCell ref="W47:AA47"/>
    <mergeCell ref="K46:M47"/>
    <mergeCell ref="N47:R47"/>
    <mergeCell ref="C61:C62"/>
    <mergeCell ref="L61:L62"/>
    <mergeCell ref="U61:U62"/>
    <mergeCell ref="C63:C64"/>
    <mergeCell ref="L63:L64"/>
    <mergeCell ref="U63:U64"/>
    <mergeCell ref="L55:L56"/>
    <mergeCell ref="U55:U56"/>
    <mergeCell ref="C57:C58"/>
    <mergeCell ref="L57:L58"/>
    <mergeCell ref="U57:U58"/>
    <mergeCell ref="C59:C60"/>
    <mergeCell ref="L59:L60"/>
    <mergeCell ref="U59:U60"/>
    <mergeCell ref="K51:K92"/>
    <mergeCell ref="L51:L52"/>
    <mergeCell ref="T51:T92"/>
    <mergeCell ref="U51:U52"/>
    <mergeCell ref="C53:C54"/>
    <mergeCell ref="L53:L54"/>
    <mergeCell ref="U53:U54"/>
    <mergeCell ref="C55:C56"/>
    <mergeCell ref="C69:C70"/>
    <mergeCell ref="L69:L70"/>
    <mergeCell ref="U69:U70"/>
    <mergeCell ref="C71:C72"/>
    <mergeCell ref="L71:L72"/>
    <mergeCell ref="U71:U72"/>
    <mergeCell ref="C65:C66"/>
    <mergeCell ref="L65:L66"/>
    <mergeCell ref="U65:U66"/>
    <mergeCell ref="C67:C68"/>
    <mergeCell ref="L67:L68"/>
    <mergeCell ref="U67:U68"/>
    <mergeCell ref="C77:C78"/>
    <mergeCell ref="L77:L78"/>
    <mergeCell ref="U77:U78"/>
    <mergeCell ref="C79:C80"/>
    <mergeCell ref="L79:L80"/>
    <mergeCell ref="U79:U80"/>
    <mergeCell ref="C73:C74"/>
    <mergeCell ref="L73:L74"/>
    <mergeCell ref="U73:U74"/>
    <mergeCell ref="C75:C76"/>
    <mergeCell ref="L75:L76"/>
    <mergeCell ref="U75:U76"/>
    <mergeCell ref="C85:C86"/>
    <mergeCell ref="L85:L86"/>
    <mergeCell ref="U85:U86"/>
    <mergeCell ref="C87:C88"/>
    <mergeCell ref="L87:L88"/>
    <mergeCell ref="U87:U88"/>
    <mergeCell ref="C81:C82"/>
    <mergeCell ref="L81:L82"/>
    <mergeCell ref="U81:U82"/>
    <mergeCell ref="C83:C84"/>
    <mergeCell ref="L83:L84"/>
    <mergeCell ref="U83:U84"/>
    <mergeCell ref="B93:D94"/>
    <mergeCell ref="K93:M94"/>
    <mergeCell ref="T93:V94"/>
    <mergeCell ref="E94:I94"/>
    <mergeCell ref="N94:R94"/>
    <mergeCell ref="W94:AA94"/>
    <mergeCell ref="C89:C90"/>
    <mergeCell ref="L89:L90"/>
    <mergeCell ref="U89:U90"/>
    <mergeCell ref="C91:C92"/>
    <mergeCell ref="L91:L92"/>
    <mergeCell ref="U91:U92"/>
    <mergeCell ref="B51:B92"/>
    <mergeCell ref="C51:C52"/>
  </mergeCells>
  <conditionalFormatting sqref="E4:I45">
    <cfRule type="colorScale" priority="118">
      <colorScale>
        <cfvo type="num" val="0"/>
        <cfvo type="num" val="1"/>
        <cfvo type="num" val="2"/>
        <color rgb="FFFF0000"/>
        <color theme="0"/>
        <color theme="9" tint="-0.249977111117893"/>
      </colorScale>
    </cfRule>
    <cfRule type="colorScale" priority="119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120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122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123">
      <colorScale>
        <cfvo type="num" val="0"/>
        <cfvo type="num" val="1"/>
        <cfvo type="num" val="2"/>
        <color rgb="FFFF7128"/>
        <color theme="0"/>
        <color theme="9" tint="0.39997558519241921"/>
      </colorScale>
    </cfRule>
    <cfRule type="colorScale" priority="124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125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126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27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28">
      <colorScale>
        <cfvo type="num" val="0"/>
        <cfvo type="num" val="1"/>
        <color rgb="FFFF0000"/>
        <color theme="9" tint="-0.249977111117893"/>
      </colorScale>
    </cfRule>
    <cfRule type="colorScale" priority="129">
      <colorScale>
        <cfvo type="num" val="0"/>
        <cfvo type="num" val="1"/>
        <color rgb="FFFF7128"/>
        <color theme="9"/>
      </colorScale>
    </cfRule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1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34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6:I45">
    <cfRule type="colorScale" priority="121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</conditionalFormatting>
  <conditionalFormatting sqref="N5:R5 N7:R7 N9:R9 N11:R11 N13:R13 N15:R15 N17:R17 N19:R19 N21:R21 N23:R23 N25:R25 N27:R27 N29:R29 N31:R31 N33:R33 N35:R35 N37:R37 N39:R39 N41:R41 N43:R43 N45:R45">
    <cfRule type="colorScale" priority="101">
      <colorScale>
        <cfvo type="num" val="0"/>
        <cfvo type="num" val="1"/>
        <cfvo type="num" val="2"/>
        <color rgb="FFFF0000"/>
        <color theme="0"/>
        <color theme="9" tint="-0.249977111117893"/>
      </colorScale>
    </cfRule>
    <cfRule type="colorScale" priority="102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103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105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106">
      <colorScale>
        <cfvo type="num" val="0"/>
        <cfvo type="num" val="1"/>
        <cfvo type="num" val="2"/>
        <color rgb="FFFF7128"/>
        <color theme="0"/>
        <color theme="9" tint="0.39997558519241921"/>
      </colorScale>
    </cfRule>
    <cfRule type="colorScale" priority="107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108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10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1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11">
      <colorScale>
        <cfvo type="num" val="0"/>
        <cfvo type="num" val="1"/>
        <color rgb="FFFF0000"/>
        <color theme="9" tint="-0.249977111117893"/>
      </colorScale>
    </cfRule>
    <cfRule type="colorScale" priority="112">
      <colorScale>
        <cfvo type="num" val="0"/>
        <cfvo type="num" val="1"/>
        <color rgb="FFFF7128"/>
        <color theme="9"/>
      </colorScale>
    </cfRule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17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1:I92">
    <cfRule type="colorScale" priority="67">
      <colorScale>
        <cfvo type="num" val="0"/>
        <cfvo type="num" val="1"/>
        <cfvo type="num" val="2"/>
        <color rgb="FFFF0000"/>
        <color theme="0"/>
        <color theme="9" tint="-0.249977111117893"/>
      </colorScale>
    </cfRule>
    <cfRule type="colorScale" priority="68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69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71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72">
      <colorScale>
        <cfvo type="num" val="0"/>
        <cfvo type="num" val="1"/>
        <cfvo type="num" val="2"/>
        <color rgb="FFFF7128"/>
        <color theme="0"/>
        <color theme="9" tint="0.39997558519241921"/>
      </colorScale>
    </cfRule>
    <cfRule type="colorScale" priority="73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74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75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76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77">
      <colorScale>
        <cfvo type="num" val="0"/>
        <cfvo type="num" val="1"/>
        <color rgb="FFFF0000"/>
        <color theme="9" tint="-0.249977111117893"/>
      </colorScale>
    </cfRule>
    <cfRule type="colorScale" priority="78">
      <colorScale>
        <cfvo type="num" val="0"/>
        <cfvo type="num" val="1"/>
        <color rgb="FFFF7128"/>
        <color theme="9"/>
      </colorScale>
    </cfRule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0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2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3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3:I92">
    <cfRule type="colorScale" priority="70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</conditionalFormatting>
  <conditionalFormatting sqref="N51:R92">
    <cfRule type="colorScale" priority="50">
      <colorScale>
        <cfvo type="num" val="0"/>
        <cfvo type="num" val="1"/>
        <cfvo type="num" val="2"/>
        <color rgb="FFFF0000"/>
        <color theme="0"/>
        <color theme="9" tint="-0.249977111117893"/>
      </colorScale>
    </cfRule>
    <cfRule type="colorScale" priority="51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52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54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55">
      <colorScale>
        <cfvo type="num" val="0"/>
        <cfvo type="num" val="1"/>
        <cfvo type="num" val="2"/>
        <color rgb="FFFF7128"/>
        <color theme="0"/>
        <color theme="9" tint="0.39997558519241921"/>
      </colorScale>
    </cfRule>
    <cfRule type="colorScale" priority="56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57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5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9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60">
      <colorScale>
        <cfvo type="num" val="0"/>
        <cfvo type="num" val="1"/>
        <color rgb="FFFF0000"/>
        <color theme="9" tint="-0.249977111117893"/>
      </colorScale>
    </cfRule>
    <cfRule type="colorScale" priority="61">
      <colorScale>
        <cfvo type="num" val="0"/>
        <cfvo type="num" val="1"/>
        <color rgb="FFFF7128"/>
        <color theme="9"/>
      </colorScale>
    </cfRule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N53:R92">
    <cfRule type="colorScale" priority="53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</conditionalFormatting>
  <conditionalFormatting sqref="W51:AA92">
    <cfRule type="colorScale" priority="33">
      <colorScale>
        <cfvo type="num" val="0"/>
        <cfvo type="num" val="1"/>
        <cfvo type="num" val="2"/>
        <color rgb="FFFF0000"/>
        <color theme="0"/>
        <color theme="9" tint="-0.249977111117893"/>
      </colorScale>
    </cfRule>
    <cfRule type="colorScale" priority="34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5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37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8">
      <colorScale>
        <cfvo type="num" val="0"/>
        <cfvo type="num" val="1"/>
        <cfvo type="num" val="2"/>
        <color rgb="FFFF7128"/>
        <color theme="0"/>
        <color theme="9" tint="0.39997558519241921"/>
      </colorScale>
    </cfRule>
    <cfRule type="colorScale" priority="39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40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4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4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43">
      <colorScale>
        <cfvo type="num" val="0"/>
        <cfvo type="num" val="1"/>
        <color rgb="FFFF0000"/>
        <color theme="9" tint="-0.249977111117893"/>
      </colorScale>
    </cfRule>
    <cfRule type="colorScale" priority="44">
      <colorScale>
        <cfvo type="num" val="0"/>
        <cfvo type="num" val="1"/>
        <color rgb="FFFF7128"/>
        <color theme="9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9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W53:AA92">
    <cfRule type="colorScale" priority="36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</conditionalFormatting>
  <conditionalFormatting sqref="N4:R4 N6:R6 N8:R8 N10:R10 N12:R12 N14:R14 N16:R16 N18:R18 N20:R20 N22:R22 N24:R24 N26:R26 N28:R28 N30:R30 N32:R32 N34:R34 N36:R36 N38:R38 N40:R40 N42:R42 N44:R44">
    <cfRule type="colorScale" priority="17">
      <colorScale>
        <cfvo type="num" val="0"/>
        <cfvo type="num" val="1"/>
        <cfvo type="num" val="2"/>
        <color rgb="FFFF0000"/>
        <color theme="0"/>
        <color theme="9" tint="-0.249977111117893"/>
      </colorScale>
    </cfRule>
    <cfRule type="colorScale" priority="18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19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20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21">
      <colorScale>
        <cfvo type="num" val="0"/>
        <cfvo type="num" val="1"/>
        <cfvo type="num" val="2"/>
        <color rgb="FFFF7128"/>
        <color theme="0"/>
        <color theme="9" tint="0.39997558519241921"/>
      </colorScale>
    </cfRule>
    <cfRule type="colorScale" priority="22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23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24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25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26">
      <colorScale>
        <cfvo type="num" val="0"/>
        <cfvo type="num" val="1"/>
        <color rgb="FFFF0000"/>
        <color theme="9" tint="-0.249977111117893"/>
      </colorScale>
    </cfRule>
    <cfRule type="colorScale" priority="27">
      <colorScale>
        <cfvo type="num" val="0"/>
        <cfvo type="num" val="1"/>
        <color rgb="FFFF7128"/>
        <color theme="9"/>
      </colorScale>
    </cfRule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9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1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32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W4:AA45">
    <cfRule type="colorScale" priority="1">
      <colorScale>
        <cfvo type="num" val="0"/>
        <cfvo type="num" val="1"/>
        <cfvo type="num" val="2"/>
        <color rgb="FFFF0000"/>
        <color theme="0"/>
        <color theme="9" tint="-0.249977111117893"/>
      </colorScale>
    </cfRule>
    <cfRule type="colorScale" priority="2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4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5">
      <colorScale>
        <cfvo type="num" val="0"/>
        <cfvo type="num" val="1"/>
        <cfvo type="num" val="2"/>
        <color rgb="FFFF7128"/>
        <color theme="0"/>
        <color theme="9" tint="0.39997558519241921"/>
      </colorScale>
    </cfRule>
    <cfRule type="colorScale" priority="6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7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9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0">
      <colorScale>
        <cfvo type="num" val="0"/>
        <cfvo type="num" val="1"/>
        <color rgb="FFFF0000"/>
        <color theme="9" tint="-0.249977111117893"/>
      </colorScale>
    </cfRule>
    <cfRule type="colorScale" priority="11">
      <colorScale>
        <cfvo type="num" val="0"/>
        <cfvo type="num" val="1"/>
        <color rgb="FFFF7128"/>
        <color theme="9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6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0E0A-9E5B-8E46-BD3A-14E3534D865E}">
  <dimension ref="A1:J316"/>
  <sheetViews>
    <sheetView workbookViewId="0">
      <selection activeCell="O37" sqref="O37"/>
    </sheetView>
  </sheetViews>
  <sheetFormatPr baseColWidth="10" defaultRowHeight="16" x14ac:dyDescent="0.2"/>
  <cols>
    <col min="1" max="1" width="9.83203125" bestFit="1" customWidth="1"/>
    <col min="2" max="2" width="6.83203125" bestFit="1" customWidth="1"/>
    <col min="4" max="4" width="7.5" bestFit="1" customWidth="1"/>
    <col min="5" max="6" width="12.1640625" bestFit="1" customWidth="1"/>
    <col min="7" max="7" width="16.1640625" bestFit="1" customWidth="1"/>
    <col min="8" max="9" width="12.1640625" bestFit="1" customWidth="1"/>
    <col min="10" max="10" width="16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-80</v>
      </c>
      <c r="C2" t="s">
        <v>13</v>
      </c>
      <c r="D2" t="s">
        <v>32</v>
      </c>
      <c r="E2">
        <v>0.78205206582219422</v>
      </c>
      <c r="F2">
        <v>0.99784653268239343</v>
      </c>
      <c r="G2">
        <v>0.93556638799127956</v>
      </c>
      <c r="H2">
        <v>0.67810564944011176</v>
      </c>
      <c r="I2">
        <v>0.99784522918742236</v>
      </c>
      <c r="J2">
        <v>0.85564001499774589</v>
      </c>
    </row>
    <row r="3" spans="1:10" x14ac:dyDescent="0.2">
      <c r="A3">
        <v>1</v>
      </c>
      <c r="B3">
        <v>-80</v>
      </c>
      <c r="C3" t="s">
        <v>13</v>
      </c>
      <c r="D3" t="s">
        <v>32</v>
      </c>
      <c r="E3">
        <v>0.77610486495520359</v>
      </c>
      <c r="F3">
        <v>0.99772891071902037</v>
      </c>
      <c r="G3">
        <v>0.93362039572840216</v>
      </c>
      <c r="H3">
        <v>0.67146665309393438</v>
      </c>
      <c r="I3">
        <v>0.99809019317408643</v>
      </c>
      <c r="J3">
        <v>0.85223211468634419</v>
      </c>
    </row>
    <row r="4" spans="1:10" x14ac:dyDescent="0.2">
      <c r="A4">
        <v>2</v>
      </c>
      <c r="B4">
        <v>-80</v>
      </c>
      <c r="C4" t="s">
        <v>13</v>
      </c>
      <c r="D4" t="s">
        <v>32</v>
      </c>
      <c r="E4">
        <v>0.75821679588217383</v>
      </c>
      <c r="F4">
        <v>0.99662578409311264</v>
      </c>
      <c r="G4">
        <v>0.92745520257752478</v>
      </c>
      <c r="H4">
        <v>0.6486510531235703</v>
      </c>
      <c r="I4">
        <v>0.99865378484773559</v>
      </c>
      <c r="J4">
        <v>0.84120310407479626</v>
      </c>
    </row>
    <row r="5" spans="1:10" x14ac:dyDescent="0.2">
      <c r="A5">
        <v>3</v>
      </c>
      <c r="B5">
        <v>-80</v>
      </c>
      <c r="C5" t="s">
        <v>13</v>
      </c>
      <c r="D5" t="s">
        <v>32</v>
      </c>
      <c r="E5">
        <v>0.72879777711489602</v>
      </c>
      <c r="F5">
        <v>0.99591796723894521</v>
      </c>
      <c r="G5">
        <v>0.9176129726131832</v>
      </c>
      <c r="H5">
        <v>0.6053028839697463</v>
      </c>
      <c r="I5">
        <v>0.99866491145757219</v>
      </c>
      <c r="J5">
        <v>0.81997506522275854</v>
      </c>
    </row>
    <row r="6" spans="1:10" x14ac:dyDescent="0.2">
      <c r="A6">
        <v>4</v>
      </c>
      <c r="B6">
        <v>-80</v>
      </c>
      <c r="C6" t="s">
        <v>13</v>
      </c>
      <c r="D6" t="s">
        <v>32</v>
      </c>
      <c r="E6">
        <v>0.6883718772833044</v>
      </c>
      <c r="F6">
        <v>0.99688265106325036</v>
      </c>
      <c r="G6">
        <v>0.90463946049262256</v>
      </c>
      <c r="H6">
        <v>0.54149505055419167</v>
      </c>
      <c r="I6">
        <v>0.99672966167432298</v>
      </c>
      <c r="J6">
        <v>0.79579816632107647</v>
      </c>
    </row>
    <row r="7" spans="1:10" x14ac:dyDescent="0.2">
      <c r="A7">
        <v>0</v>
      </c>
      <c r="B7">
        <v>-75</v>
      </c>
      <c r="C7" t="s">
        <v>13</v>
      </c>
      <c r="D7" t="s">
        <v>32</v>
      </c>
      <c r="E7">
        <v>0.80384703922318834</v>
      </c>
      <c r="F7">
        <v>0.99812603299770797</v>
      </c>
      <c r="G7">
        <v>0.94560488487971239</v>
      </c>
      <c r="H7">
        <v>0.6982973824229155</v>
      </c>
      <c r="I7">
        <v>0.99805089782394263</v>
      </c>
      <c r="J7">
        <v>0.89132958163454756</v>
      </c>
    </row>
    <row r="8" spans="1:10" x14ac:dyDescent="0.2">
      <c r="A8">
        <v>1</v>
      </c>
      <c r="B8">
        <v>-75</v>
      </c>
      <c r="C8" t="s">
        <v>13</v>
      </c>
      <c r="D8" t="s">
        <v>32</v>
      </c>
      <c r="E8">
        <v>0.79615465848095202</v>
      </c>
      <c r="F8">
        <v>0.9980389835682808</v>
      </c>
      <c r="G8">
        <v>0.94330604644079297</v>
      </c>
      <c r="H8">
        <v>0.68723214194606397</v>
      </c>
      <c r="I8">
        <v>0.99799473521673698</v>
      </c>
      <c r="J8">
        <v>0.88716904723937784</v>
      </c>
    </row>
    <row r="9" spans="1:10" x14ac:dyDescent="0.2">
      <c r="A9">
        <v>2</v>
      </c>
      <c r="B9">
        <v>-75</v>
      </c>
      <c r="C9" t="s">
        <v>13</v>
      </c>
      <c r="D9" t="s">
        <v>32</v>
      </c>
      <c r="E9">
        <v>0.7982737650368934</v>
      </c>
      <c r="F9">
        <v>0.99790129312973963</v>
      </c>
      <c r="G9">
        <v>0.94205822783038395</v>
      </c>
      <c r="H9">
        <v>0.69467266739818068</v>
      </c>
      <c r="I9">
        <v>0.99788486293929879</v>
      </c>
      <c r="J9">
        <v>0.87651727439430949</v>
      </c>
    </row>
    <row r="10" spans="1:10" x14ac:dyDescent="0.2">
      <c r="A10">
        <v>3</v>
      </c>
      <c r="B10">
        <v>-75</v>
      </c>
      <c r="C10" t="s">
        <v>13</v>
      </c>
      <c r="D10" t="s">
        <v>32</v>
      </c>
      <c r="E10">
        <v>0.78056454673520714</v>
      </c>
      <c r="F10">
        <v>0.99767142231738559</v>
      </c>
      <c r="G10">
        <v>0.93511244550027239</v>
      </c>
      <c r="H10">
        <v>0.67730697045880939</v>
      </c>
      <c r="I10">
        <v>0.99764065906067123</v>
      </c>
      <c r="J10">
        <v>0.85376354005966015</v>
      </c>
    </row>
    <row r="11" spans="1:10" x14ac:dyDescent="0.2">
      <c r="A11">
        <v>4</v>
      </c>
      <c r="B11">
        <v>-75</v>
      </c>
      <c r="C11" t="s">
        <v>13</v>
      </c>
      <c r="D11" t="s">
        <v>32</v>
      </c>
      <c r="E11">
        <v>0.7258060299889888</v>
      </c>
      <c r="F11">
        <v>0.99576920474555874</v>
      </c>
      <c r="G11">
        <v>0.91648191270993284</v>
      </c>
      <c r="H11">
        <v>0.59830840846019195</v>
      </c>
      <c r="I11">
        <v>0.99825614804692642</v>
      </c>
      <c r="J11">
        <v>0.81621995801891867</v>
      </c>
    </row>
    <row r="12" spans="1:10" x14ac:dyDescent="0.2">
      <c r="A12">
        <v>0</v>
      </c>
      <c r="B12">
        <v>-70</v>
      </c>
      <c r="C12" t="s">
        <v>13</v>
      </c>
      <c r="D12" t="s">
        <v>32</v>
      </c>
      <c r="E12">
        <v>0.85783185370232606</v>
      </c>
      <c r="F12">
        <v>0.99861089528374924</v>
      </c>
      <c r="G12">
        <v>0.96126919058578297</v>
      </c>
      <c r="H12">
        <v>0.77858018990210642</v>
      </c>
      <c r="I12">
        <v>0.99822059675216879</v>
      </c>
      <c r="J12">
        <v>0.92380005657872322</v>
      </c>
    </row>
    <row r="13" spans="1:10" x14ac:dyDescent="0.2">
      <c r="A13">
        <v>1</v>
      </c>
      <c r="B13">
        <v>-70</v>
      </c>
      <c r="C13" t="s">
        <v>13</v>
      </c>
      <c r="D13" t="s">
        <v>32</v>
      </c>
      <c r="E13">
        <v>0.84993526276577114</v>
      </c>
      <c r="F13">
        <v>0.99856284596719935</v>
      </c>
      <c r="G13">
        <v>0.95894033154748504</v>
      </c>
      <c r="H13">
        <v>0.7656812594629937</v>
      </c>
      <c r="I13">
        <v>0.99818048131968562</v>
      </c>
      <c r="J13">
        <v>0.91930656423785595</v>
      </c>
    </row>
    <row r="14" spans="1:10" x14ac:dyDescent="0.2">
      <c r="A14">
        <v>2</v>
      </c>
      <c r="B14">
        <v>-70</v>
      </c>
      <c r="C14" t="s">
        <v>13</v>
      </c>
      <c r="D14" t="s">
        <v>32</v>
      </c>
      <c r="E14">
        <v>0.82343960909074332</v>
      </c>
      <c r="F14">
        <v>0.99810984766399402</v>
      </c>
      <c r="G14">
        <v>0.95136264086751476</v>
      </c>
      <c r="H14">
        <v>0.72732465978784777</v>
      </c>
      <c r="I14">
        <v>0.99805200436057562</v>
      </c>
      <c r="J14">
        <v>0.90416205916476244</v>
      </c>
    </row>
    <row r="15" spans="1:10" x14ac:dyDescent="0.2">
      <c r="A15">
        <v>3</v>
      </c>
      <c r="B15">
        <v>-70</v>
      </c>
      <c r="C15" t="s">
        <v>13</v>
      </c>
      <c r="D15" t="s">
        <v>32</v>
      </c>
      <c r="E15">
        <v>0.79918965217230209</v>
      </c>
      <c r="F15">
        <v>0.99773666187865484</v>
      </c>
      <c r="G15">
        <v>0.94237385513388638</v>
      </c>
      <c r="H15">
        <v>0.69324113119610542</v>
      </c>
      <c r="I15">
        <v>0.99773426373252361</v>
      </c>
      <c r="J15">
        <v>0.87775205027064984</v>
      </c>
    </row>
    <row r="16" spans="1:10" x14ac:dyDescent="0.2">
      <c r="A16">
        <v>4</v>
      </c>
      <c r="B16">
        <v>-70</v>
      </c>
      <c r="C16" t="s">
        <v>13</v>
      </c>
      <c r="D16" t="s">
        <v>32</v>
      </c>
      <c r="E16">
        <v>0.75609169620117511</v>
      </c>
      <c r="F16">
        <v>0.99673481860651403</v>
      </c>
      <c r="G16">
        <v>0.92701031323135041</v>
      </c>
      <c r="H16">
        <v>0.64093572660128384</v>
      </c>
      <c r="I16">
        <v>0.99739615302888662</v>
      </c>
      <c r="J16">
        <v>0.83628038290486384</v>
      </c>
    </row>
    <row r="17" spans="1:10" x14ac:dyDescent="0.2">
      <c r="A17">
        <v>0</v>
      </c>
      <c r="B17">
        <v>-65</v>
      </c>
      <c r="C17" t="s">
        <v>13</v>
      </c>
      <c r="D17" t="s">
        <v>32</v>
      </c>
      <c r="E17">
        <v>0.91476832360208304</v>
      </c>
      <c r="F17">
        <v>0.99797728110998962</v>
      </c>
      <c r="G17">
        <v>0.97017257241288302</v>
      </c>
      <c r="H17">
        <v>0.83986719517971109</v>
      </c>
      <c r="I17">
        <v>0.99910202422699379</v>
      </c>
      <c r="J17">
        <v>0.94721256365655415</v>
      </c>
    </row>
    <row r="18" spans="1:10" x14ac:dyDescent="0.2">
      <c r="A18">
        <v>1</v>
      </c>
      <c r="B18">
        <v>-65</v>
      </c>
      <c r="C18" t="s">
        <v>13</v>
      </c>
      <c r="D18" t="s">
        <v>32</v>
      </c>
      <c r="E18">
        <v>0.90749988312142515</v>
      </c>
      <c r="F18">
        <v>0.99783023159580575</v>
      </c>
      <c r="G18">
        <v>0.96783035176676158</v>
      </c>
      <c r="H18">
        <v>0.82627845841845182</v>
      </c>
      <c r="I18">
        <v>0.99906168421196762</v>
      </c>
      <c r="J18">
        <v>0.94289946895152155</v>
      </c>
    </row>
    <row r="19" spans="1:10" x14ac:dyDescent="0.2">
      <c r="A19">
        <v>2</v>
      </c>
      <c r="B19">
        <v>-65</v>
      </c>
      <c r="C19" t="s">
        <v>13</v>
      </c>
      <c r="D19" t="s">
        <v>32</v>
      </c>
      <c r="E19">
        <v>0.86248860782194059</v>
      </c>
      <c r="F19">
        <v>0.99834419572779842</v>
      </c>
      <c r="G19">
        <v>0.96242611215105756</v>
      </c>
      <c r="H19">
        <v>0.78597179348056723</v>
      </c>
      <c r="I19">
        <v>0.99835538318816919</v>
      </c>
      <c r="J19">
        <v>0.92699170623236282</v>
      </c>
    </row>
    <row r="20" spans="1:10" x14ac:dyDescent="0.2">
      <c r="A20">
        <v>3</v>
      </c>
      <c r="B20">
        <v>-65</v>
      </c>
      <c r="C20" t="s">
        <v>13</v>
      </c>
      <c r="D20" t="s">
        <v>32</v>
      </c>
      <c r="E20">
        <v>0.81165919225857086</v>
      </c>
      <c r="F20">
        <v>0.99778183277296917</v>
      </c>
      <c r="G20">
        <v>0.94790284658938062</v>
      </c>
      <c r="H20">
        <v>0.7108292175555101</v>
      </c>
      <c r="I20">
        <v>0.99771805562515359</v>
      </c>
      <c r="J20">
        <v>0.89590482916214909</v>
      </c>
    </row>
    <row r="21" spans="1:10" x14ac:dyDescent="0.2">
      <c r="A21">
        <v>4</v>
      </c>
      <c r="B21">
        <v>-65</v>
      </c>
      <c r="C21" t="s">
        <v>13</v>
      </c>
      <c r="D21" t="s">
        <v>32</v>
      </c>
      <c r="E21">
        <v>0.77711238282844874</v>
      </c>
      <c r="F21">
        <v>0.99699918928211562</v>
      </c>
      <c r="G21">
        <v>0.93395063487210961</v>
      </c>
      <c r="H21">
        <v>0.67320320726181371</v>
      </c>
      <c r="I21">
        <v>0.99695976844922696</v>
      </c>
      <c r="J21">
        <v>0.85136305268124579</v>
      </c>
    </row>
    <row r="22" spans="1:10" x14ac:dyDescent="0.2">
      <c r="A22">
        <v>0</v>
      </c>
      <c r="B22">
        <v>-60</v>
      </c>
      <c r="C22" t="s">
        <v>13</v>
      </c>
      <c r="D22" t="s">
        <v>32</v>
      </c>
      <c r="E22">
        <v>0.93461824105746705</v>
      </c>
      <c r="F22">
        <v>0.99760059116080024</v>
      </c>
      <c r="G22">
        <v>0.97798503306561924</v>
      </c>
      <c r="H22">
        <v>0.8817833003292247</v>
      </c>
      <c r="I22">
        <v>0.99967986342389403</v>
      </c>
      <c r="J22">
        <v>0.96544143106040059</v>
      </c>
    </row>
    <row r="23" spans="1:10" x14ac:dyDescent="0.2">
      <c r="A23">
        <v>1</v>
      </c>
      <c r="B23">
        <v>-60</v>
      </c>
      <c r="C23" t="s">
        <v>13</v>
      </c>
      <c r="D23" t="s">
        <v>32</v>
      </c>
      <c r="E23">
        <v>0.92874250127611602</v>
      </c>
      <c r="F23">
        <v>0.99715515721094883</v>
      </c>
      <c r="G23">
        <v>0.97539170473686443</v>
      </c>
      <c r="H23">
        <v>0.87169572508245863</v>
      </c>
      <c r="I23">
        <v>0.99978277301948915</v>
      </c>
      <c r="J23">
        <v>0.96020682174555638</v>
      </c>
    </row>
    <row r="24" spans="1:10" x14ac:dyDescent="0.2">
      <c r="A24">
        <v>2</v>
      </c>
      <c r="B24">
        <v>-60</v>
      </c>
      <c r="C24" t="s">
        <v>13</v>
      </c>
      <c r="D24" t="s">
        <v>32</v>
      </c>
      <c r="E24">
        <v>0.90966197885020661</v>
      </c>
      <c r="F24">
        <v>0.997690275753494</v>
      </c>
      <c r="G24">
        <v>0.96862692202474843</v>
      </c>
      <c r="H24">
        <v>0.83119799668276972</v>
      </c>
      <c r="I24">
        <v>0.99898114602042076</v>
      </c>
      <c r="J24">
        <v>0.94427152649253199</v>
      </c>
    </row>
    <row r="25" spans="1:10" x14ac:dyDescent="0.2">
      <c r="A25">
        <v>3</v>
      </c>
      <c r="B25">
        <v>-60</v>
      </c>
      <c r="C25" t="s">
        <v>13</v>
      </c>
      <c r="D25" t="s">
        <v>32</v>
      </c>
      <c r="E25">
        <v>0.83909081924766782</v>
      </c>
      <c r="F25">
        <v>0.99789795488104638</v>
      </c>
      <c r="G25">
        <v>0.95583959598377355</v>
      </c>
      <c r="H25">
        <v>0.75244499697461653</v>
      </c>
      <c r="I25">
        <v>0.99793183187103995</v>
      </c>
      <c r="J25">
        <v>0.91264281747407339</v>
      </c>
    </row>
    <row r="26" spans="1:10" x14ac:dyDescent="0.2">
      <c r="A26">
        <v>4</v>
      </c>
      <c r="B26">
        <v>-60</v>
      </c>
      <c r="C26" t="s">
        <v>13</v>
      </c>
      <c r="D26" t="s">
        <v>32</v>
      </c>
      <c r="E26">
        <v>0.78585070266763168</v>
      </c>
      <c r="F26">
        <v>0.99674742711132125</v>
      </c>
      <c r="G26">
        <v>0.93705572950058402</v>
      </c>
      <c r="H26">
        <v>0.67915845292684707</v>
      </c>
      <c r="I26">
        <v>0.99677867457567237</v>
      </c>
      <c r="J26">
        <v>0.8617547442706327</v>
      </c>
    </row>
    <row r="27" spans="1:10" x14ac:dyDescent="0.2">
      <c r="A27">
        <v>0</v>
      </c>
      <c r="B27">
        <v>-55</v>
      </c>
      <c r="C27" t="s">
        <v>13</v>
      </c>
      <c r="D27" t="s">
        <v>32</v>
      </c>
      <c r="E27">
        <v>0.95476320182028396</v>
      </c>
      <c r="F27">
        <v>0.99823011117906724</v>
      </c>
      <c r="G27">
        <v>0.98481342748587963</v>
      </c>
      <c r="H27">
        <v>0.91945155705931336</v>
      </c>
      <c r="I27">
        <v>0.99951977670036962</v>
      </c>
      <c r="J27">
        <v>0.97640377622293484</v>
      </c>
    </row>
    <row r="28" spans="1:10" x14ac:dyDescent="0.2">
      <c r="A28">
        <v>1</v>
      </c>
      <c r="B28">
        <v>-55</v>
      </c>
      <c r="C28" t="s">
        <v>13</v>
      </c>
      <c r="D28" t="s">
        <v>32</v>
      </c>
      <c r="E28">
        <v>0.94731336270097743</v>
      </c>
      <c r="F28">
        <v>0.99795145845001576</v>
      </c>
      <c r="G28">
        <v>0.98231705707642958</v>
      </c>
      <c r="H28">
        <v>0.90559339053528021</v>
      </c>
      <c r="I28">
        <v>0.99955980231439645</v>
      </c>
      <c r="J28">
        <v>0.97250685349823285</v>
      </c>
    </row>
    <row r="29" spans="1:10" x14ac:dyDescent="0.2">
      <c r="A29">
        <v>2</v>
      </c>
      <c r="B29">
        <v>-55</v>
      </c>
      <c r="C29" t="s">
        <v>13</v>
      </c>
      <c r="D29" t="s">
        <v>32</v>
      </c>
      <c r="E29">
        <v>0.92689884633863684</v>
      </c>
      <c r="F29">
        <v>0.99791163992206278</v>
      </c>
      <c r="G29">
        <v>0.97504695973796662</v>
      </c>
      <c r="H29">
        <v>0.8612797071823588</v>
      </c>
      <c r="I29">
        <v>0.99904415916684097</v>
      </c>
      <c r="J29">
        <v>0.95772383505960479</v>
      </c>
    </row>
    <row r="30" spans="1:10" x14ac:dyDescent="0.2">
      <c r="A30">
        <v>3</v>
      </c>
      <c r="B30">
        <v>-55</v>
      </c>
      <c r="C30" t="s">
        <v>13</v>
      </c>
      <c r="D30" t="s">
        <v>32</v>
      </c>
      <c r="E30">
        <v>0.85955596571575876</v>
      </c>
      <c r="F30">
        <v>0.99801418297935218</v>
      </c>
      <c r="G30">
        <v>0.96171386968827399</v>
      </c>
      <c r="H30">
        <v>0.78430288192543207</v>
      </c>
      <c r="I30">
        <v>0.997988068906975</v>
      </c>
      <c r="J30">
        <v>0.92490187221535602</v>
      </c>
    </row>
    <row r="31" spans="1:10" x14ac:dyDescent="0.2">
      <c r="A31">
        <v>4</v>
      </c>
      <c r="B31">
        <v>-55</v>
      </c>
      <c r="C31" t="s">
        <v>13</v>
      </c>
      <c r="D31" t="s">
        <v>32</v>
      </c>
      <c r="E31">
        <v>0.79324706149099744</v>
      </c>
      <c r="F31">
        <v>0.99661464665023436</v>
      </c>
      <c r="G31">
        <v>0.93959433277443583</v>
      </c>
      <c r="H31">
        <v>0.68724649324284792</v>
      </c>
      <c r="I31">
        <v>0.99658427613391398</v>
      </c>
      <c r="J31">
        <v>0.86922147398872396</v>
      </c>
    </row>
    <row r="32" spans="1:10" x14ac:dyDescent="0.2">
      <c r="A32">
        <v>0</v>
      </c>
      <c r="B32">
        <v>-50</v>
      </c>
      <c r="C32" t="s">
        <v>13</v>
      </c>
      <c r="D32" t="s">
        <v>32</v>
      </c>
      <c r="E32">
        <v>0.96895867210990383</v>
      </c>
      <c r="F32">
        <v>0.99837278422615705</v>
      </c>
      <c r="G32">
        <v>0.98959460810604061</v>
      </c>
      <c r="H32">
        <v>0.94592773480057257</v>
      </c>
      <c r="I32">
        <v>0.99959573047156758</v>
      </c>
      <c r="J32">
        <v>0.98441015138899757</v>
      </c>
    </row>
    <row r="33" spans="1:10" x14ac:dyDescent="0.2">
      <c r="A33">
        <v>1</v>
      </c>
      <c r="B33">
        <v>-50</v>
      </c>
      <c r="C33" t="s">
        <v>13</v>
      </c>
      <c r="D33" t="s">
        <v>32</v>
      </c>
      <c r="E33">
        <v>0.96201708692001375</v>
      </c>
      <c r="F33">
        <v>0.99823345194619484</v>
      </c>
      <c r="G33">
        <v>0.98726729419399384</v>
      </c>
      <c r="H33">
        <v>0.93347293394126396</v>
      </c>
      <c r="I33">
        <v>0.99953978979475144</v>
      </c>
      <c r="J33">
        <v>0.98058439893909122</v>
      </c>
    </row>
    <row r="34" spans="1:10" x14ac:dyDescent="0.2">
      <c r="A34">
        <v>2</v>
      </c>
      <c r="B34">
        <v>-50</v>
      </c>
      <c r="C34" t="s">
        <v>13</v>
      </c>
      <c r="D34" t="s">
        <v>32</v>
      </c>
      <c r="E34">
        <v>0.93842746583035597</v>
      </c>
      <c r="F34">
        <v>0.99725749470284319</v>
      </c>
      <c r="G34">
        <v>0.97908669450441921</v>
      </c>
      <c r="H34">
        <v>0.8903667375409996</v>
      </c>
      <c r="I34">
        <v>0.9996666769285244</v>
      </c>
      <c r="J34">
        <v>0.96694471567923523</v>
      </c>
    </row>
    <row r="35" spans="1:10" x14ac:dyDescent="0.2">
      <c r="A35">
        <v>3</v>
      </c>
      <c r="B35">
        <v>-50</v>
      </c>
      <c r="C35" t="s">
        <v>13</v>
      </c>
      <c r="D35" t="s">
        <v>32</v>
      </c>
      <c r="E35">
        <v>0.89464934357523751</v>
      </c>
      <c r="F35">
        <v>0.99693626535153235</v>
      </c>
      <c r="G35">
        <v>0.96368417333354195</v>
      </c>
      <c r="H35">
        <v>0.80765553567288195</v>
      </c>
      <c r="I35">
        <v>0.99863813424577885</v>
      </c>
      <c r="J35">
        <v>0.93463230488225635</v>
      </c>
    </row>
    <row r="36" spans="1:10" x14ac:dyDescent="0.2">
      <c r="A36">
        <v>4</v>
      </c>
      <c r="B36">
        <v>-50</v>
      </c>
      <c r="C36" t="s">
        <v>13</v>
      </c>
      <c r="D36" t="s">
        <v>32</v>
      </c>
      <c r="E36">
        <v>0.79729451814934937</v>
      </c>
      <c r="F36">
        <v>0.99645347551627561</v>
      </c>
      <c r="G36">
        <v>0.94109530742430503</v>
      </c>
      <c r="H36">
        <v>0.69253708906659395</v>
      </c>
      <c r="I36">
        <v>0.99640334874531522</v>
      </c>
      <c r="J36">
        <v>0.87381226255626954</v>
      </c>
    </row>
    <row r="37" spans="1:10" x14ac:dyDescent="0.2">
      <c r="A37">
        <v>0</v>
      </c>
      <c r="B37">
        <v>-45</v>
      </c>
      <c r="C37" t="s">
        <v>13</v>
      </c>
      <c r="D37" t="s">
        <v>32</v>
      </c>
      <c r="E37">
        <v>0.98064845989373184</v>
      </c>
      <c r="F37">
        <v>0.99914060210481359</v>
      </c>
      <c r="G37">
        <v>0.99380257157722784</v>
      </c>
      <c r="H37">
        <v>0.96465537492879738</v>
      </c>
      <c r="I37">
        <v>0.99908587887258438</v>
      </c>
      <c r="J37">
        <v>0.99060836237080196</v>
      </c>
    </row>
    <row r="38" spans="1:10" x14ac:dyDescent="0.2">
      <c r="A38">
        <v>1</v>
      </c>
      <c r="B38">
        <v>-45</v>
      </c>
      <c r="C38" t="s">
        <v>13</v>
      </c>
      <c r="D38" t="s">
        <v>32</v>
      </c>
      <c r="E38">
        <v>0.97255418917188396</v>
      </c>
      <c r="F38">
        <v>0.99841622011707643</v>
      </c>
      <c r="G38">
        <v>0.99086437432636965</v>
      </c>
      <c r="H38">
        <v>0.95361395860140885</v>
      </c>
      <c r="I38">
        <v>0.99956627387483565</v>
      </c>
      <c r="J38">
        <v>0.98662730772938645</v>
      </c>
    </row>
    <row r="39" spans="1:10" x14ac:dyDescent="0.2">
      <c r="A39">
        <v>2</v>
      </c>
      <c r="B39">
        <v>-45</v>
      </c>
      <c r="C39" t="s">
        <v>13</v>
      </c>
      <c r="D39" t="s">
        <v>32</v>
      </c>
      <c r="E39">
        <v>0.94807055201953838</v>
      </c>
      <c r="F39">
        <v>0.99756692619479859</v>
      </c>
      <c r="G39">
        <v>0.98269113409693321</v>
      </c>
      <c r="H39">
        <v>0.90978722424207681</v>
      </c>
      <c r="I39">
        <v>0.99958378086916078</v>
      </c>
      <c r="J39">
        <v>0.97357480483050596</v>
      </c>
    </row>
    <row r="40" spans="1:10" x14ac:dyDescent="0.2">
      <c r="A40">
        <v>3</v>
      </c>
      <c r="B40">
        <v>-45</v>
      </c>
      <c r="C40" t="s">
        <v>13</v>
      </c>
      <c r="D40" t="s">
        <v>32</v>
      </c>
      <c r="E40">
        <v>0.90323716525000475</v>
      </c>
      <c r="F40">
        <v>0.9969493750883528</v>
      </c>
      <c r="G40">
        <v>0.96679544355876923</v>
      </c>
      <c r="H40">
        <v>0.82303103215990292</v>
      </c>
      <c r="I40">
        <v>0.99867105520470723</v>
      </c>
      <c r="J40">
        <v>0.94089247472090365</v>
      </c>
    </row>
    <row r="41" spans="1:10" x14ac:dyDescent="0.2">
      <c r="A41">
        <v>4</v>
      </c>
      <c r="B41">
        <v>-45</v>
      </c>
      <c r="C41" t="s">
        <v>13</v>
      </c>
      <c r="D41" t="s">
        <v>32</v>
      </c>
      <c r="E41">
        <v>0.80061259004008412</v>
      </c>
      <c r="F41">
        <v>0.99623212951976203</v>
      </c>
      <c r="G41">
        <v>0.94209717633325396</v>
      </c>
      <c r="H41">
        <v>0.69805979460108258</v>
      </c>
      <c r="I41">
        <v>0.99611056803363618</v>
      </c>
      <c r="J41">
        <v>0.87564356036091606</v>
      </c>
    </row>
    <row r="42" spans="1:10" x14ac:dyDescent="0.2">
      <c r="A42">
        <v>0</v>
      </c>
      <c r="B42">
        <v>-40</v>
      </c>
      <c r="C42" t="s">
        <v>13</v>
      </c>
      <c r="D42" t="s">
        <v>32</v>
      </c>
      <c r="E42">
        <v>0.9880690846516218</v>
      </c>
      <c r="F42">
        <v>0.99921966494608261</v>
      </c>
      <c r="G42">
        <v>0.99621639720573396</v>
      </c>
      <c r="H42">
        <v>0.97992016798388237</v>
      </c>
      <c r="I42">
        <v>0.99912801957164044</v>
      </c>
      <c r="J42">
        <v>0.99443040574009478</v>
      </c>
    </row>
    <row r="43" spans="1:10" x14ac:dyDescent="0.2">
      <c r="A43">
        <v>1</v>
      </c>
      <c r="B43">
        <v>-40</v>
      </c>
      <c r="C43" t="s">
        <v>13</v>
      </c>
      <c r="D43" t="s">
        <v>32</v>
      </c>
      <c r="E43">
        <v>0.98118372747387039</v>
      </c>
      <c r="F43">
        <v>0.99908744334110455</v>
      </c>
      <c r="G43">
        <v>0.9939999457036286</v>
      </c>
      <c r="H43">
        <v>0.96706951482226577</v>
      </c>
      <c r="I43">
        <v>0.99902399969636202</v>
      </c>
      <c r="J43">
        <v>0.99065372745356084</v>
      </c>
    </row>
    <row r="44" spans="1:10" x14ac:dyDescent="0.2">
      <c r="A44">
        <v>2</v>
      </c>
      <c r="B44">
        <v>-40</v>
      </c>
      <c r="C44" t="s">
        <v>13</v>
      </c>
      <c r="D44" t="s">
        <v>32</v>
      </c>
      <c r="E44">
        <v>0.9556266490454558</v>
      </c>
      <c r="F44">
        <v>0.99783054125005344</v>
      </c>
      <c r="G44">
        <v>0.9852842284752984</v>
      </c>
      <c r="H44">
        <v>0.92392027770235619</v>
      </c>
      <c r="I44">
        <v>0.99952376346122962</v>
      </c>
      <c r="J44">
        <v>0.97761002431112798</v>
      </c>
    </row>
    <row r="45" spans="1:10" x14ac:dyDescent="0.2">
      <c r="A45">
        <v>3</v>
      </c>
      <c r="B45">
        <v>-40</v>
      </c>
      <c r="C45" t="s">
        <v>13</v>
      </c>
      <c r="D45" t="s">
        <v>32</v>
      </c>
      <c r="E45">
        <v>0.90801721950557857</v>
      </c>
      <c r="F45">
        <v>0.99693338155376898</v>
      </c>
      <c r="G45">
        <v>0.96865405251670156</v>
      </c>
      <c r="H45">
        <v>0.83231736838727788</v>
      </c>
      <c r="I45">
        <v>0.9986650660521188</v>
      </c>
      <c r="J45">
        <v>0.94461651991377238</v>
      </c>
    </row>
    <row r="46" spans="1:10" x14ac:dyDescent="0.2">
      <c r="A46">
        <v>4</v>
      </c>
      <c r="B46">
        <v>-40</v>
      </c>
      <c r="C46" t="s">
        <v>13</v>
      </c>
      <c r="D46" t="s">
        <v>32</v>
      </c>
      <c r="E46">
        <v>0.79999128610382608</v>
      </c>
      <c r="F46">
        <v>0.99582542010998043</v>
      </c>
      <c r="G46">
        <v>0.94175290182895999</v>
      </c>
      <c r="H46">
        <v>0.69873346456040764</v>
      </c>
      <c r="I46">
        <v>0.99584698982724196</v>
      </c>
      <c r="J46">
        <v>0.87456114421014963</v>
      </c>
    </row>
    <row r="47" spans="1:10" x14ac:dyDescent="0.2">
      <c r="A47">
        <v>0</v>
      </c>
      <c r="B47">
        <v>-35</v>
      </c>
      <c r="C47" t="s">
        <v>13</v>
      </c>
      <c r="D47" t="s">
        <v>32</v>
      </c>
      <c r="E47">
        <v>0.99355765839661137</v>
      </c>
      <c r="F47">
        <v>0.99893939455923442</v>
      </c>
      <c r="G47">
        <v>0.99745349254414217</v>
      </c>
      <c r="H47">
        <v>0.9903698954381156</v>
      </c>
      <c r="I47">
        <v>0.99942247499112324</v>
      </c>
      <c r="J47">
        <v>0.99720390361511435</v>
      </c>
    </row>
    <row r="48" spans="1:10" x14ac:dyDescent="0.2">
      <c r="A48">
        <v>1</v>
      </c>
      <c r="B48">
        <v>-35</v>
      </c>
      <c r="C48" t="s">
        <v>13</v>
      </c>
      <c r="D48" t="s">
        <v>32</v>
      </c>
      <c r="E48">
        <v>0.98558737286215081</v>
      </c>
      <c r="F48">
        <v>0.99888170186605363</v>
      </c>
      <c r="G48">
        <v>0.99536947971600276</v>
      </c>
      <c r="H48">
        <v>0.97745850104882559</v>
      </c>
      <c r="I48">
        <v>0.99939957899515075</v>
      </c>
      <c r="J48">
        <v>0.99369784470777756</v>
      </c>
    </row>
    <row r="49" spans="1:10" x14ac:dyDescent="0.2">
      <c r="A49">
        <v>2</v>
      </c>
      <c r="B49">
        <v>-35</v>
      </c>
      <c r="C49" t="s">
        <v>13</v>
      </c>
      <c r="D49" t="s">
        <v>32</v>
      </c>
      <c r="E49">
        <v>0.95957136904453899</v>
      </c>
      <c r="F49">
        <v>0.99769849692708201</v>
      </c>
      <c r="G49">
        <v>0.98668023307372177</v>
      </c>
      <c r="H49">
        <v>0.93284181371847119</v>
      </c>
      <c r="I49">
        <v>0.99960910795280844</v>
      </c>
      <c r="J49">
        <v>0.98029883979515675</v>
      </c>
    </row>
    <row r="50" spans="1:10" x14ac:dyDescent="0.2">
      <c r="A50">
        <v>3</v>
      </c>
      <c r="B50">
        <v>-35</v>
      </c>
      <c r="C50" t="s">
        <v>13</v>
      </c>
      <c r="D50" t="s">
        <v>32</v>
      </c>
      <c r="E50">
        <v>0.91007140709525158</v>
      </c>
      <c r="F50">
        <v>0.99687131741766877</v>
      </c>
      <c r="G50">
        <v>0.9695093055878572</v>
      </c>
      <c r="H50">
        <v>0.83705736912066708</v>
      </c>
      <c r="I50">
        <v>0.99863147540611863</v>
      </c>
      <c r="J50">
        <v>0.94613630762899681</v>
      </c>
    </row>
    <row r="51" spans="1:10" x14ac:dyDescent="0.2">
      <c r="A51">
        <v>4</v>
      </c>
      <c r="B51">
        <v>-35</v>
      </c>
      <c r="C51" t="s">
        <v>13</v>
      </c>
      <c r="D51" t="s">
        <v>32</v>
      </c>
      <c r="E51">
        <v>0.79461461716386794</v>
      </c>
      <c r="F51">
        <v>0.99544456356020161</v>
      </c>
      <c r="G51">
        <v>0.94000204892850803</v>
      </c>
      <c r="H51">
        <v>0.69221267526626551</v>
      </c>
      <c r="I51">
        <v>0.99546842767301202</v>
      </c>
      <c r="J51">
        <v>0.87045474585412708</v>
      </c>
    </row>
    <row r="52" spans="1:10" x14ac:dyDescent="0.2">
      <c r="A52">
        <v>0</v>
      </c>
      <c r="B52">
        <v>-30</v>
      </c>
      <c r="C52" t="s">
        <v>13</v>
      </c>
      <c r="D52" t="s">
        <v>32</v>
      </c>
      <c r="E52">
        <v>0.99543193711547839</v>
      </c>
      <c r="F52">
        <v>0.99913290741059058</v>
      </c>
      <c r="G52">
        <v>0.99836679449477117</v>
      </c>
      <c r="H52">
        <v>0.99596898131564382</v>
      </c>
      <c r="I52">
        <v>0.99944858793445879</v>
      </c>
      <c r="J52">
        <v>0.99868474978780519</v>
      </c>
    </row>
    <row r="53" spans="1:10" x14ac:dyDescent="0.2">
      <c r="A53">
        <v>1</v>
      </c>
      <c r="B53">
        <v>-30</v>
      </c>
      <c r="C53" t="s">
        <v>13</v>
      </c>
      <c r="D53" t="s">
        <v>32</v>
      </c>
      <c r="E53">
        <v>0.98841670182733399</v>
      </c>
      <c r="F53">
        <v>0.99902573230234404</v>
      </c>
      <c r="G53">
        <v>0.99636291183251702</v>
      </c>
      <c r="H53">
        <v>0.98263261291326442</v>
      </c>
      <c r="I53">
        <v>0.99927950651883557</v>
      </c>
      <c r="J53">
        <v>0.9950639240380218</v>
      </c>
    </row>
    <row r="54" spans="1:10" x14ac:dyDescent="0.2">
      <c r="A54">
        <v>2</v>
      </c>
      <c r="B54">
        <v>-30</v>
      </c>
      <c r="C54" t="s">
        <v>13</v>
      </c>
      <c r="D54" t="s">
        <v>32</v>
      </c>
      <c r="E54">
        <v>0.96169535374298643</v>
      </c>
      <c r="F54">
        <v>0.99772022770338342</v>
      </c>
      <c r="G54">
        <v>0.98738704978204805</v>
      </c>
      <c r="H54">
        <v>0.93693579471280919</v>
      </c>
      <c r="I54">
        <v>0.99961118527215276</v>
      </c>
      <c r="J54">
        <v>0.98148366432045397</v>
      </c>
    </row>
    <row r="55" spans="1:10" x14ac:dyDescent="0.2">
      <c r="A55">
        <v>3</v>
      </c>
      <c r="B55">
        <v>-30</v>
      </c>
      <c r="C55" t="s">
        <v>13</v>
      </c>
      <c r="D55" t="s">
        <v>32</v>
      </c>
      <c r="E55">
        <v>0.90897572446764241</v>
      </c>
      <c r="F55">
        <v>0.99674819806818005</v>
      </c>
      <c r="G55">
        <v>0.96923571476157844</v>
      </c>
      <c r="H55">
        <v>0.83582772981401987</v>
      </c>
      <c r="I55">
        <v>0.99850876358321816</v>
      </c>
      <c r="J55">
        <v>0.94558903477152978</v>
      </c>
    </row>
    <row r="56" spans="1:10" x14ac:dyDescent="0.2">
      <c r="A56">
        <v>4</v>
      </c>
      <c r="B56">
        <v>-30</v>
      </c>
      <c r="C56" t="s">
        <v>13</v>
      </c>
      <c r="D56" t="s">
        <v>32</v>
      </c>
      <c r="E56">
        <v>0.78637446310384873</v>
      </c>
      <c r="F56">
        <v>0.99427087250298485</v>
      </c>
      <c r="G56">
        <v>0.93682395957974085</v>
      </c>
      <c r="H56">
        <v>0.68286231920107421</v>
      </c>
      <c r="I56">
        <v>0.99545170119137305</v>
      </c>
      <c r="J56">
        <v>0.86420807258800059</v>
      </c>
    </row>
    <row r="57" spans="1:10" x14ac:dyDescent="0.2">
      <c r="A57">
        <v>0</v>
      </c>
      <c r="B57">
        <v>-25</v>
      </c>
      <c r="C57" t="s">
        <v>13</v>
      </c>
      <c r="D57" t="s">
        <v>32</v>
      </c>
      <c r="E57">
        <v>0.99584418205043956</v>
      </c>
      <c r="F57">
        <v>0.99976807993559158</v>
      </c>
      <c r="G57">
        <v>0.99851216185917124</v>
      </c>
      <c r="H57">
        <v>0.99878879280916277</v>
      </c>
      <c r="I57">
        <v>0.99999999926435157</v>
      </c>
      <c r="J57">
        <v>0.99930888530517081</v>
      </c>
    </row>
    <row r="58" spans="1:10" x14ac:dyDescent="0.2">
      <c r="A58">
        <v>1</v>
      </c>
      <c r="B58">
        <v>-25</v>
      </c>
      <c r="C58" t="s">
        <v>13</v>
      </c>
      <c r="D58" t="s">
        <v>32</v>
      </c>
      <c r="E58">
        <v>0.99044205403858598</v>
      </c>
      <c r="F58">
        <v>0.99866850876662938</v>
      </c>
      <c r="G58">
        <v>0.99620547579261676</v>
      </c>
      <c r="H58">
        <v>0.98438636854370776</v>
      </c>
      <c r="I58">
        <v>0.99946413004812795</v>
      </c>
      <c r="J58">
        <v>0.99561997427987159</v>
      </c>
    </row>
    <row r="59" spans="1:10" x14ac:dyDescent="0.2">
      <c r="A59">
        <v>2</v>
      </c>
      <c r="B59">
        <v>-25</v>
      </c>
      <c r="C59" t="s">
        <v>13</v>
      </c>
      <c r="D59" t="s">
        <v>32</v>
      </c>
      <c r="E59">
        <v>0.96094009980422057</v>
      </c>
      <c r="F59">
        <v>0.99754716714907843</v>
      </c>
      <c r="G59">
        <v>0.98715710444365556</v>
      </c>
      <c r="H59">
        <v>0.93614168887565963</v>
      </c>
      <c r="I59">
        <v>0.99967715774813282</v>
      </c>
      <c r="J59">
        <v>0.98142327701793819</v>
      </c>
    </row>
    <row r="60" spans="1:10" x14ac:dyDescent="0.2">
      <c r="A60">
        <v>3</v>
      </c>
      <c r="B60">
        <v>-25</v>
      </c>
      <c r="C60" t="s">
        <v>13</v>
      </c>
      <c r="D60" t="s">
        <v>32</v>
      </c>
      <c r="E60">
        <v>0.90520760905010822</v>
      </c>
      <c r="F60">
        <v>0.99655992460006737</v>
      </c>
      <c r="G60">
        <v>0.96791949163278257</v>
      </c>
      <c r="H60">
        <v>0.83003063201073224</v>
      </c>
      <c r="I60">
        <v>0.99844002310407076</v>
      </c>
      <c r="J60">
        <v>0.94274766980764202</v>
      </c>
    </row>
    <row r="61" spans="1:10" x14ac:dyDescent="0.2">
      <c r="A61">
        <v>4</v>
      </c>
      <c r="B61">
        <v>-25</v>
      </c>
      <c r="C61" t="s">
        <v>13</v>
      </c>
      <c r="D61" t="s">
        <v>32</v>
      </c>
      <c r="E61">
        <v>0.77540972523120255</v>
      </c>
      <c r="F61">
        <v>0.99353146054051122</v>
      </c>
      <c r="G61">
        <v>0.93285751980024678</v>
      </c>
      <c r="H61">
        <v>0.67099920235499855</v>
      </c>
      <c r="I61">
        <v>0.99481841959310136</v>
      </c>
      <c r="J61">
        <v>0.85417208382721121</v>
      </c>
    </row>
    <row r="62" spans="1:10" x14ac:dyDescent="0.2">
      <c r="A62">
        <v>0</v>
      </c>
      <c r="B62">
        <v>-20</v>
      </c>
      <c r="C62" t="s">
        <v>13</v>
      </c>
      <c r="D62" t="s">
        <v>32</v>
      </c>
      <c r="E62">
        <v>0.99563794467079358</v>
      </c>
      <c r="F62">
        <v>0.99913486050122757</v>
      </c>
      <c r="G62">
        <v>0.99834185187613156</v>
      </c>
      <c r="H62">
        <v>0.99622735258712403</v>
      </c>
      <c r="I62">
        <v>0.9994781350383416</v>
      </c>
      <c r="J62">
        <v>0.99881403822766957</v>
      </c>
    </row>
    <row r="63" spans="1:10" x14ac:dyDescent="0.2">
      <c r="A63">
        <v>1</v>
      </c>
      <c r="B63">
        <v>-20</v>
      </c>
      <c r="C63" t="s">
        <v>13</v>
      </c>
      <c r="D63" t="s">
        <v>32</v>
      </c>
      <c r="E63">
        <v>0.98794629891935881</v>
      </c>
      <c r="F63">
        <v>0.99901605358897083</v>
      </c>
      <c r="G63">
        <v>0.99624252183139683</v>
      </c>
      <c r="H63">
        <v>0.98191889391306797</v>
      </c>
      <c r="I63">
        <v>0.99928729643899761</v>
      </c>
      <c r="J63">
        <v>0.99483997876509644</v>
      </c>
    </row>
    <row r="64" spans="1:10" x14ac:dyDescent="0.2">
      <c r="A64">
        <v>2</v>
      </c>
      <c r="B64">
        <v>-20</v>
      </c>
      <c r="C64" t="s">
        <v>13</v>
      </c>
      <c r="D64" t="s">
        <v>32</v>
      </c>
      <c r="E64">
        <v>0.95780314959148161</v>
      </c>
      <c r="F64">
        <v>0.99741595534563243</v>
      </c>
      <c r="G64">
        <v>0.9862010155589036</v>
      </c>
      <c r="H64">
        <v>0.93124739402418444</v>
      </c>
      <c r="I64">
        <v>0.99967519261728122</v>
      </c>
      <c r="J64">
        <v>0.97981304832401783</v>
      </c>
    </row>
    <row r="65" spans="1:10" x14ac:dyDescent="0.2">
      <c r="A65">
        <v>3</v>
      </c>
      <c r="B65">
        <v>-20</v>
      </c>
      <c r="C65" t="s">
        <v>13</v>
      </c>
      <c r="D65" t="s">
        <v>32</v>
      </c>
      <c r="E65">
        <v>0.8977584098045962</v>
      </c>
      <c r="F65">
        <v>0.99627969018609464</v>
      </c>
      <c r="G65">
        <v>0.96545792681111919</v>
      </c>
      <c r="H65">
        <v>0.81897312479417739</v>
      </c>
      <c r="I65">
        <v>0.99831719464988278</v>
      </c>
      <c r="J65">
        <v>0.93758069911079245</v>
      </c>
    </row>
    <row r="66" spans="1:10" x14ac:dyDescent="0.2">
      <c r="A66">
        <v>4</v>
      </c>
      <c r="B66">
        <v>-20</v>
      </c>
      <c r="C66" t="s">
        <v>13</v>
      </c>
      <c r="D66" t="s">
        <v>32</v>
      </c>
      <c r="E66">
        <v>0.75888642589001643</v>
      </c>
      <c r="F66">
        <v>0.992537544728056</v>
      </c>
      <c r="G66">
        <v>0.92704610179499958</v>
      </c>
      <c r="H66">
        <v>0.6523255419874785</v>
      </c>
      <c r="I66">
        <v>0.99384746650724598</v>
      </c>
      <c r="J66">
        <v>0.84032458909324892</v>
      </c>
    </row>
    <row r="67" spans="1:10" x14ac:dyDescent="0.2">
      <c r="A67">
        <v>0</v>
      </c>
      <c r="B67">
        <v>-15</v>
      </c>
      <c r="C67" t="s">
        <v>13</v>
      </c>
      <c r="D67" t="s">
        <v>32</v>
      </c>
      <c r="E67">
        <v>0.99394060536082862</v>
      </c>
      <c r="F67">
        <v>0.99908486884210579</v>
      </c>
      <c r="G67">
        <v>0.9977356527415574</v>
      </c>
      <c r="H67">
        <v>0.99083220303842501</v>
      </c>
      <c r="I67">
        <v>0.99931960826356536</v>
      </c>
      <c r="J67">
        <v>0.99735156762445121</v>
      </c>
    </row>
    <row r="68" spans="1:10" x14ac:dyDescent="0.2">
      <c r="A68">
        <v>1</v>
      </c>
      <c r="B68">
        <v>-15</v>
      </c>
      <c r="C68" t="s">
        <v>13</v>
      </c>
      <c r="D68" t="s">
        <v>32</v>
      </c>
      <c r="E68">
        <v>0.98497964530478077</v>
      </c>
      <c r="F68">
        <v>0.99913866508648941</v>
      </c>
      <c r="G68">
        <v>0.995376051035604</v>
      </c>
      <c r="H68">
        <v>0.97500595696938697</v>
      </c>
      <c r="I68">
        <v>0.99902283115111645</v>
      </c>
      <c r="J68">
        <v>0.99293206047127225</v>
      </c>
    </row>
    <row r="69" spans="1:10" x14ac:dyDescent="0.2">
      <c r="A69">
        <v>2</v>
      </c>
      <c r="B69">
        <v>-15</v>
      </c>
      <c r="C69" t="s">
        <v>13</v>
      </c>
      <c r="D69" t="s">
        <v>32</v>
      </c>
      <c r="E69">
        <v>0.95256123575014096</v>
      </c>
      <c r="F69">
        <v>0.99727474345079803</v>
      </c>
      <c r="G69">
        <v>0.98436802428705161</v>
      </c>
      <c r="H69">
        <v>0.92169957662384705</v>
      </c>
      <c r="I69">
        <v>0.99964382535816076</v>
      </c>
      <c r="J69">
        <v>0.97674827858217217</v>
      </c>
    </row>
    <row r="70" spans="1:10" x14ac:dyDescent="0.2">
      <c r="A70">
        <v>3</v>
      </c>
      <c r="B70">
        <v>-15</v>
      </c>
      <c r="C70" t="s">
        <v>13</v>
      </c>
      <c r="D70" t="s">
        <v>32</v>
      </c>
      <c r="E70">
        <v>0.88726712119195672</v>
      </c>
      <c r="F70">
        <v>0.9958327556518024</v>
      </c>
      <c r="G70">
        <v>0.96165778746011599</v>
      </c>
      <c r="H70">
        <v>0.80163200275061119</v>
      </c>
      <c r="I70">
        <v>0.99816914377330035</v>
      </c>
      <c r="J70">
        <v>0.92981437077512918</v>
      </c>
    </row>
    <row r="71" spans="1:10" x14ac:dyDescent="0.2">
      <c r="A71">
        <v>4</v>
      </c>
      <c r="B71">
        <v>-15</v>
      </c>
      <c r="C71" t="s">
        <v>13</v>
      </c>
      <c r="D71" t="s">
        <v>32</v>
      </c>
      <c r="E71">
        <v>0.73573678770233375</v>
      </c>
      <c r="F71">
        <v>0.99115065092055876</v>
      </c>
      <c r="G71">
        <v>0.91904325207370063</v>
      </c>
      <c r="H71">
        <v>0.62419584373825876</v>
      </c>
      <c r="I71">
        <v>0.99286874742831199</v>
      </c>
      <c r="J71">
        <v>0.82217459562807438</v>
      </c>
    </row>
    <row r="72" spans="1:10" x14ac:dyDescent="0.2">
      <c r="A72">
        <v>0</v>
      </c>
      <c r="B72">
        <v>-10</v>
      </c>
      <c r="C72" t="s">
        <v>13</v>
      </c>
      <c r="D72" t="s">
        <v>32</v>
      </c>
      <c r="E72">
        <v>0.98826537762455202</v>
      </c>
      <c r="F72">
        <v>0.99907095948528835</v>
      </c>
      <c r="G72">
        <v>0.99630565972715235</v>
      </c>
      <c r="H72">
        <v>0.98128586049161681</v>
      </c>
      <c r="I72">
        <v>0.99931400061390441</v>
      </c>
      <c r="J72">
        <v>0.99495006527924601</v>
      </c>
    </row>
    <row r="73" spans="1:10" x14ac:dyDescent="0.2">
      <c r="A73">
        <v>1</v>
      </c>
      <c r="B73">
        <v>-10</v>
      </c>
      <c r="C73" t="s">
        <v>13</v>
      </c>
      <c r="D73" t="s">
        <v>32</v>
      </c>
      <c r="E73">
        <v>0.97959655469297824</v>
      </c>
      <c r="F73">
        <v>0.99907806174556524</v>
      </c>
      <c r="G73">
        <v>0.99358955453781839</v>
      </c>
      <c r="H73">
        <v>0.96528322573103598</v>
      </c>
      <c r="I73">
        <v>0.99898499031861543</v>
      </c>
      <c r="J73">
        <v>0.98970517326184637</v>
      </c>
    </row>
    <row r="74" spans="1:10" x14ac:dyDescent="0.2">
      <c r="A74">
        <v>2</v>
      </c>
      <c r="B74">
        <v>-10</v>
      </c>
      <c r="C74" t="s">
        <v>13</v>
      </c>
      <c r="D74" t="s">
        <v>32</v>
      </c>
      <c r="E74">
        <v>0.94439104625492398</v>
      </c>
      <c r="F74">
        <v>0.99691348743003605</v>
      </c>
      <c r="G74">
        <v>0.98154796532578881</v>
      </c>
      <c r="H74">
        <v>0.90701874849059516</v>
      </c>
      <c r="I74">
        <v>0.99968696696098902</v>
      </c>
      <c r="J74">
        <v>0.97173425263729563</v>
      </c>
    </row>
    <row r="75" spans="1:10" x14ac:dyDescent="0.2">
      <c r="A75">
        <v>3</v>
      </c>
      <c r="B75">
        <v>-10</v>
      </c>
      <c r="C75" t="s">
        <v>13</v>
      </c>
      <c r="D75" t="s">
        <v>32</v>
      </c>
      <c r="E75">
        <v>0.87218130672894101</v>
      </c>
      <c r="F75">
        <v>0.99535947727604002</v>
      </c>
      <c r="G75">
        <v>0.95635694326151199</v>
      </c>
      <c r="H75">
        <v>0.77756928242811107</v>
      </c>
      <c r="I75">
        <v>0.99793098303564676</v>
      </c>
      <c r="J75">
        <v>0.91886969849335676</v>
      </c>
    </row>
    <row r="76" spans="1:10" x14ac:dyDescent="0.2">
      <c r="A76">
        <v>4</v>
      </c>
      <c r="B76">
        <v>-10</v>
      </c>
      <c r="C76" t="s">
        <v>13</v>
      </c>
      <c r="D76" t="s">
        <v>32</v>
      </c>
      <c r="E76">
        <v>0.70725774608882741</v>
      </c>
      <c r="F76">
        <v>0.98948397288860757</v>
      </c>
      <c r="G76">
        <v>0.90891671105962102</v>
      </c>
      <c r="H76">
        <v>0.58271368360214881</v>
      </c>
      <c r="I76">
        <v>0.99160497098969158</v>
      </c>
      <c r="J76">
        <v>0.79913742294612933</v>
      </c>
    </row>
    <row r="77" spans="1:10" x14ac:dyDescent="0.2">
      <c r="A77">
        <v>0</v>
      </c>
      <c r="B77">
        <v>-5</v>
      </c>
      <c r="C77" t="s">
        <v>13</v>
      </c>
      <c r="D77" t="s">
        <v>32</v>
      </c>
      <c r="E77">
        <v>0.9812761462401236</v>
      </c>
      <c r="F77">
        <v>0.99910977559781</v>
      </c>
      <c r="G77">
        <v>0.99409971308930123</v>
      </c>
      <c r="H77">
        <v>0.96838689885527984</v>
      </c>
      <c r="I77">
        <v>0.99922102787681022</v>
      </c>
      <c r="J77">
        <v>0.99114946572369922</v>
      </c>
    </row>
    <row r="78" spans="1:10" x14ac:dyDescent="0.2">
      <c r="A78">
        <v>1</v>
      </c>
      <c r="B78">
        <v>-5</v>
      </c>
      <c r="C78" t="s">
        <v>13</v>
      </c>
      <c r="D78" t="s">
        <v>32</v>
      </c>
      <c r="E78">
        <v>0.970933382123364</v>
      </c>
      <c r="F78">
        <v>0.99878697379340242</v>
      </c>
      <c r="G78">
        <v>0.99069529735362516</v>
      </c>
      <c r="H78">
        <v>0.94854538552116785</v>
      </c>
      <c r="I78">
        <v>0.99915918641038681</v>
      </c>
      <c r="J78">
        <v>0.98550772108487805</v>
      </c>
    </row>
    <row r="79" spans="1:10" x14ac:dyDescent="0.2">
      <c r="A79">
        <v>2</v>
      </c>
      <c r="B79">
        <v>-5</v>
      </c>
      <c r="C79" t="s">
        <v>13</v>
      </c>
      <c r="D79" t="s">
        <v>32</v>
      </c>
      <c r="E79">
        <v>0.93547683349192157</v>
      </c>
      <c r="F79">
        <v>0.99762952976174279</v>
      </c>
      <c r="G79">
        <v>0.97868747625199715</v>
      </c>
      <c r="H79">
        <v>0.88247401141530679</v>
      </c>
      <c r="I79">
        <v>0.99897165133263521</v>
      </c>
      <c r="J79">
        <v>0.96425334588779221</v>
      </c>
    </row>
    <row r="80" spans="1:10" x14ac:dyDescent="0.2">
      <c r="A80">
        <v>3</v>
      </c>
      <c r="B80">
        <v>-5</v>
      </c>
      <c r="C80" t="s">
        <v>13</v>
      </c>
      <c r="D80" t="s">
        <v>32</v>
      </c>
      <c r="E80">
        <v>0.83485639317763471</v>
      </c>
      <c r="F80">
        <v>0.99665626385899742</v>
      </c>
      <c r="G80">
        <v>0.95402402882405024</v>
      </c>
      <c r="H80">
        <v>0.75286300632510161</v>
      </c>
      <c r="I80">
        <v>0.99659147965950479</v>
      </c>
      <c r="J80">
        <v>0.90427971069690716</v>
      </c>
    </row>
    <row r="81" spans="1:10" x14ac:dyDescent="0.2">
      <c r="A81">
        <v>4</v>
      </c>
      <c r="B81">
        <v>-5</v>
      </c>
      <c r="C81" t="s">
        <v>13</v>
      </c>
      <c r="D81" t="s">
        <v>32</v>
      </c>
      <c r="E81">
        <v>0.66845163515396577</v>
      </c>
      <c r="F81">
        <v>0.98811725220983682</v>
      </c>
      <c r="G81">
        <v>0.89516390073893037</v>
      </c>
      <c r="H81">
        <v>0.53177489033957748</v>
      </c>
      <c r="I81">
        <v>0.988279763098316</v>
      </c>
      <c r="J81">
        <v>0.76892704454877847</v>
      </c>
    </row>
    <row r="82" spans="1:10" x14ac:dyDescent="0.2">
      <c r="A82">
        <v>0</v>
      </c>
      <c r="B82">
        <v>0</v>
      </c>
      <c r="C82" t="s">
        <v>13</v>
      </c>
      <c r="D82" t="s">
        <v>32</v>
      </c>
      <c r="E82">
        <v>0.97055693591489201</v>
      </c>
      <c r="F82">
        <v>0.99873692218617105</v>
      </c>
      <c r="G82">
        <v>0.99042399973090223</v>
      </c>
      <c r="H82">
        <v>0.94797917922817243</v>
      </c>
      <c r="I82">
        <v>0.99929563539237964</v>
      </c>
      <c r="J82">
        <v>0.985329752852664</v>
      </c>
    </row>
    <row r="83" spans="1:10" x14ac:dyDescent="0.2">
      <c r="A83">
        <v>1</v>
      </c>
      <c r="B83">
        <v>0</v>
      </c>
      <c r="C83" t="s">
        <v>13</v>
      </c>
      <c r="D83" t="s">
        <v>32</v>
      </c>
      <c r="E83">
        <v>0.95790388500230117</v>
      </c>
      <c r="F83">
        <v>0.99778191972999719</v>
      </c>
      <c r="G83">
        <v>0.98609150663586365</v>
      </c>
      <c r="H83">
        <v>0.92900578655475241</v>
      </c>
      <c r="I83">
        <v>0.99970384046516958</v>
      </c>
      <c r="J83">
        <v>0.97932270540329425</v>
      </c>
    </row>
    <row r="84" spans="1:10" x14ac:dyDescent="0.2">
      <c r="A84">
        <v>2</v>
      </c>
      <c r="B84">
        <v>0</v>
      </c>
      <c r="C84" t="s">
        <v>13</v>
      </c>
      <c r="D84" t="s">
        <v>32</v>
      </c>
      <c r="E84">
        <v>0.92115260865895399</v>
      </c>
      <c r="F84">
        <v>0.99737576019288965</v>
      </c>
      <c r="G84">
        <v>0.97351994887887883</v>
      </c>
      <c r="H84">
        <v>0.85607159109247433</v>
      </c>
      <c r="I84">
        <v>0.99880659595783783</v>
      </c>
      <c r="J84">
        <v>0.9537852285592</v>
      </c>
    </row>
    <row r="85" spans="1:10" x14ac:dyDescent="0.2">
      <c r="A85">
        <v>3</v>
      </c>
      <c r="B85">
        <v>0</v>
      </c>
      <c r="C85" t="s">
        <v>13</v>
      </c>
      <c r="D85" t="s">
        <v>32</v>
      </c>
      <c r="E85">
        <v>0.81578422724074973</v>
      </c>
      <c r="F85">
        <v>0.99606578431549575</v>
      </c>
      <c r="G85">
        <v>0.94738674774632003</v>
      </c>
      <c r="H85">
        <v>0.72372719273097907</v>
      </c>
      <c r="I85">
        <v>0.99611761561505396</v>
      </c>
      <c r="J85">
        <v>0.88755871692401611</v>
      </c>
    </row>
    <row r="86" spans="1:10" x14ac:dyDescent="0.2">
      <c r="A86">
        <v>4</v>
      </c>
      <c r="B86">
        <v>0</v>
      </c>
      <c r="C86" t="s">
        <v>13</v>
      </c>
      <c r="D86" t="s">
        <v>32</v>
      </c>
      <c r="E86">
        <v>0.61868969398072815</v>
      </c>
      <c r="F86">
        <v>0.9844668088998012</v>
      </c>
      <c r="G86">
        <v>0.87533856469640825</v>
      </c>
      <c r="H86">
        <v>0.47536988985964701</v>
      </c>
      <c r="I86">
        <v>0.98454531828928438</v>
      </c>
      <c r="J86">
        <v>0.73244778326325677</v>
      </c>
    </row>
    <row r="87" spans="1:10" x14ac:dyDescent="0.2">
      <c r="A87">
        <v>0</v>
      </c>
      <c r="B87">
        <v>5</v>
      </c>
      <c r="C87" t="s">
        <v>13</v>
      </c>
      <c r="D87" t="s">
        <v>32</v>
      </c>
      <c r="E87">
        <v>0.95587047857867602</v>
      </c>
      <c r="F87">
        <v>0.99801526116991124</v>
      </c>
      <c r="G87">
        <v>0.98532712690119839</v>
      </c>
      <c r="H87">
        <v>0.92214280904900481</v>
      </c>
      <c r="I87">
        <v>0.99967986342389403</v>
      </c>
      <c r="J87">
        <v>0.97751140317222118</v>
      </c>
    </row>
    <row r="88" spans="1:10" x14ac:dyDescent="0.2">
      <c r="A88">
        <v>1</v>
      </c>
      <c r="B88">
        <v>5</v>
      </c>
      <c r="C88" t="s">
        <v>13</v>
      </c>
      <c r="D88" t="s">
        <v>32</v>
      </c>
      <c r="E88">
        <v>0.94220563288705039</v>
      </c>
      <c r="F88">
        <v>0.997367199769427</v>
      </c>
      <c r="G88">
        <v>0.98082474846795276</v>
      </c>
      <c r="H88">
        <v>0.8993535613827861</v>
      </c>
      <c r="I88">
        <v>0.99970787763531921</v>
      </c>
      <c r="J88">
        <v>0.9707033836001876</v>
      </c>
    </row>
    <row r="89" spans="1:10" x14ac:dyDescent="0.2">
      <c r="A89">
        <v>2</v>
      </c>
      <c r="B89">
        <v>5</v>
      </c>
      <c r="C89" t="s">
        <v>13</v>
      </c>
      <c r="D89" t="s">
        <v>32</v>
      </c>
      <c r="E89">
        <v>0.90156206733687583</v>
      </c>
      <c r="F89">
        <v>0.99691625180404742</v>
      </c>
      <c r="G89">
        <v>0.96651786193240941</v>
      </c>
      <c r="H89">
        <v>0.82268589722935748</v>
      </c>
      <c r="I89">
        <v>0.99866125774679881</v>
      </c>
      <c r="J89">
        <v>0.93968516985139183</v>
      </c>
    </row>
    <row r="90" spans="1:10" x14ac:dyDescent="0.2">
      <c r="A90">
        <v>3</v>
      </c>
      <c r="B90">
        <v>5</v>
      </c>
      <c r="C90" t="s">
        <v>13</v>
      </c>
      <c r="D90" t="s">
        <v>32</v>
      </c>
      <c r="E90">
        <v>0.78836721130693643</v>
      </c>
      <c r="F90">
        <v>0.99526930483564258</v>
      </c>
      <c r="G90">
        <v>0.93815294311995678</v>
      </c>
      <c r="H90">
        <v>0.68667756346408504</v>
      </c>
      <c r="I90">
        <v>0.99518069000260201</v>
      </c>
      <c r="J90">
        <v>0.86504046277005331</v>
      </c>
    </row>
    <row r="91" spans="1:10" x14ac:dyDescent="0.2">
      <c r="A91">
        <v>4</v>
      </c>
      <c r="B91">
        <v>5</v>
      </c>
      <c r="C91" t="s">
        <v>13</v>
      </c>
      <c r="D91" t="s">
        <v>32</v>
      </c>
      <c r="E91">
        <v>0.55847189604440084</v>
      </c>
      <c r="F91">
        <v>0.97897103695511078</v>
      </c>
      <c r="G91">
        <v>0.84892355049780488</v>
      </c>
      <c r="H91">
        <v>0.41047017134310482</v>
      </c>
      <c r="I91">
        <v>0.97892301102729584</v>
      </c>
      <c r="J91">
        <v>0.68834166693314147</v>
      </c>
    </row>
    <row r="92" spans="1:10" x14ac:dyDescent="0.2">
      <c r="A92">
        <v>0</v>
      </c>
      <c r="B92">
        <v>10</v>
      </c>
      <c r="C92" t="s">
        <v>13</v>
      </c>
      <c r="D92" t="s">
        <v>32</v>
      </c>
      <c r="E92">
        <v>0.93613421471327218</v>
      </c>
      <c r="F92">
        <v>0.9972478724288536</v>
      </c>
      <c r="G92">
        <v>0.97864078981581837</v>
      </c>
      <c r="H92">
        <v>0.88792951224451633</v>
      </c>
      <c r="I92">
        <v>0.99980792471533797</v>
      </c>
      <c r="J92">
        <v>0.96707312257212441</v>
      </c>
    </row>
    <row r="93" spans="1:10" x14ac:dyDescent="0.2">
      <c r="A93">
        <v>1</v>
      </c>
      <c r="B93">
        <v>10</v>
      </c>
      <c r="C93" t="s">
        <v>13</v>
      </c>
      <c r="D93" t="s">
        <v>32</v>
      </c>
      <c r="E93">
        <v>0.92511664374485358</v>
      </c>
      <c r="F93">
        <v>0.99778580312835041</v>
      </c>
      <c r="G93">
        <v>0.97480225650443497</v>
      </c>
      <c r="H93">
        <v>0.86078597754022956</v>
      </c>
      <c r="I93">
        <v>0.99922429946800917</v>
      </c>
      <c r="J93">
        <v>0.95734744874178401</v>
      </c>
    </row>
    <row r="94" spans="1:10" x14ac:dyDescent="0.2">
      <c r="A94">
        <v>2</v>
      </c>
      <c r="B94">
        <v>10</v>
      </c>
      <c r="C94" t="s">
        <v>13</v>
      </c>
      <c r="D94" t="s">
        <v>32</v>
      </c>
      <c r="E94">
        <v>0.87499821332464023</v>
      </c>
      <c r="F94">
        <v>0.99647370587728845</v>
      </c>
      <c r="G94">
        <v>0.9570942300972104</v>
      </c>
      <c r="H94">
        <v>0.77646134839768899</v>
      </c>
      <c r="I94">
        <v>0.99838744808423119</v>
      </c>
      <c r="J94">
        <v>0.92121032721454799</v>
      </c>
    </row>
    <row r="95" spans="1:10" x14ac:dyDescent="0.2">
      <c r="A95">
        <v>3</v>
      </c>
      <c r="B95">
        <v>10</v>
      </c>
      <c r="C95" t="s">
        <v>13</v>
      </c>
      <c r="D95" t="s">
        <v>32</v>
      </c>
      <c r="E95">
        <v>0.75399344807855828</v>
      </c>
      <c r="F95">
        <v>0.99419192115685995</v>
      </c>
      <c r="G95">
        <v>0.92655455418897437</v>
      </c>
      <c r="H95">
        <v>0.64878870306254433</v>
      </c>
      <c r="I95">
        <v>0.99421055974821038</v>
      </c>
      <c r="J95">
        <v>0.8360797485298419</v>
      </c>
    </row>
    <row r="96" spans="1:10" x14ac:dyDescent="0.2">
      <c r="A96">
        <v>4</v>
      </c>
      <c r="B96">
        <v>10</v>
      </c>
      <c r="C96" t="s">
        <v>13</v>
      </c>
      <c r="D96" t="s">
        <v>32</v>
      </c>
      <c r="E96">
        <v>0.48650957746951218</v>
      </c>
      <c r="F96">
        <v>0.98473306300374541</v>
      </c>
      <c r="G96">
        <v>0.82015617327650858</v>
      </c>
      <c r="H96">
        <v>0.34074550535124398</v>
      </c>
      <c r="I96">
        <v>0.94861734281175436</v>
      </c>
      <c r="J96">
        <v>0.62241963201455752</v>
      </c>
    </row>
    <row r="97" spans="1:10" x14ac:dyDescent="0.2">
      <c r="A97">
        <v>0</v>
      </c>
      <c r="B97">
        <v>15</v>
      </c>
      <c r="C97" t="s">
        <v>13</v>
      </c>
      <c r="D97" t="s">
        <v>32</v>
      </c>
      <c r="E97">
        <v>0.91686666562994557</v>
      </c>
      <c r="F97">
        <v>0.99784733960330263</v>
      </c>
      <c r="G97">
        <v>0.97140407588199396</v>
      </c>
      <c r="H97">
        <v>0.84695944699099457</v>
      </c>
      <c r="I97">
        <v>0.99921527242307318</v>
      </c>
      <c r="J97">
        <v>0.94929504271377363</v>
      </c>
    </row>
    <row r="98" spans="1:10" x14ac:dyDescent="0.2">
      <c r="A98">
        <v>1</v>
      </c>
      <c r="B98">
        <v>15</v>
      </c>
      <c r="C98" t="s">
        <v>13</v>
      </c>
      <c r="D98" t="s">
        <v>32</v>
      </c>
      <c r="E98">
        <v>0.9002173685724929</v>
      </c>
      <c r="F98">
        <v>0.99741934139635158</v>
      </c>
      <c r="G98">
        <v>0.96572207110731123</v>
      </c>
      <c r="H98">
        <v>0.81719790165109663</v>
      </c>
      <c r="I98">
        <v>0.99905360803172483</v>
      </c>
      <c r="J98">
        <v>0.93870353528173978</v>
      </c>
    </row>
    <row r="99" spans="1:10" x14ac:dyDescent="0.2">
      <c r="A99">
        <v>2</v>
      </c>
      <c r="B99">
        <v>15</v>
      </c>
      <c r="C99" t="s">
        <v>13</v>
      </c>
      <c r="D99" t="s">
        <v>32</v>
      </c>
      <c r="E99">
        <v>0.81840718401110835</v>
      </c>
      <c r="F99">
        <v>0.99756304986309841</v>
      </c>
      <c r="G99">
        <v>0.94956368838670979</v>
      </c>
      <c r="H99">
        <v>0.72540212201518706</v>
      </c>
      <c r="I99">
        <v>0.99694971194420401</v>
      </c>
      <c r="J99">
        <v>0.89556503132735399</v>
      </c>
    </row>
    <row r="100" spans="1:10" x14ac:dyDescent="0.2">
      <c r="A100">
        <v>3</v>
      </c>
      <c r="B100">
        <v>15</v>
      </c>
      <c r="C100" t="s">
        <v>13</v>
      </c>
      <c r="D100" t="s">
        <v>32</v>
      </c>
      <c r="E100">
        <v>0.70463092447052433</v>
      </c>
      <c r="F100">
        <v>0.99273027162418559</v>
      </c>
      <c r="G100">
        <v>0.90982919138399443</v>
      </c>
      <c r="H100">
        <v>0.57527168151167385</v>
      </c>
      <c r="I100">
        <v>0.99276413480510239</v>
      </c>
      <c r="J100">
        <v>0.79787930984164701</v>
      </c>
    </row>
    <row r="101" spans="1:10" x14ac:dyDescent="0.2">
      <c r="A101">
        <v>4</v>
      </c>
      <c r="B101">
        <v>15</v>
      </c>
      <c r="C101" t="s">
        <v>13</v>
      </c>
      <c r="D101" t="s">
        <v>32</v>
      </c>
      <c r="E101">
        <v>0.40690708915489721</v>
      </c>
      <c r="F101">
        <v>0.9627669375449418</v>
      </c>
      <c r="G101">
        <v>0.76880816675228536</v>
      </c>
      <c r="H101">
        <v>0.25979500076919071</v>
      </c>
      <c r="I101">
        <v>0.94489446005656075</v>
      </c>
      <c r="J101">
        <v>0.56398014850463263</v>
      </c>
    </row>
    <row r="102" spans="1:10" x14ac:dyDescent="0.2">
      <c r="A102">
        <v>0</v>
      </c>
      <c r="B102">
        <v>20</v>
      </c>
      <c r="C102" t="s">
        <v>13</v>
      </c>
      <c r="D102" t="s">
        <v>32</v>
      </c>
      <c r="E102">
        <v>0.88433583000031901</v>
      </c>
      <c r="F102">
        <v>0.99755085669012844</v>
      </c>
      <c r="G102">
        <v>0.96014508739825555</v>
      </c>
      <c r="H102">
        <v>0.78636792583764914</v>
      </c>
      <c r="I102">
        <v>0.99910202422699379</v>
      </c>
      <c r="J102">
        <v>0.92764378390622115</v>
      </c>
    </row>
    <row r="103" spans="1:10" x14ac:dyDescent="0.2">
      <c r="A103">
        <v>1</v>
      </c>
      <c r="B103">
        <v>20</v>
      </c>
      <c r="C103" t="s">
        <v>13</v>
      </c>
      <c r="D103" t="s">
        <v>32</v>
      </c>
      <c r="E103">
        <v>0.86475774260384175</v>
      </c>
      <c r="F103">
        <v>0.99686317526785595</v>
      </c>
      <c r="G103">
        <v>0.95312417445759678</v>
      </c>
      <c r="H103">
        <v>0.75360785502301031</v>
      </c>
      <c r="I103">
        <v>0.9988595299605908</v>
      </c>
      <c r="J103">
        <v>0.91442782603011719</v>
      </c>
    </row>
    <row r="104" spans="1:10" x14ac:dyDescent="0.2">
      <c r="A104">
        <v>2</v>
      </c>
      <c r="B104">
        <v>20</v>
      </c>
      <c r="C104" t="s">
        <v>13</v>
      </c>
      <c r="D104" t="s">
        <v>32</v>
      </c>
      <c r="E104">
        <v>0.78871339910711502</v>
      </c>
      <c r="F104">
        <v>0.99701110750824318</v>
      </c>
      <c r="G104">
        <v>0.93891724472712101</v>
      </c>
      <c r="H104">
        <v>0.68587248887172769</v>
      </c>
      <c r="I104">
        <v>0.99621278590141238</v>
      </c>
      <c r="J104">
        <v>0.86586764214226664</v>
      </c>
    </row>
    <row r="105" spans="1:10" x14ac:dyDescent="0.2">
      <c r="A105">
        <v>3</v>
      </c>
      <c r="B105">
        <v>20</v>
      </c>
      <c r="C105" t="s">
        <v>13</v>
      </c>
      <c r="D105" t="s">
        <v>32</v>
      </c>
      <c r="E105">
        <v>0.63572649118563107</v>
      </c>
      <c r="F105">
        <v>0.99204373828455616</v>
      </c>
      <c r="G105">
        <v>0.88543939370928415</v>
      </c>
      <c r="H105">
        <v>0.48626077417393609</v>
      </c>
      <c r="I105">
        <v>0.98736638000601917</v>
      </c>
      <c r="J105">
        <v>0.74513122902350581</v>
      </c>
    </row>
    <row r="106" spans="1:10" x14ac:dyDescent="0.2">
      <c r="A106">
        <v>4</v>
      </c>
      <c r="B106">
        <v>20</v>
      </c>
      <c r="C106" t="s">
        <v>13</v>
      </c>
      <c r="D106" t="s">
        <v>32</v>
      </c>
      <c r="E106">
        <v>0.31049872402901751</v>
      </c>
      <c r="F106">
        <v>0.96658700539301512</v>
      </c>
      <c r="G106">
        <v>0.71139733704965014</v>
      </c>
      <c r="H106">
        <v>0.1863881519021203</v>
      </c>
      <c r="I106">
        <v>0.86452303432958966</v>
      </c>
      <c r="J106">
        <v>0.48649675874956888</v>
      </c>
    </row>
    <row r="107" spans="1:10" x14ac:dyDescent="0.2">
      <c r="A107">
        <v>0</v>
      </c>
      <c r="B107">
        <v>-80</v>
      </c>
      <c r="C107" t="s">
        <v>12</v>
      </c>
      <c r="D107" t="s">
        <v>32</v>
      </c>
      <c r="E107">
        <v>0.56692585853880806</v>
      </c>
      <c r="F107">
        <v>0.98869977711400403</v>
      </c>
      <c r="G107">
        <v>0.84300303138405575</v>
      </c>
      <c r="H107">
        <v>0.66537642038082101</v>
      </c>
      <c r="I107">
        <v>0.9906887923126626</v>
      </c>
      <c r="J107">
        <v>0.85363561503704899</v>
      </c>
    </row>
    <row r="108" spans="1:10" x14ac:dyDescent="0.2">
      <c r="A108">
        <v>1</v>
      </c>
      <c r="B108">
        <v>-80</v>
      </c>
      <c r="C108" t="s">
        <v>12</v>
      </c>
      <c r="D108" t="s">
        <v>32</v>
      </c>
      <c r="E108">
        <v>0.5636215382219808</v>
      </c>
      <c r="F108">
        <v>0.988322236775104</v>
      </c>
      <c r="G108">
        <v>0.83946171491967014</v>
      </c>
      <c r="H108">
        <v>0.65724470324957751</v>
      </c>
      <c r="I108">
        <v>0.99044102633697861</v>
      </c>
      <c r="J108">
        <v>0.84979561138216986</v>
      </c>
    </row>
    <row r="109" spans="1:10" x14ac:dyDescent="0.2">
      <c r="A109">
        <v>2</v>
      </c>
      <c r="B109">
        <v>-80</v>
      </c>
      <c r="C109" t="s">
        <v>12</v>
      </c>
      <c r="D109" t="s">
        <v>32</v>
      </c>
      <c r="E109">
        <v>0.54884813234389662</v>
      </c>
      <c r="F109">
        <v>0.98652563190951803</v>
      </c>
      <c r="G109">
        <v>0.82763299379966593</v>
      </c>
      <c r="H109">
        <v>0.63446536389421793</v>
      </c>
      <c r="I109">
        <v>0.99067718027620721</v>
      </c>
      <c r="J109">
        <v>0.83856466446439992</v>
      </c>
    </row>
    <row r="110" spans="1:10" x14ac:dyDescent="0.2">
      <c r="A110">
        <v>3</v>
      </c>
      <c r="B110">
        <v>-80</v>
      </c>
      <c r="C110" t="s">
        <v>12</v>
      </c>
      <c r="D110" t="s">
        <v>32</v>
      </c>
      <c r="E110">
        <v>0.50558667794547818</v>
      </c>
      <c r="F110">
        <v>0.98477828743041718</v>
      </c>
      <c r="G110">
        <v>0.80726995921801459</v>
      </c>
      <c r="H110">
        <v>0.59505015768974079</v>
      </c>
      <c r="I110">
        <v>0.98953776780659919</v>
      </c>
      <c r="J110">
        <v>0.81743864743571915</v>
      </c>
    </row>
    <row r="111" spans="1:10" x14ac:dyDescent="0.2">
      <c r="A111">
        <v>4</v>
      </c>
      <c r="B111">
        <v>-80</v>
      </c>
      <c r="C111" t="s">
        <v>12</v>
      </c>
      <c r="D111" t="s">
        <v>32</v>
      </c>
      <c r="E111">
        <v>0.42585174427436789</v>
      </c>
      <c r="F111">
        <v>0.98219610147319381</v>
      </c>
      <c r="G111">
        <v>0.776715510831956</v>
      </c>
      <c r="H111">
        <v>0.53980131716707247</v>
      </c>
      <c r="I111">
        <v>0.98779073059169742</v>
      </c>
      <c r="J111">
        <v>0.7866977829821441</v>
      </c>
    </row>
    <row r="112" spans="1:10" x14ac:dyDescent="0.2">
      <c r="A112">
        <v>0</v>
      </c>
      <c r="B112">
        <v>-75</v>
      </c>
      <c r="C112" t="s">
        <v>12</v>
      </c>
      <c r="D112" t="s">
        <v>32</v>
      </c>
      <c r="E112">
        <v>0.57578531471943983</v>
      </c>
      <c r="F112">
        <v>0.98650773733278363</v>
      </c>
      <c r="G112">
        <v>0.8488239827547166</v>
      </c>
      <c r="H112">
        <v>0.69803505977275593</v>
      </c>
      <c r="I112">
        <v>0.99422329921994224</v>
      </c>
      <c r="J112">
        <v>0.8867554238539973</v>
      </c>
    </row>
    <row r="113" spans="1:10" x14ac:dyDescent="0.2">
      <c r="A113">
        <v>1</v>
      </c>
      <c r="B113">
        <v>-75</v>
      </c>
      <c r="C113" t="s">
        <v>12</v>
      </c>
      <c r="D113" t="s">
        <v>32</v>
      </c>
      <c r="E113">
        <v>0.56464718074262477</v>
      </c>
      <c r="F113">
        <v>0.98600589745012157</v>
      </c>
      <c r="G113">
        <v>0.84318828048130878</v>
      </c>
      <c r="H113">
        <v>0.68605210583670773</v>
      </c>
      <c r="I113">
        <v>0.99404722670734436</v>
      </c>
      <c r="J113">
        <v>0.88200045928256521</v>
      </c>
    </row>
    <row r="114" spans="1:10" x14ac:dyDescent="0.2">
      <c r="A114">
        <v>2</v>
      </c>
      <c r="B114">
        <v>-75</v>
      </c>
      <c r="C114" t="s">
        <v>12</v>
      </c>
      <c r="D114" t="s">
        <v>32</v>
      </c>
      <c r="E114">
        <v>0.60179162570918998</v>
      </c>
      <c r="F114">
        <v>0.98426967594158876</v>
      </c>
      <c r="G114">
        <v>0.84763990189157512</v>
      </c>
      <c r="H114">
        <v>0.69385081442751551</v>
      </c>
      <c r="I114">
        <v>0.99467411542289641</v>
      </c>
      <c r="J114">
        <v>0.87256801600013589</v>
      </c>
    </row>
    <row r="115" spans="1:10" x14ac:dyDescent="0.2">
      <c r="A115">
        <v>3</v>
      </c>
      <c r="B115">
        <v>-75</v>
      </c>
      <c r="C115" t="s">
        <v>12</v>
      </c>
      <c r="D115" t="s">
        <v>32</v>
      </c>
      <c r="E115">
        <v>0.59026897381952681</v>
      </c>
      <c r="F115">
        <v>0.98656155014567881</v>
      </c>
      <c r="G115">
        <v>0.84196454111597774</v>
      </c>
      <c r="H115">
        <v>0.66453170077673218</v>
      </c>
      <c r="I115">
        <v>0.99084209922157218</v>
      </c>
      <c r="J115">
        <v>0.85209616826878021</v>
      </c>
    </row>
    <row r="116" spans="1:10" x14ac:dyDescent="0.2">
      <c r="A116">
        <v>4</v>
      </c>
      <c r="B116">
        <v>-75</v>
      </c>
      <c r="C116" t="s">
        <v>12</v>
      </c>
      <c r="D116" t="s">
        <v>32</v>
      </c>
      <c r="E116">
        <v>0.48440202967797868</v>
      </c>
      <c r="F116">
        <v>0.98160820307419483</v>
      </c>
      <c r="G116">
        <v>0.80219342659087367</v>
      </c>
      <c r="H116">
        <v>0.59153882365973898</v>
      </c>
      <c r="I116">
        <v>0.98941212274709123</v>
      </c>
      <c r="J116">
        <v>0.81451938340121632</v>
      </c>
    </row>
    <row r="117" spans="1:10" x14ac:dyDescent="0.2">
      <c r="A117">
        <v>0</v>
      </c>
      <c r="B117">
        <v>-70</v>
      </c>
      <c r="C117" t="s">
        <v>12</v>
      </c>
      <c r="D117" t="s">
        <v>32</v>
      </c>
      <c r="E117">
        <v>0.6844485712616919</v>
      </c>
      <c r="F117">
        <v>0.99083277334075759</v>
      </c>
      <c r="G117">
        <v>0.8901295890508284</v>
      </c>
      <c r="H117">
        <v>0.77700431176630691</v>
      </c>
      <c r="I117">
        <v>0.9931666776753092</v>
      </c>
      <c r="J117">
        <v>0.91819423287075475</v>
      </c>
    </row>
    <row r="118" spans="1:10" x14ac:dyDescent="0.2">
      <c r="A118">
        <v>1</v>
      </c>
      <c r="B118">
        <v>-70</v>
      </c>
      <c r="C118" t="s">
        <v>12</v>
      </c>
      <c r="D118" t="s">
        <v>32</v>
      </c>
      <c r="E118">
        <v>0.66896581295266055</v>
      </c>
      <c r="F118">
        <v>0.99037483329297604</v>
      </c>
      <c r="G118">
        <v>0.88406098747529194</v>
      </c>
      <c r="H118">
        <v>0.76432406043059875</v>
      </c>
      <c r="I118">
        <v>0.9927691918276732</v>
      </c>
      <c r="J118">
        <v>0.91305815938609203</v>
      </c>
    </row>
    <row r="119" spans="1:10" x14ac:dyDescent="0.2">
      <c r="A119">
        <v>2</v>
      </c>
      <c r="B119">
        <v>-70</v>
      </c>
      <c r="C119" t="s">
        <v>12</v>
      </c>
      <c r="D119" t="s">
        <v>32</v>
      </c>
      <c r="E119">
        <v>0.61973762163114909</v>
      </c>
      <c r="F119">
        <v>0.98819365452101804</v>
      </c>
      <c r="G119">
        <v>0.86431493094588852</v>
      </c>
      <c r="H119">
        <v>0.7260932734712453</v>
      </c>
      <c r="I119">
        <v>0.99247924770486962</v>
      </c>
      <c r="J119">
        <v>0.89704727183839428</v>
      </c>
    </row>
    <row r="120" spans="1:10" x14ac:dyDescent="0.2">
      <c r="A120">
        <v>3</v>
      </c>
      <c r="B120">
        <v>-70</v>
      </c>
      <c r="C120" t="s">
        <v>12</v>
      </c>
      <c r="D120" t="s">
        <v>32</v>
      </c>
      <c r="E120">
        <v>0.59238710392073757</v>
      </c>
      <c r="F120">
        <v>0.98378838961810045</v>
      </c>
      <c r="G120">
        <v>0.84674856697191758</v>
      </c>
      <c r="H120">
        <v>0.69162198260006769</v>
      </c>
      <c r="I120">
        <v>0.99357017731031361</v>
      </c>
      <c r="J120">
        <v>0.87290675903380999</v>
      </c>
    </row>
    <row r="121" spans="1:10" x14ac:dyDescent="0.2">
      <c r="A121">
        <v>4</v>
      </c>
      <c r="B121">
        <v>-70</v>
      </c>
      <c r="C121" t="s">
        <v>12</v>
      </c>
      <c r="D121" t="s">
        <v>32</v>
      </c>
      <c r="E121">
        <v>0.53070464067662182</v>
      </c>
      <c r="F121">
        <v>0.98181376622350125</v>
      </c>
      <c r="G121">
        <v>0.82255812139967244</v>
      </c>
      <c r="H121">
        <v>0.63294292348585823</v>
      </c>
      <c r="I121">
        <v>0.98952106649478477</v>
      </c>
      <c r="J121">
        <v>0.83454140083809192</v>
      </c>
    </row>
    <row r="122" spans="1:10" x14ac:dyDescent="0.2">
      <c r="A122">
        <v>0</v>
      </c>
      <c r="B122">
        <v>-65</v>
      </c>
      <c r="C122" t="s">
        <v>12</v>
      </c>
      <c r="D122" t="s">
        <v>32</v>
      </c>
      <c r="E122">
        <v>0.76309254806304594</v>
      </c>
      <c r="F122">
        <v>0.99225858911216902</v>
      </c>
      <c r="G122">
        <v>0.91939260070146522</v>
      </c>
      <c r="H122">
        <v>0.83802691606443225</v>
      </c>
      <c r="I122">
        <v>0.99422329921994224</v>
      </c>
      <c r="J122">
        <v>0.94161538670978562</v>
      </c>
    </row>
    <row r="123" spans="1:10" x14ac:dyDescent="0.2">
      <c r="A123">
        <v>1</v>
      </c>
      <c r="B123">
        <v>-65</v>
      </c>
      <c r="C123" t="s">
        <v>12</v>
      </c>
      <c r="D123" t="s">
        <v>32</v>
      </c>
      <c r="E123">
        <v>0.74542897374501826</v>
      </c>
      <c r="F123">
        <v>0.99178026403722119</v>
      </c>
      <c r="G123">
        <v>0.91318326119486637</v>
      </c>
      <c r="H123">
        <v>0.82508397690393021</v>
      </c>
      <c r="I123">
        <v>0.99410326633326718</v>
      </c>
      <c r="J123">
        <v>0.93663623788546835</v>
      </c>
    </row>
    <row r="124" spans="1:10" x14ac:dyDescent="0.2">
      <c r="A124">
        <v>2</v>
      </c>
      <c r="B124">
        <v>-65</v>
      </c>
      <c r="C124" t="s">
        <v>12</v>
      </c>
      <c r="D124" t="s">
        <v>32</v>
      </c>
      <c r="E124">
        <v>0.69207280545180616</v>
      </c>
      <c r="F124">
        <v>0.99033157184111564</v>
      </c>
      <c r="G124">
        <v>0.89334377207470628</v>
      </c>
      <c r="H124">
        <v>0.78438961959749609</v>
      </c>
      <c r="I124">
        <v>0.99263509346322598</v>
      </c>
      <c r="J124">
        <v>0.91996609611700941</v>
      </c>
    </row>
    <row r="125" spans="1:10" x14ac:dyDescent="0.2">
      <c r="A125">
        <v>3</v>
      </c>
      <c r="B125">
        <v>-65</v>
      </c>
      <c r="C125" t="s">
        <v>12</v>
      </c>
      <c r="D125" t="s">
        <v>32</v>
      </c>
      <c r="E125">
        <v>0.59580919081953387</v>
      </c>
      <c r="F125">
        <v>0.98525053593621159</v>
      </c>
      <c r="G125">
        <v>0.85470231639725769</v>
      </c>
      <c r="H125">
        <v>0.71070982378266057</v>
      </c>
      <c r="I125">
        <v>0.99217371696034118</v>
      </c>
      <c r="J125">
        <v>0.88892844535582483</v>
      </c>
    </row>
    <row r="126" spans="1:10" x14ac:dyDescent="0.2">
      <c r="A126">
        <v>4</v>
      </c>
      <c r="B126">
        <v>-65</v>
      </c>
      <c r="C126" t="s">
        <v>12</v>
      </c>
      <c r="D126" t="s">
        <v>32</v>
      </c>
      <c r="E126">
        <v>0.56041189938550506</v>
      </c>
      <c r="F126">
        <v>0.97682579661127922</v>
      </c>
      <c r="G126">
        <v>0.83286351564663497</v>
      </c>
      <c r="H126">
        <v>0.67047408008682519</v>
      </c>
      <c r="I126">
        <v>0.99330458015466361</v>
      </c>
      <c r="J126">
        <v>0.8470730465682168</v>
      </c>
    </row>
    <row r="127" spans="1:10" x14ac:dyDescent="0.2">
      <c r="A127">
        <v>0</v>
      </c>
      <c r="B127">
        <v>-60</v>
      </c>
      <c r="C127" t="s">
        <v>12</v>
      </c>
      <c r="D127" t="s">
        <v>32</v>
      </c>
      <c r="E127">
        <v>0.80288032363649942</v>
      </c>
      <c r="F127">
        <v>0.99304892075668183</v>
      </c>
      <c r="G127">
        <v>0.93683024953603</v>
      </c>
      <c r="H127">
        <v>0.87470355321677629</v>
      </c>
      <c r="I127">
        <v>0.99500458425097704</v>
      </c>
      <c r="J127">
        <v>0.96184204031765042</v>
      </c>
    </row>
    <row r="128" spans="1:10" x14ac:dyDescent="0.2">
      <c r="A128">
        <v>1</v>
      </c>
      <c r="B128">
        <v>-60</v>
      </c>
      <c r="C128" t="s">
        <v>12</v>
      </c>
      <c r="D128" t="s">
        <v>32</v>
      </c>
      <c r="E128">
        <v>0.79203334515746082</v>
      </c>
      <c r="F128">
        <v>0.99270215212984358</v>
      </c>
      <c r="G128">
        <v>0.93205627326350216</v>
      </c>
      <c r="H128">
        <v>0.86489537324358401</v>
      </c>
      <c r="I128">
        <v>0.99455926858311139</v>
      </c>
      <c r="J128">
        <v>0.95566177667700003</v>
      </c>
    </row>
    <row r="129" spans="1:10" x14ac:dyDescent="0.2">
      <c r="A129">
        <v>2</v>
      </c>
      <c r="B129">
        <v>-60</v>
      </c>
      <c r="C129" t="s">
        <v>12</v>
      </c>
      <c r="D129" t="s">
        <v>32</v>
      </c>
      <c r="E129">
        <v>0.75003284506889956</v>
      </c>
      <c r="F129">
        <v>0.99128054610085115</v>
      </c>
      <c r="G129">
        <v>0.91511037803862105</v>
      </c>
      <c r="H129">
        <v>0.83063351218279413</v>
      </c>
      <c r="I129">
        <v>0.99348929604548764</v>
      </c>
      <c r="J129">
        <v>0.93729313772315204</v>
      </c>
    </row>
    <row r="130" spans="1:10" x14ac:dyDescent="0.2">
      <c r="A130">
        <v>3</v>
      </c>
      <c r="B130">
        <v>-60</v>
      </c>
      <c r="C130" t="s">
        <v>12</v>
      </c>
      <c r="D130" t="s">
        <v>32</v>
      </c>
      <c r="E130">
        <v>0.64606878419711344</v>
      </c>
      <c r="F130">
        <v>0.9869739031449728</v>
      </c>
      <c r="G130">
        <v>0.87551152276406963</v>
      </c>
      <c r="H130">
        <v>0.75263337600579583</v>
      </c>
      <c r="I130">
        <v>0.99163665422954439</v>
      </c>
      <c r="J130">
        <v>0.90492572798564963</v>
      </c>
    </row>
    <row r="131" spans="1:10" x14ac:dyDescent="0.2">
      <c r="A131">
        <v>4</v>
      </c>
      <c r="B131">
        <v>-60</v>
      </c>
      <c r="C131" t="s">
        <v>12</v>
      </c>
      <c r="D131" t="s">
        <v>32</v>
      </c>
      <c r="E131">
        <v>0.56691655205813729</v>
      </c>
      <c r="F131">
        <v>0.97689776041515941</v>
      </c>
      <c r="G131">
        <v>0.83627441876242758</v>
      </c>
      <c r="H131">
        <v>0.67781127893268278</v>
      </c>
      <c r="I131">
        <v>0.99102469623642964</v>
      </c>
      <c r="J131">
        <v>0.85522138904894973</v>
      </c>
    </row>
    <row r="132" spans="1:10" x14ac:dyDescent="0.2">
      <c r="A132">
        <v>0</v>
      </c>
      <c r="B132">
        <v>-55</v>
      </c>
      <c r="C132" t="s">
        <v>12</v>
      </c>
      <c r="D132" t="s">
        <v>32</v>
      </c>
      <c r="E132">
        <v>0.8586718001034751</v>
      </c>
      <c r="F132">
        <v>0.99383042638531904</v>
      </c>
      <c r="G132">
        <v>0.95504276646305997</v>
      </c>
      <c r="H132">
        <v>0.91333205387412542</v>
      </c>
      <c r="I132">
        <v>0.99553393416440195</v>
      </c>
      <c r="J132">
        <v>0.9730435638425452</v>
      </c>
    </row>
    <row r="133" spans="1:10" x14ac:dyDescent="0.2">
      <c r="A133">
        <v>1</v>
      </c>
      <c r="B133">
        <v>-55</v>
      </c>
      <c r="C133" t="s">
        <v>12</v>
      </c>
      <c r="D133" t="s">
        <v>32</v>
      </c>
      <c r="E133">
        <v>0.83772862913462531</v>
      </c>
      <c r="F133">
        <v>0.99336262193795644</v>
      </c>
      <c r="G133">
        <v>0.94833443627219305</v>
      </c>
      <c r="H133">
        <v>0.90049763969448382</v>
      </c>
      <c r="I133">
        <v>0.99520906679083665</v>
      </c>
      <c r="J133">
        <v>0.96873318752958482</v>
      </c>
    </row>
    <row r="134" spans="1:10" x14ac:dyDescent="0.2">
      <c r="A134">
        <v>2</v>
      </c>
      <c r="B134">
        <v>-55</v>
      </c>
      <c r="C134" t="s">
        <v>12</v>
      </c>
      <c r="D134" t="s">
        <v>32</v>
      </c>
      <c r="E134">
        <v>0.78784907783444225</v>
      </c>
      <c r="F134">
        <v>0.99184729791137238</v>
      </c>
      <c r="G134">
        <v>0.929409005510206</v>
      </c>
      <c r="H134">
        <v>0.85984157765602254</v>
      </c>
      <c r="I134">
        <v>0.99401334912341899</v>
      </c>
      <c r="J134">
        <v>0.95111655317030719</v>
      </c>
    </row>
    <row r="135" spans="1:10" x14ac:dyDescent="0.2">
      <c r="A135">
        <v>3</v>
      </c>
      <c r="B135">
        <v>-55</v>
      </c>
      <c r="C135" t="s">
        <v>12</v>
      </c>
      <c r="D135" t="s">
        <v>32</v>
      </c>
      <c r="E135">
        <v>0.68547871665566429</v>
      </c>
      <c r="F135">
        <v>0.98642956786753078</v>
      </c>
      <c r="G135">
        <v>0.89011823632935394</v>
      </c>
      <c r="H135">
        <v>0.78413560051553233</v>
      </c>
      <c r="I135">
        <v>0.9928428496788696</v>
      </c>
      <c r="J135">
        <v>0.91819447557079503</v>
      </c>
    </row>
    <row r="136" spans="1:10" x14ac:dyDescent="0.2">
      <c r="A136">
        <v>4</v>
      </c>
      <c r="B136">
        <v>-55</v>
      </c>
      <c r="C136" t="s">
        <v>12</v>
      </c>
      <c r="D136" t="s">
        <v>32</v>
      </c>
      <c r="E136">
        <v>0.57475781570763218</v>
      </c>
      <c r="F136">
        <v>0.97587844342669017</v>
      </c>
      <c r="G136">
        <v>0.8396832499091943</v>
      </c>
      <c r="H136">
        <v>0.6856348457967103</v>
      </c>
      <c r="I136">
        <v>0.9903901077067172</v>
      </c>
      <c r="J136">
        <v>0.8621544826131321</v>
      </c>
    </row>
    <row r="137" spans="1:10" x14ac:dyDescent="0.2">
      <c r="A137">
        <v>0</v>
      </c>
      <c r="B137">
        <v>-50</v>
      </c>
      <c r="C137" t="s">
        <v>12</v>
      </c>
      <c r="D137" t="s">
        <v>32</v>
      </c>
      <c r="E137">
        <v>0.90240962122764479</v>
      </c>
      <c r="F137">
        <v>0.99481394438117765</v>
      </c>
      <c r="G137">
        <v>0.96917987065845879</v>
      </c>
      <c r="H137">
        <v>0.9401538984803296</v>
      </c>
      <c r="I137">
        <v>0.9955785866749054</v>
      </c>
      <c r="J137">
        <v>0.98121991188302615</v>
      </c>
    </row>
    <row r="138" spans="1:10" x14ac:dyDescent="0.2">
      <c r="A138">
        <v>1</v>
      </c>
      <c r="B138">
        <v>-50</v>
      </c>
      <c r="C138" t="s">
        <v>12</v>
      </c>
      <c r="D138" t="s">
        <v>32</v>
      </c>
      <c r="E138">
        <v>0.87906686969009296</v>
      </c>
      <c r="F138">
        <v>0.99301845376240316</v>
      </c>
      <c r="G138">
        <v>0.96120716269601181</v>
      </c>
      <c r="H138">
        <v>0.92970912289576602</v>
      </c>
      <c r="I138">
        <v>0.99644379876556355</v>
      </c>
      <c r="J138">
        <v>0.97787451068018083</v>
      </c>
    </row>
    <row r="139" spans="1:10" x14ac:dyDescent="0.2">
      <c r="A139">
        <v>2</v>
      </c>
      <c r="B139">
        <v>-50</v>
      </c>
      <c r="C139" t="s">
        <v>12</v>
      </c>
      <c r="D139" t="s">
        <v>32</v>
      </c>
      <c r="E139">
        <v>0.81687881229061809</v>
      </c>
      <c r="F139">
        <v>0.99229944372845402</v>
      </c>
      <c r="G139">
        <v>0.94072557751227981</v>
      </c>
      <c r="H139">
        <v>0.88493829164987914</v>
      </c>
      <c r="I139">
        <v>0.99438846778709522</v>
      </c>
      <c r="J139">
        <v>0.96159935816122954</v>
      </c>
    </row>
    <row r="140" spans="1:10" x14ac:dyDescent="0.2">
      <c r="A140">
        <v>3</v>
      </c>
      <c r="B140">
        <v>-50</v>
      </c>
      <c r="C140" t="s">
        <v>12</v>
      </c>
      <c r="D140" t="s">
        <v>32</v>
      </c>
      <c r="E140">
        <v>0.71531179086383856</v>
      </c>
      <c r="F140">
        <v>0.98689999441542875</v>
      </c>
      <c r="G140">
        <v>0.9013535453684024</v>
      </c>
      <c r="H140">
        <v>0.80831094250332836</v>
      </c>
      <c r="I140">
        <v>0.99292284170812084</v>
      </c>
      <c r="J140">
        <v>0.92695798550996522</v>
      </c>
    </row>
    <row r="141" spans="1:10" x14ac:dyDescent="0.2">
      <c r="A141">
        <v>4</v>
      </c>
      <c r="B141">
        <v>-50</v>
      </c>
      <c r="C141" t="s">
        <v>12</v>
      </c>
      <c r="D141" t="s">
        <v>32</v>
      </c>
      <c r="E141">
        <v>0.58017863834607497</v>
      </c>
      <c r="F141">
        <v>0.97445096260180242</v>
      </c>
      <c r="G141">
        <v>0.84169405200117819</v>
      </c>
      <c r="H141">
        <v>0.69099410543953121</v>
      </c>
      <c r="I141">
        <v>0.99007693494650117</v>
      </c>
      <c r="J141">
        <v>0.86608856576987725</v>
      </c>
    </row>
    <row r="142" spans="1:10" x14ac:dyDescent="0.2">
      <c r="A142">
        <v>0</v>
      </c>
      <c r="B142">
        <v>-45</v>
      </c>
      <c r="C142" t="s">
        <v>12</v>
      </c>
      <c r="D142" t="s">
        <v>32</v>
      </c>
      <c r="E142">
        <v>0.94212668016928203</v>
      </c>
      <c r="F142">
        <v>0.99260650748914003</v>
      </c>
      <c r="G142">
        <v>0.9753273846929964</v>
      </c>
      <c r="H142">
        <v>0.96253823822507956</v>
      </c>
      <c r="I142">
        <v>0.99749892472076718</v>
      </c>
      <c r="J142">
        <v>0.9891025389691076</v>
      </c>
    </row>
    <row r="143" spans="1:10" x14ac:dyDescent="0.2">
      <c r="A143">
        <v>1</v>
      </c>
      <c r="B143">
        <v>-45</v>
      </c>
      <c r="C143" t="s">
        <v>12</v>
      </c>
      <c r="D143" t="s">
        <v>32</v>
      </c>
      <c r="E143">
        <v>0.91278583966322135</v>
      </c>
      <c r="F143">
        <v>0.99479681890676197</v>
      </c>
      <c r="G143">
        <v>0.97257241090476576</v>
      </c>
      <c r="H143">
        <v>0.9488062904223904</v>
      </c>
      <c r="I143">
        <v>0.99560902550554042</v>
      </c>
      <c r="J143">
        <v>0.983112606959474</v>
      </c>
    </row>
    <row r="144" spans="1:10" x14ac:dyDescent="0.2">
      <c r="A144">
        <v>2</v>
      </c>
      <c r="B144">
        <v>-45</v>
      </c>
      <c r="C144" t="s">
        <v>12</v>
      </c>
      <c r="D144" t="s">
        <v>32</v>
      </c>
      <c r="E144">
        <v>0.8415747472311863</v>
      </c>
      <c r="F144">
        <v>0.99206984771279516</v>
      </c>
      <c r="G144">
        <v>0.9492267349229434</v>
      </c>
      <c r="H144">
        <v>0.90567833318976421</v>
      </c>
      <c r="I144">
        <v>0.99513681763682305</v>
      </c>
      <c r="J144">
        <v>0.96922130552471497</v>
      </c>
    </row>
    <row r="145" spans="1:10" x14ac:dyDescent="0.2">
      <c r="A145">
        <v>3</v>
      </c>
      <c r="B145">
        <v>-45</v>
      </c>
      <c r="C145" t="s">
        <v>12</v>
      </c>
      <c r="D145" t="s">
        <v>32</v>
      </c>
      <c r="E145">
        <v>0.73484335912658982</v>
      </c>
      <c r="F145">
        <v>0.98667643817206996</v>
      </c>
      <c r="G145">
        <v>0.90826848529514781</v>
      </c>
      <c r="H145">
        <v>0.82299183013452204</v>
      </c>
      <c r="I145">
        <v>0.99298042237586082</v>
      </c>
      <c r="J145">
        <v>0.93298185332831096</v>
      </c>
    </row>
    <row r="146" spans="1:10" x14ac:dyDescent="0.2">
      <c r="A146">
        <v>4</v>
      </c>
      <c r="B146">
        <v>-45</v>
      </c>
      <c r="C146" t="s">
        <v>12</v>
      </c>
      <c r="D146" t="s">
        <v>32</v>
      </c>
      <c r="E146">
        <v>0.58751068276744367</v>
      </c>
      <c r="F146">
        <v>0.97134919123783936</v>
      </c>
      <c r="G146">
        <v>0.84291456395146802</v>
      </c>
      <c r="H146">
        <v>0.69771263280833917</v>
      </c>
      <c r="I146">
        <v>0.9902944109427374</v>
      </c>
      <c r="J146">
        <v>0.86857061950149017</v>
      </c>
    </row>
    <row r="147" spans="1:10" x14ac:dyDescent="0.2">
      <c r="A147">
        <v>0</v>
      </c>
      <c r="B147">
        <v>-40</v>
      </c>
      <c r="C147" t="s">
        <v>12</v>
      </c>
      <c r="D147" t="s">
        <v>32</v>
      </c>
      <c r="E147">
        <v>0.96468836891771303</v>
      </c>
      <c r="F147">
        <v>0.99437969431889917</v>
      </c>
      <c r="G147">
        <v>0.98487166573717844</v>
      </c>
      <c r="H147">
        <v>0.97636658165999524</v>
      </c>
      <c r="I147">
        <v>0.99665257711972155</v>
      </c>
      <c r="J147">
        <v>0.99219255054684241</v>
      </c>
    </row>
    <row r="148" spans="1:10" x14ac:dyDescent="0.2">
      <c r="A148">
        <v>1</v>
      </c>
      <c r="B148">
        <v>-40</v>
      </c>
      <c r="C148" t="s">
        <v>12</v>
      </c>
      <c r="D148" t="s">
        <v>32</v>
      </c>
      <c r="E148">
        <v>0.94484428271217302</v>
      </c>
      <c r="F148">
        <v>0.99199963306602423</v>
      </c>
      <c r="G148">
        <v>0.97578645562402155</v>
      </c>
      <c r="H148">
        <v>0.96561572144748198</v>
      </c>
      <c r="I148">
        <v>0.99747338066688296</v>
      </c>
      <c r="J148">
        <v>0.9892596587897502</v>
      </c>
    </row>
    <row r="149" spans="1:10" x14ac:dyDescent="0.2">
      <c r="A149">
        <v>2</v>
      </c>
      <c r="B149">
        <v>-40</v>
      </c>
      <c r="C149" t="s">
        <v>12</v>
      </c>
      <c r="D149" t="s">
        <v>32</v>
      </c>
      <c r="E149">
        <v>0.86162702707843897</v>
      </c>
      <c r="F149">
        <v>0.99121821369188601</v>
      </c>
      <c r="G149">
        <v>0.95524334551776158</v>
      </c>
      <c r="H149">
        <v>0.9208199999685196</v>
      </c>
      <c r="I149">
        <v>0.99620724977848041</v>
      </c>
      <c r="J149">
        <v>0.97439839239795922</v>
      </c>
    </row>
    <row r="150" spans="1:10" x14ac:dyDescent="0.2">
      <c r="A150">
        <v>3</v>
      </c>
      <c r="B150">
        <v>-40</v>
      </c>
      <c r="C150" t="s">
        <v>12</v>
      </c>
      <c r="D150" t="s">
        <v>32</v>
      </c>
      <c r="E150">
        <v>0.7471702375754069</v>
      </c>
      <c r="F150">
        <v>0.98653910152711322</v>
      </c>
      <c r="G150">
        <v>0.91263407500852201</v>
      </c>
      <c r="H150">
        <v>0.8324638076740134</v>
      </c>
      <c r="I150">
        <v>0.99290023435523744</v>
      </c>
      <c r="J150">
        <v>0.93636447353405161</v>
      </c>
    </row>
    <row r="151" spans="1:10" x14ac:dyDescent="0.2">
      <c r="A151">
        <v>4</v>
      </c>
      <c r="B151">
        <v>-40</v>
      </c>
      <c r="C151" t="s">
        <v>12</v>
      </c>
      <c r="D151" t="s">
        <v>32</v>
      </c>
      <c r="E151">
        <v>0.58808608043801724</v>
      </c>
      <c r="F151">
        <v>0.96879392031659062</v>
      </c>
      <c r="G151">
        <v>0.84175437622895954</v>
      </c>
      <c r="H151">
        <v>0.69767106960851177</v>
      </c>
      <c r="I151">
        <v>0.98926752438135845</v>
      </c>
      <c r="J151">
        <v>0.86692495671796177</v>
      </c>
    </row>
    <row r="152" spans="1:10" x14ac:dyDescent="0.2">
      <c r="A152">
        <v>0</v>
      </c>
      <c r="B152">
        <v>-35</v>
      </c>
      <c r="C152" t="s">
        <v>12</v>
      </c>
      <c r="D152" t="s">
        <v>32</v>
      </c>
      <c r="E152">
        <v>0.97913743592837477</v>
      </c>
      <c r="F152">
        <v>0.99328251743420382</v>
      </c>
      <c r="G152">
        <v>0.98874408563670002</v>
      </c>
      <c r="H152">
        <v>0.98746255870336197</v>
      </c>
      <c r="I152">
        <v>0.99737671493526581</v>
      </c>
      <c r="J152">
        <v>0.99521125679353295</v>
      </c>
    </row>
    <row r="153" spans="1:10" x14ac:dyDescent="0.2">
      <c r="A153">
        <v>1</v>
      </c>
      <c r="B153">
        <v>-35</v>
      </c>
      <c r="C153" t="s">
        <v>12</v>
      </c>
      <c r="D153" t="s">
        <v>32</v>
      </c>
      <c r="E153">
        <v>0.95879540099171034</v>
      </c>
      <c r="F153">
        <v>0.99362371500593083</v>
      </c>
      <c r="G153">
        <v>0.98245666683834043</v>
      </c>
      <c r="H153">
        <v>0.97400200253162916</v>
      </c>
      <c r="I153">
        <v>0.99685827577079844</v>
      </c>
      <c r="J153">
        <v>0.99138046556871362</v>
      </c>
    </row>
    <row r="154" spans="1:10" x14ac:dyDescent="0.2">
      <c r="A154">
        <v>2</v>
      </c>
      <c r="B154">
        <v>-35</v>
      </c>
      <c r="C154" t="s">
        <v>12</v>
      </c>
      <c r="D154" t="s">
        <v>32</v>
      </c>
      <c r="E154">
        <v>0.87713035079579116</v>
      </c>
      <c r="F154">
        <v>0.99291408420940763</v>
      </c>
      <c r="G154">
        <v>0.96100278302614162</v>
      </c>
      <c r="H154">
        <v>0.9268713252991424</v>
      </c>
      <c r="I154">
        <v>0.99483095306716518</v>
      </c>
      <c r="J154">
        <v>0.97598216446956199</v>
      </c>
    </row>
    <row r="155" spans="1:10" x14ac:dyDescent="0.2">
      <c r="A155">
        <v>3</v>
      </c>
      <c r="B155">
        <v>-35</v>
      </c>
      <c r="C155" t="s">
        <v>12</v>
      </c>
      <c r="D155" t="s">
        <v>32</v>
      </c>
      <c r="E155">
        <v>0.75268550862614547</v>
      </c>
      <c r="F155">
        <v>0.98614561810756096</v>
      </c>
      <c r="G155">
        <v>0.91448286837230719</v>
      </c>
      <c r="H155">
        <v>0.83731734346291598</v>
      </c>
      <c r="I155">
        <v>0.99276795515991523</v>
      </c>
      <c r="J155">
        <v>0.93737660369828157</v>
      </c>
    </row>
    <row r="156" spans="1:10" x14ac:dyDescent="0.2">
      <c r="A156">
        <v>4</v>
      </c>
      <c r="B156">
        <v>-35</v>
      </c>
      <c r="C156" t="s">
        <v>12</v>
      </c>
      <c r="D156" t="s">
        <v>32</v>
      </c>
      <c r="E156">
        <v>0.58057530500893062</v>
      </c>
      <c r="F156">
        <v>0.96387821463785639</v>
      </c>
      <c r="G156">
        <v>0.83616624168878384</v>
      </c>
      <c r="H156">
        <v>0.69205923900208099</v>
      </c>
      <c r="I156">
        <v>0.98943834924409801</v>
      </c>
      <c r="J156">
        <v>0.86347700014157147</v>
      </c>
    </row>
    <row r="157" spans="1:10" x14ac:dyDescent="0.2">
      <c r="A157">
        <v>0</v>
      </c>
      <c r="B157">
        <v>-30</v>
      </c>
      <c r="C157" t="s">
        <v>12</v>
      </c>
      <c r="D157" t="s">
        <v>32</v>
      </c>
      <c r="E157">
        <v>0.98310838248535837</v>
      </c>
      <c r="F157">
        <v>0.99479371019873619</v>
      </c>
      <c r="G157">
        <v>0.99231532300156144</v>
      </c>
      <c r="H157">
        <v>0.99505794018542781</v>
      </c>
      <c r="I157">
        <v>0.99778127612814538</v>
      </c>
      <c r="J157">
        <v>0.99684398706164579</v>
      </c>
    </row>
    <row r="158" spans="1:10" x14ac:dyDescent="0.2">
      <c r="A158">
        <v>1</v>
      </c>
      <c r="B158">
        <v>-30</v>
      </c>
      <c r="C158" t="s">
        <v>12</v>
      </c>
      <c r="D158" t="s">
        <v>32</v>
      </c>
      <c r="E158">
        <v>0.96561076888564801</v>
      </c>
      <c r="F158">
        <v>0.99389407310505318</v>
      </c>
      <c r="G158">
        <v>0.98561883548574536</v>
      </c>
      <c r="H158">
        <v>0.97936049407239645</v>
      </c>
      <c r="I158">
        <v>0.99685778551233717</v>
      </c>
      <c r="J158">
        <v>0.99281873959550559</v>
      </c>
    </row>
    <row r="159" spans="1:10" x14ac:dyDescent="0.2">
      <c r="A159">
        <v>2</v>
      </c>
      <c r="B159">
        <v>-30</v>
      </c>
      <c r="C159" t="s">
        <v>12</v>
      </c>
      <c r="D159" t="s">
        <v>32</v>
      </c>
      <c r="E159">
        <v>0.88325757947511396</v>
      </c>
      <c r="F159">
        <v>0.9929411158760364</v>
      </c>
      <c r="G159">
        <v>0.96294313486076843</v>
      </c>
      <c r="H159">
        <v>0.93126894539909799</v>
      </c>
      <c r="I159">
        <v>0.99488289565484544</v>
      </c>
      <c r="J159">
        <v>0.9769563387156236</v>
      </c>
    </row>
    <row r="160" spans="1:10" x14ac:dyDescent="0.2">
      <c r="A160">
        <v>3</v>
      </c>
      <c r="B160">
        <v>-30</v>
      </c>
      <c r="C160" t="s">
        <v>12</v>
      </c>
      <c r="D160" t="s">
        <v>32</v>
      </c>
      <c r="E160">
        <v>0.75048572050339923</v>
      </c>
      <c r="F160">
        <v>0.98543307885749598</v>
      </c>
      <c r="G160">
        <v>0.9135689244344104</v>
      </c>
      <c r="H160">
        <v>0.83599539045671112</v>
      </c>
      <c r="I160">
        <v>0.99241156793375496</v>
      </c>
      <c r="J160">
        <v>0.93623725379801204</v>
      </c>
    </row>
    <row r="161" spans="1:10" x14ac:dyDescent="0.2">
      <c r="A161">
        <v>4</v>
      </c>
      <c r="B161">
        <v>-30</v>
      </c>
      <c r="C161" t="s">
        <v>12</v>
      </c>
      <c r="D161" t="s">
        <v>32</v>
      </c>
      <c r="E161">
        <v>0.57160052821948049</v>
      </c>
      <c r="F161">
        <v>0.95778223781793925</v>
      </c>
      <c r="G161">
        <v>0.82878656204909895</v>
      </c>
      <c r="H161">
        <v>0.68274053959273873</v>
      </c>
      <c r="I161">
        <v>0.98940776321095436</v>
      </c>
      <c r="J161">
        <v>0.85711716148689332</v>
      </c>
    </row>
    <row r="162" spans="1:10" x14ac:dyDescent="0.2">
      <c r="A162">
        <v>0</v>
      </c>
      <c r="B162">
        <v>-25</v>
      </c>
      <c r="C162" t="s">
        <v>12</v>
      </c>
      <c r="D162" t="s">
        <v>32</v>
      </c>
      <c r="E162">
        <v>0.98473772233515455</v>
      </c>
      <c r="F162">
        <v>0.99856871451595963</v>
      </c>
      <c r="G162">
        <v>0.9938387583243562</v>
      </c>
      <c r="H162">
        <v>0.99632574176742394</v>
      </c>
      <c r="I162">
        <v>0.99987935262182537</v>
      </c>
      <c r="J162">
        <v>0.99744499528135944</v>
      </c>
    </row>
    <row r="163" spans="1:10" x14ac:dyDescent="0.2">
      <c r="A163">
        <v>1</v>
      </c>
      <c r="B163">
        <v>-25</v>
      </c>
      <c r="C163" t="s">
        <v>12</v>
      </c>
      <c r="D163" t="s">
        <v>32</v>
      </c>
      <c r="E163">
        <v>0.96742873114580219</v>
      </c>
      <c r="F163">
        <v>0.99398741803363477</v>
      </c>
      <c r="G163">
        <v>0.98653564981037023</v>
      </c>
      <c r="H163">
        <v>0.98094169342616322</v>
      </c>
      <c r="I163">
        <v>0.99687316726492503</v>
      </c>
      <c r="J163">
        <v>0.99320839100419578</v>
      </c>
    </row>
    <row r="164" spans="1:10" x14ac:dyDescent="0.2">
      <c r="A164">
        <v>2</v>
      </c>
      <c r="B164">
        <v>-25</v>
      </c>
      <c r="C164" t="s">
        <v>12</v>
      </c>
      <c r="D164" t="s">
        <v>32</v>
      </c>
      <c r="E164">
        <v>0.88190572719626659</v>
      </c>
      <c r="F164">
        <v>0.99279830651626022</v>
      </c>
      <c r="G164">
        <v>0.96262719052765877</v>
      </c>
      <c r="H164">
        <v>0.93069693490286765</v>
      </c>
      <c r="I164">
        <v>0.99472282809364843</v>
      </c>
      <c r="J164">
        <v>0.97657601505392522</v>
      </c>
    </row>
    <row r="165" spans="1:10" x14ac:dyDescent="0.2">
      <c r="A165">
        <v>3</v>
      </c>
      <c r="B165">
        <v>-25</v>
      </c>
      <c r="C165" t="s">
        <v>12</v>
      </c>
      <c r="D165" t="s">
        <v>32</v>
      </c>
      <c r="E165">
        <v>0.741812625607704</v>
      </c>
      <c r="F165">
        <v>0.98354588227050199</v>
      </c>
      <c r="G165">
        <v>0.90957624093529443</v>
      </c>
      <c r="H165">
        <v>0.83059564821212939</v>
      </c>
      <c r="I165">
        <v>0.99273682464865365</v>
      </c>
      <c r="J165">
        <v>0.93381996680957124</v>
      </c>
    </row>
    <row r="166" spans="1:10" x14ac:dyDescent="0.2">
      <c r="A166">
        <v>4</v>
      </c>
      <c r="B166">
        <v>-25</v>
      </c>
      <c r="C166" t="s">
        <v>12</v>
      </c>
      <c r="D166" t="s">
        <v>32</v>
      </c>
      <c r="E166">
        <v>0.56078541716822305</v>
      </c>
      <c r="F166">
        <v>0.95184172955407242</v>
      </c>
      <c r="G166">
        <v>0.82057527699021293</v>
      </c>
      <c r="H166">
        <v>0.67097657259831156</v>
      </c>
      <c r="I166">
        <v>0.98805230797810839</v>
      </c>
      <c r="J166">
        <v>0.84644302015154194</v>
      </c>
    </row>
    <row r="167" spans="1:10" x14ac:dyDescent="0.2">
      <c r="A167">
        <v>0</v>
      </c>
      <c r="B167">
        <v>-20</v>
      </c>
      <c r="C167" t="s">
        <v>12</v>
      </c>
      <c r="D167" t="s">
        <v>32</v>
      </c>
      <c r="E167">
        <v>0.98324440233360721</v>
      </c>
      <c r="F167">
        <v>0.99555787113801997</v>
      </c>
      <c r="G167">
        <v>0.9927488734768648</v>
      </c>
      <c r="H167">
        <v>0.9962799752341196</v>
      </c>
      <c r="I167">
        <v>0.99795072240725557</v>
      </c>
      <c r="J167">
        <v>0.99697879847180881</v>
      </c>
    </row>
    <row r="168" spans="1:10" x14ac:dyDescent="0.2">
      <c r="A168">
        <v>1</v>
      </c>
      <c r="B168">
        <v>-20</v>
      </c>
      <c r="C168" t="s">
        <v>12</v>
      </c>
      <c r="D168" t="s">
        <v>32</v>
      </c>
      <c r="E168">
        <v>0.9642328330027552</v>
      </c>
      <c r="F168">
        <v>0.99386138959746584</v>
      </c>
      <c r="G168">
        <v>0.98523064186364817</v>
      </c>
      <c r="H168">
        <v>0.97871540556508985</v>
      </c>
      <c r="I168">
        <v>0.99683484336902217</v>
      </c>
      <c r="J168">
        <v>0.992575010593301</v>
      </c>
    </row>
    <row r="169" spans="1:10" x14ac:dyDescent="0.2">
      <c r="A169">
        <v>2</v>
      </c>
      <c r="B169">
        <v>-20</v>
      </c>
      <c r="C169" t="s">
        <v>12</v>
      </c>
      <c r="D169" t="s">
        <v>32</v>
      </c>
      <c r="E169">
        <v>0.87364257627009911</v>
      </c>
      <c r="F169">
        <v>0.9925148308642866</v>
      </c>
      <c r="G169">
        <v>0.95997085953693795</v>
      </c>
      <c r="H169">
        <v>0.92558540800206324</v>
      </c>
      <c r="I169">
        <v>0.99454561869832658</v>
      </c>
      <c r="J169">
        <v>0.97477267352390562</v>
      </c>
    </row>
    <row r="170" spans="1:10" x14ac:dyDescent="0.2">
      <c r="A170">
        <v>3</v>
      </c>
      <c r="B170">
        <v>-20</v>
      </c>
      <c r="C170" t="s">
        <v>12</v>
      </c>
      <c r="D170" t="s">
        <v>32</v>
      </c>
      <c r="E170">
        <v>0.72677073351442312</v>
      </c>
      <c r="F170">
        <v>0.98242706576629923</v>
      </c>
      <c r="G170">
        <v>0.90368965258529921</v>
      </c>
      <c r="H170">
        <v>0.81998897564254969</v>
      </c>
      <c r="I170">
        <v>0.99206961614729805</v>
      </c>
      <c r="J170">
        <v>0.92776827292238595</v>
      </c>
    </row>
    <row r="171" spans="1:10" x14ac:dyDescent="0.2">
      <c r="A171">
        <v>4</v>
      </c>
      <c r="B171">
        <v>-20</v>
      </c>
      <c r="C171" t="s">
        <v>12</v>
      </c>
      <c r="D171" t="s">
        <v>32</v>
      </c>
      <c r="E171">
        <v>0.54224044332995647</v>
      </c>
      <c r="F171">
        <v>0.94261190912234161</v>
      </c>
      <c r="G171">
        <v>0.80738615247178425</v>
      </c>
      <c r="H171">
        <v>0.65307344381345023</v>
      </c>
      <c r="I171">
        <v>0.98762951960780077</v>
      </c>
      <c r="J171">
        <v>0.83342508274147287</v>
      </c>
    </row>
    <row r="172" spans="1:10" x14ac:dyDescent="0.2">
      <c r="A172">
        <v>0</v>
      </c>
      <c r="B172">
        <v>-15</v>
      </c>
      <c r="C172" t="s">
        <v>12</v>
      </c>
      <c r="D172" t="s">
        <v>32</v>
      </c>
      <c r="E172">
        <v>0.97945241451609044</v>
      </c>
      <c r="F172">
        <v>0.99359405842822801</v>
      </c>
      <c r="G172">
        <v>0.9896324495248674</v>
      </c>
      <c r="H172">
        <v>0.98857650641657002</v>
      </c>
      <c r="I172">
        <v>0.99737671571346842</v>
      </c>
      <c r="J172">
        <v>0.99539536713101795</v>
      </c>
    </row>
    <row r="173" spans="1:10" x14ac:dyDescent="0.2">
      <c r="A173">
        <v>1</v>
      </c>
      <c r="B173">
        <v>-15</v>
      </c>
      <c r="C173" t="s">
        <v>12</v>
      </c>
      <c r="D173" t="s">
        <v>32</v>
      </c>
      <c r="E173">
        <v>0.95569558578614244</v>
      </c>
      <c r="F173">
        <v>0.99312955465255237</v>
      </c>
      <c r="G173">
        <v>0.98132820395122244</v>
      </c>
      <c r="H173">
        <v>0.97284951073433401</v>
      </c>
      <c r="I173">
        <v>0.9970491967493712</v>
      </c>
      <c r="J173">
        <v>0.99101856005466005</v>
      </c>
    </row>
    <row r="174" spans="1:10" x14ac:dyDescent="0.2">
      <c r="A174">
        <v>2</v>
      </c>
      <c r="B174">
        <v>-15</v>
      </c>
      <c r="C174" t="s">
        <v>12</v>
      </c>
      <c r="D174" t="s">
        <v>32</v>
      </c>
      <c r="E174">
        <v>0.85708116906010223</v>
      </c>
      <c r="F174">
        <v>0.99156203034986778</v>
      </c>
      <c r="G174">
        <v>0.95443468454246239</v>
      </c>
      <c r="H174">
        <v>0.91539724436973757</v>
      </c>
      <c r="I174">
        <v>0.99467153188228197</v>
      </c>
      <c r="J174">
        <v>0.97213607557073456</v>
      </c>
    </row>
    <row r="175" spans="1:10" x14ac:dyDescent="0.2">
      <c r="A175">
        <v>3</v>
      </c>
      <c r="B175">
        <v>-15</v>
      </c>
      <c r="C175" t="s">
        <v>12</v>
      </c>
      <c r="D175" t="s">
        <v>32</v>
      </c>
      <c r="E175">
        <v>0.7035128205003941</v>
      </c>
      <c r="F175">
        <v>0.98072584022245923</v>
      </c>
      <c r="G175">
        <v>0.89467881315395847</v>
      </c>
      <c r="H175">
        <v>0.80386691493025197</v>
      </c>
      <c r="I175">
        <v>0.99134043425881235</v>
      </c>
      <c r="J175">
        <v>0.91904365081955997</v>
      </c>
    </row>
    <row r="176" spans="1:10" x14ac:dyDescent="0.2">
      <c r="A176">
        <v>4</v>
      </c>
      <c r="B176">
        <v>-15</v>
      </c>
      <c r="C176" t="s">
        <v>12</v>
      </c>
      <c r="D176" t="s">
        <v>32</v>
      </c>
      <c r="E176">
        <v>0.51594966767340644</v>
      </c>
      <c r="F176">
        <v>0.93070725095120843</v>
      </c>
      <c r="G176">
        <v>0.79007072985150539</v>
      </c>
      <c r="H176">
        <v>0.62377946908293125</v>
      </c>
      <c r="I176">
        <v>0.98695749000030364</v>
      </c>
      <c r="J176">
        <v>0.816194373427654</v>
      </c>
    </row>
    <row r="177" spans="1:10" x14ac:dyDescent="0.2">
      <c r="A177">
        <v>0</v>
      </c>
      <c r="B177">
        <v>-10</v>
      </c>
      <c r="C177" t="s">
        <v>12</v>
      </c>
      <c r="D177" t="s">
        <v>32</v>
      </c>
      <c r="E177">
        <v>0.96506322973972281</v>
      </c>
      <c r="F177">
        <v>0.99418096682440937</v>
      </c>
      <c r="G177">
        <v>0.98555261069362599</v>
      </c>
      <c r="H177">
        <v>0.97821030812082277</v>
      </c>
      <c r="I177">
        <v>0.99706444573856357</v>
      </c>
      <c r="J177">
        <v>0.99288869487985942</v>
      </c>
    </row>
    <row r="178" spans="1:10" x14ac:dyDescent="0.2">
      <c r="A178">
        <v>1</v>
      </c>
      <c r="B178">
        <v>-10</v>
      </c>
      <c r="C178" t="s">
        <v>12</v>
      </c>
      <c r="D178" t="s">
        <v>32</v>
      </c>
      <c r="E178">
        <v>0.94096644019381959</v>
      </c>
      <c r="F178">
        <v>0.99137004813378482</v>
      </c>
      <c r="G178">
        <v>0.97418428078315178</v>
      </c>
      <c r="H178">
        <v>0.96344670002960842</v>
      </c>
      <c r="I178">
        <v>0.99768604018339802</v>
      </c>
      <c r="J178">
        <v>0.98850201414366956</v>
      </c>
    </row>
    <row r="179" spans="1:10" x14ac:dyDescent="0.2">
      <c r="A179">
        <v>2</v>
      </c>
      <c r="B179">
        <v>-10</v>
      </c>
      <c r="C179" t="s">
        <v>12</v>
      </c>
      <c r="D179" t="s">
        <v>32</v>
      </c>
      <c r="E179">
        <v>0.83468676835421773</v>
      </c>
      <c r="F179">
        <v>0.98912201492622476</v>
      </c>
      <c r="G179">
        <v>0.9457822221645924</v>
      </c>
      <c r="H179">
        <v>0.90374981762539963</v>
      </c>
      <c r="I179">
        <v>0.99600429606190355</v>
      </c>
      <c r="J179">
        <v>0.96740728358086803</v>
      </c>
    </row>
    <row r="180" spans="1:10" x14ac:dyDescent="0.2">
      <c r="A180">
        <v>3</v>
      </c>
      <c r="B180">
        <v>-10</v>
      </c>
      <c r="C180" t="s">
        <v>12</v>
      </c>
      <c r="D180" t="s">
        <v>32</v>
      </c>
      <c r="E180">
        <v>0.67108518761436631</v>
      </c>
      <c r="F180">
        <v>0.9772426338492014</v>
      </c>
      <c r="G180">
        <v>0.88148223863962438</v>
      </c>
      <c r="H180">
        <v>0.7802750530925906</v>
      </c>
      <c r="I180">
        <v>0.99129106364981856</v>
      </c>
      <c r="J180">
        <v>0.90824535682758023</v>
      </c>
    </row>
    <row r="181" spans="1:10" x14ac:dyDescent="0.2">
      <c r="A181">
        <v>4</v>
      </c>
      <c r="B181">
        <v>-10</v>
      </c>
      <c r="C181" t="s">
        <v>12</v>
      </c>
      <c r="D181" t="s">
        <v>32</v>
      </c>
      <c r="E181">
        <v>0.48443179416289889</v>
      </c>
      <c r="F181">
        <v>0.91806710451731721</v>
      </c>
      <c r="G181">
        <v>0.77071242412182472</v>
      </c>
      <c r="H181">
        <v>0.58066947117744794</v>
      </c>
      <c r="I181">
        <v>0.98631067207747503</v>
      </c>
      <c r="J181">
        <v>0.7944648245400141</v>
      </c>
    </row>
    <row r="182" spans="1:10" x14ac:dyDescent="0.2">
      <c r="A182">
        <v>0</v>
      </c>
      <c r="B182">
        <v>-5</v>
      </c>
      <c r="C182" t="s">
        <v>12</v>
      </c>
      <c r="D182" t="s">
        <v>32</v>
      </c>
      <c r="E182">
        <v>0.94401974510265918</v>
      </c>
      <c r="F182">
        <v>0.99165084611305043</v>
      </c>
      <c r="G182">
        <v>0.97576670379588859</v>
      </c>
      <c r="H182">
        <v>0.96654985447946662</v>
      </c>
      <c r="I182">
        <v>0.99812771331293881</v>
      </c>
      <c r="J182">
        <v>0.99028672214767699</v>
      </c>
    </row>
    <row r="183" spans="1:10" x14ac:dyDescent="0.2">
      <c r="A183">
        <v>1</v>
      </c>
      <c r="B183">
        <v>-5</v>
      </c>
      <c r="C183" t="s">
        <v>12</v>
      </c>
      <c r="D183" t="s">
        <v>32</v>
      </c>
      <c r="E183">
        <v>0.91559582560229502</v>
      </c>
      <c r="F183">
        <v>0.99114659410880035</v>
      </c>
      <c r="G183">
        <v>0.96562598558380841</v>
      </c>
      <c r="H183">
        <v>0.94646036289999458</v>
      </c>
      <c r="I183">
        <v>0.99719947906827477</v>
      </c>
      <c r="J183">
        <v>0.98370541289503444</v>
      </c>
    </row>
    <row r="184" spans="1:10" x14ac:dyDescent="0.2">
      <c r="A184">
        <v>2</v>
      </c>
      <c r="B184">
        <v>-5</v>
      </c>
      <c r="C184" t="s">
        <v>12</v>
      </c>
      <c r="D184" t="s">
        <v>32</v>
      </c>
      <c r="E184">
        <v>0.80976409537248561</v>
      </c>
      <c r="F184">
        <v>0.98885350728700316</v>
      </c>
      <c r="G184">
        <v>0.93670674475308657</v>
      </c>
      <c r="H184">
        <v>0.88297195455748523</v>
      </c>
      <c r="I184">
        <v>0.99513154422005656</v>
      </c>
      <c r="J184">
        <v>0.95841426942048524</v>
      </c>
    </row>
    <row r="185" spans="1:10" x14ac:dyDescent="0.2">
      <c r="A185">
        <v>3</v>
      </c>
      <c r="B185">
        <v>-5</v>
      </c>
      <c r="C185" t="s">
        <v>12</v>
      </c>
      <c r="D185" t="s">
        <v>32</v>
      </c>
      <c r="E185">
        <v>0.648046264681996</v>
      </c>
      <c r="F185">
        <v>0.97537204386529142</v>
      </c>
      <c r="G185">
        <v>0.87009435853627504</v>
      </c>
      <c r="H185">
        <v>0.75393059838511456</v>
      </c>
      <c r="I185">
        <v>0.99029391071897999</v>
      </c>
      <c r="J185">
        <v>0.89541550917073975</v>
      </c>
    </row>
    <row r="186" spans="1:10" x14ac:dyDescent="0.2">
      <c r="A186">
        <v>4</v>
      </c>
      <c r="B186">
        <v>-5</v>
      </c>
      <c r="C186" t="s">
        <v>12</v>
      </c>
      <c r="D186" t="s">
        <v>32</v>
      </c>
      <c r="E186">
        <v>0.44122819923006928</v>
      </c>
      <c r="F186">
        <v>0.91504252566302058</v>
      </c>
      <c r="G186">
        <v>0.74860193484903648</v>
      </c>
      <c r="H186">
        <v>0.53388432206724523</v>
      </c>
      <c r="I186">
        <v>0.97369860896706684</v>
      </c>
      <c r="J186">
        <v>0.75899301730211122</v>
      </c>
    </row>
    <row r="187" spans="1:10" x14ac:dyDescent="0.2">
      <c r="A187">
        <v>0</v>
      </c>
      <c r="B187">
        <v>0</v>
      </c>
      <c r="C187" t="s">
        <v>12</v>
      </c>
      <c r="D187" t="s">
        <v>32</v>
      </c>
      <c r="E187">
        <v>0.91368509100896755</v>
      </c>
      <c r="F187">
        <v>0.99167504845853238</v>
      </c>
      <c r="G187">
        <v>0.96548994769225083</v>
      </c>
      <c r="H187">
        <v>0.94561650345435044</v>
      </c>
      <c r="I187">
        <v>0.99734939476145801</v>
      </c>
      <c r="J187">
        <v>0.98367929817400723</v>
      </c>
    </row>
    <row r="188" spans="1:10" x14ac:dyDescent="0.2">
      <c r="A188">
        <v>1</v>
      </c>
      <c r="B188">
        <v>0</v>
      </c>
      <c r="C188" t="s">
        <v>12</v>
      </c>
      <c r="D188" t="s">
        <v>32</v>
      </c>
      <c r="E188">
        <v>0.87161062452155713</v>
      </c>
      <c r="F188">
        <v>0.99409631006266996</v>
      </c>
      <c r="G188">
        <v>0.9601038083415564</v>
      </c>
      <c r="H188">
        <v>0.922774530334178</v>
      </c>
      <c r="I188">
        <v>0.99471977228091801</v>
      </c>
      <c r="J188">
        <v>0.97503043157862879</v>
      </c>
    </row>
    <row r="189" spans="1:10" x14ac:dyDescent="0.2">
      <c r="A189">
        <v>2</v>
      </c>
      <c r="B189">
        <v>0</v>
      </c>
      <c r="C189" t="s">
        <v>12</v>
      </c>
      <c r="D189" t="s">
        <v>32</v>
      </c>
      <c r="E189">
        <v>0.77656536053760539</v>
      </c>
      <c r="F189">
        <v>0.98754318486524417</v>
      </c>
      <c r="G189">
        <v>0.92387770461670837</v>
      </c>
      <c r="H189">
        <v>0.85672722922025646</v>
      </c>
      <c r="I189">
        <v>0.99447832357329358</v>
      </c>
      <c r="J189">
        <v>0.94698884308758036</v>
      </c>
    </row>
    <row r="190" spans="1:10" x14ac:dyDescent="0.2">
      <c r="A190">
        <v>3</v>
      </c>
      <c r="B190">
        <v>0</v>
      </c>
      <c r="C190" t="s">
        <v>12</v>
      </c>
      <c r="D190" t="s">
        <v>32</v>
      </c>
      <c r="E190">
        <v>0.62231458723649546</v>
      </c>
      <c r="F190">
        <v>0.97051660230517678</v>
      </c>
      <c r="G190">
        <v>0.85485794007724003</v>
      </c>
      <c r="H190">
        <v>0.72327803839142879</v>
      </c>
      <c r="I190">
        <v>0.989962229334588</v>
      </c>
      <c r="J190">
        <v>0.87966090483055148</v>
      </c>
    </row>
    <row r="191" spans="1:10" x14ac:dyDescent="0.2">
      <c r="A191">
        <v>4</v>
      </c>
      <c r="B191">
        <v>0</v>
      </c>
      <c r="C191" t="s">
        <v>12</v>
      </c>
      <c r="D191" t="s">
        <v>32</v>
      </c>
      <c r="E191">
        <v>0.3854606153743898</v>
      </c>
      <c r="F191">
        <v>0.9271419458804302</v>
      </c>
      <c r="G191">
        <v>0.72396273353112162</v>
      </c>
      <c r="H191">
        <v>0.47604861009226679</v>
      </c>
      <c r="I191">
        <v>0.93186836133288176</v>
      </c>
      <c r="J191">
        <v>0.70029169775033195</v>
      </c>
    </row>
    <row r="192" spans="1:10" x14ac:dyDescent="0.2">
      <c r="A192">
        <v>0</v>
      </c>
      <c r="B192">
        <v>5</v>
      </c>
      <c r="C192" t="s">
        <v>12</v>
      </c>
      <c r="D192" t="s">
        <v>32</v>
      </c>
      <c r="E192">
        <v>0.86336785792758541</v>
      </c>
      <c r="F192">
        <v>0.99439261467022799</v>
      </c>
      <c r="G192">
        <v>0.95753355291660924</v>
      </c>
      <c r="H192">
        <v>0.91609794636050645</v>
      </c>
      <c r="I192">
        <v>0.99502645304514781</v>
      </c>
      <c r="J192">
        <v>0.97410180943473124</v>
      </c>
    </row>
    <row r="193" spans="1:10" x14ac:dyDescent="0.2">
      <c r="A193">
        <v>1</v>
      </c>
      <c r="B193">
        <v>5</v>
      </c>
      <c r="C193" t="s">
        <v>12</v>
      </c>
      <c r="D193" t="s">
        <v>32</v>
      </c>
      <c r="E193">
        <v>0.82339829833906109</v>
      </c>
      <c r="F193">
        <v>0.99122255358458156</v>
      </c>
      <c r="G193">
        <v>0.94372528108744236</v>
      </c>
      <c r="H193">
        <v>0.89607257583768984</v>
      </c>
      <c r="I193">
        <v>0.99623141959983919</v>
      </c>
      <c r="J193">
        <v>0.96742702479504161</v>
      </c>
    </row>
    <row r="194" spans="1:10" x14ac:dyDescent="0.2">
      <c r="A194">
        <v>2</v>
      </c>
      <c r="B194">
        <v>5</v>
      </c>
      <c r="C194" t="s">
        <v>12</v>
      </c>
      <c r="D194" t="s">
        <v>32</v>
      </c>
      <c r="E194">
        <v>0.73196443541183942</v>
      </c>
      <c r="F194">
        <v>0.98591190084150637</v>
      </c>
      <c r="G194">
        <v>0.90730126117100118</v>
      </c>
      <c r="H194">
        <v>0.82386960103241591</v>
      </c>
      <c r="I194">
        <v>0.99371181065669278</v>
      </c>
      <c r="J194">
        <v>0.93198130671031965</v>
      </c>
    </row>
    <row r="195" spans="1:10" x14ac:dyDescent="0.2">
      <c r="A195">
        <v>3</v>
      </c>
      <c r="B195">
        <v>5</v>
      </c>
      <c r="C195" t="s">
        <v>12</v>
      </c>
      <c r="D195" t="s">
        <v>32</v>
      </c>
      <c r="E195">
        <v>0.58725205195723684</v>
      </c>
      <c r="F195">
        <v>0.96265936774158956</v>
      </c>
      <c r="G195">
        <v>0.83417454500147104</v>
      </c>
      <c r="H195">
        <v>0.68621382561143496</v>
      </c>
      <c r="I195">
        <v>0.98920464660257923</v>
      </c>
      <c r="J195">
        <v>0.85785033361173602</v>
      </c>
    </row>
    <row r="196" spans="1:10" x14ac:dyDescent="0.2">
      <c r="A196">
        <v>4</v>
      </c>
      <c r="B196">
        <v>5</v>
      </c>
      <c r="C196" t="s">
        <v>12</v>
      </c>
      <c r="D196" t="s">
        <v>32</v>
      </c>
      <c r="E196">
        <v>0.341962784261863</v>
      </c>
      <c r="F196">
        <v>0.87533255812103505</v>
      </c>
      <c r="G196">
        <v>0.67099973036047433</v>
      </c>
      <c r="H196">
        <v>0.41461570245652929</v>
      </c>
      <c r="I196">
        <v>0.93852740181618965</v>
      </c>
      <c r="J196">
        <v>0.666556975223764</v>
      </c>
    </row>
    <row r="197" spans="1:10" x14ac:dyDescent="0.2">
      <c r="A197">
        <v>0</v>
      </c>
      <c r="B197">
        <v>10</v>
      </c>
      <c r="C197" t="s">
        <v>12</v>
      </c>
      <c r="D197" t="s">
        <v>32</v>
      </c>
      <c r="E197">
        <v>0.80606351683742594</v>
      </c>
      <c r="F197">
        <v>0.99177221729615916</v>
      </c>
      <c r="G197">
        <v>0.93820022387490143</v>
      </c>
      <c r="H197">
        <v>0.8820571152463893</v>
      </c>
      <c r="I197">
        <v>0.99646382882793483</v>
      </c>
      <c r="J197">
        <v>0.9643749450371184</v>
      </c>
    </row>
    <row r="198" spans="1:10" x14ac:dyDescent="0.2">
      <c r="A198">
        <v>1</v>
      </c>
      <c r="B198">
        <v>10</v>
      </c>
      <c r="C198" t="s">
        <v>12</v>
      </c>
      <c r="D198" t="s">
        <v>32</v>
      </c>
      <c r="E198">
        <v>0.78208385988573292</v>
      </c>
      <c r="F198">
        <v>0.99022742699577915</v>
      </c>
      <c r="G198">
        <v>0.92767778442957505</v>
      </c>
      <c r="H198">
        <v>0.86117734722636974</v>
      </c>
      <c r="I198">
        <v>0.99570399617868877</v>
      </c>
      <c r="J198">
        <v>0.95255878314756159</v>
      </c>
    </row>
    <row r="199" spans="1:10" x14ac:dyDescent="0.2">
      <c r="A199">
        <v>2</v>
      </c>
      <c r="B199">
        <v>10</v>
      </c>
      <c r="C199" t="s">
        <v>12</v>
      </c>
      <c r="D199" t="s">
        <v>32</v>
      </c>
      <c r="E199">
        <v>0.6726891218577199</v>
      </c>
      <c r="F199">
        <v>0.98261541086182758</v>
      </c>
      <c r="G199">
        <v>0.88385859616161744</v>
      </c>
      <c r="H199">
        <v>0.77826059537643233</v>
      </c>
      <c r="I199">
        <v>0.99335113691109</v>
      </c>
      <c r="J199">
        <v>0.91320000508723476</v>
      </c>
    </row>
    <row r="200" spans="1:10" x14ac:dyDescent="0.2">
      <c r="A200">
        <v>3</v>
      </c>
      <c r="B200">
        <v>10</v>
      </c>
      <c r="C200" t="s">
        <v>12</v>
      </c>
      <c r="D200" t="s">
        <v>32</v>
      </c>
      <c r="E200">
        <v>0.547972131542666</v>
      </c>
      <c r="F200">
        <v>0.95286482856470878</v>
      </c>
      <c r="G200">
        <v>0.81172385638982247</v>
      </c>
      <c r="H200">
        <v>0.64562212394164908</v>
      </c>
      <c r="I200">
        <v>0.98818466920742543</v>
      </c>
      <c r="J200">
        <v>0.82952408201542027</v>
      </c>
    </row>
    <row r="201" spans="1:10" x14ac:dyDescent="0.2">
      <c r="A201">
        <v>4</v>
      </c>
      <c r="B201">
        <v>10</v>
      </c>
      <c r="C201" t="s">
        <v>12</v>
      </c>
      <c r="D201" t="s">
        <v>32</v>
      </c>
      <c r="E201">
        <v>0.29316016229890429</v>
      </c>
      <c r="F201">
        <v>0.82934796235020447</v>
      </c>
      <c r="G201">
        <v>0.61611334593154332</v>
      </c>
      <c r="H201">
        <v>0.3593827760596463</v>
      </c>
      <c r="I201">
        <v>0.91321267548932561</v>
      </c>
      <c r="J201">
        <v>0.6162703026546188</v>
      </c>
    </row>
    <row r="202" spans="1:10" x14ac:dyDescent="0.2">
      <c r="A202">
        <v>0</v>
      </c>
      <c r="B202">
        <v>15</v>
      </c>
      <c r="C202" t="s">
        <v>12</v>
      </c>
      <c r="D202" t="s">
        <v>32</v>
      </c>
      <c r="E202">
        <v>0.7664263239223611</v>
      </c>
      <c r="F202">
        <v>0.99074355215805443</v>
      </c>
      <c r="G202">
        <v>0.9213341746035858</v>
      </c>
      <c r="H202">
        <v>0.84699729334051455</v>
      </c>
      <c r="I202">
        <v>0.99584978031920457</v>
      </c>
      <c r="J202">
        <v>0.94494706035694076</v>
      </c>
    </row>
    <row r="203" spans="1:10" x14ac:dyDescent="0.2">
      <c r="A203">
        <v>1</v>
      </c>
      <c r="B203">
        <v>15</v>
      </c>
      <c r="C203" t="s">
        <v>12</v>
      </c>
      <c r="D203" t="s">
        <v>32</v>
      </c>
      <c r="E203">
        <v>0.72649322158062268</v>
      </c>
      <c r="F203">
        <v>0.98823319748893479</v>
      </c>
      <c r="G203">
        <v>0.90611972150176556</v>
      </c>
      <c r="H203">
        <v>0.81769971671831598</v>
      </c>
      <c r="I203">
        <v>0.99549916536544658</v>
      </c>
      <c r="J203">
        <v>0.93374057719736203</v>
      </c>
    </row>
    <row r="204" spans="1:10" x14ac:dyDescent="0.2">
      <c r="A204">
        <v>2</v>
      </c>
      <c r="B204">
        <v>15</v>
      </c>
      <c r="C204" t="s">
        <v>12</v>
      </c>
      <c r="D204" t="s">
        <v>32</v>
      </c>
      <c r="E204">
        <v>0.61857175126247443</v>
      </c>
      <c r="F204">
        <v>0.97824322291344701</v>
      </c>
      <c r="G204">
        <v>0.85822568359976925</v>
      </c>
      <c r="H204">
        <v>0.72544688128383161</v>
      </c>
      <c r="I204">
        <v>0.99379456909943198</v>
      </c>
      <c r="J204">
        <v>0.89111763529643384</v>
      </c>
    </row>
    <row r="205" spans="1:10" x14ac:dyDescent="0.2">
      <c r="A205">
        <v>3</v>
      </c>
      <c r="B205">
        <v>15</v>
      </c>
      <c r="C205" t="s">
        <v>12</v>
      </c>
      <c r="D205" t="s">
        <v>32</v>
      </c>
      <c r="E205">
        <v>0.48559574702364577</v>
      </c>
      <c r="F205">
        <v>0.94163567427624362</v>
      </c>
      <c r="G205">
        <v>0.78005721871778</v>
      </c>
      <c r="H205">
        <v>0.57307512836528773</v>
      </c>
      <c r="I205">
        <v>0.98691225203932764</v>
      </c>
      <c r="J205">
        <v>0.79234873141894357</v>
      </c>
    </row>
    <row r="206" spans="1:10" x14ac:dyDescent="0.2">
      <c r="A206">
        <v>4</v>
      </c>
      <c r="B206">
        <v>15</v>
      </c>
      <c r="C206" t="s">
        <v>12</v>
      </c>
      <c r="D206" t="s">
        <v>32</v>
      </c>
      <c r="E206">
        <v>0.2027198714294767</v>
      </c>
      <c r="F206">
        <v>0.70962613388739137</v>
      </c>
      <c r="G206">
        <v>0.54944803504793682</v>
      </c>
      <c r="H206">
        <v>0.25886994057392487</v>
      </c>
      <c r="I206">
        <v>0.95058093671556876</v>
      </c>
      <c r="J206">
        <v>0.56409671016954188</v>
      </c>
    </row>
    <row r="207" spans="1:10" x14ac:dyDescent="0.2">
      <c r="A207">
        <v>0</v>
      </c>
      <c r="B207">
        <v>20</v>
      </c>
      <c r="C207" t="s">
        <v>12</v>
      </c>
      <c r="D207" t="s">
        <v>32</v>
      </c>
      <c r="E207">
        <v>0.69267483867142043</v>
      </c>
      <c r="F207">
        <v>0.99178287152204725</v>
      </c>
      <c r="G207">
        <v>0.89517896203715042</v>
      </c>
      <c r="H207">
        <v>0.77798287078580386</v>
      </c>
      <c r="I207">
        <v>0.99239741994181685</v>
      </c>
      <c r="J207">
        <v>0.92260267372224281</v>
      </c>
    </row>
    <row r="208" spans="1:10" x14ac:dyDescent="0.2">
      <c r="A208">
        <v>1</v>
      </c>
      <c r="B208">
        <v>20</v>
      </c>
      <c r="C208" t="s">
        <v>12</v>
      </c>
      <c r="D208" t="s">
        <v>32</v>
      </c>
      <c r="E208">
        <v>0.64832432948967367</v>
      </c>
      <c r="F208">
        <v>0.98918435101098523</v>
      </c>
      <c r="G208">
        <v>0.87763564069469191</v>
      </c>
      <c r="H208">
        <v>0.74477768881546003</v>
      </c>
      <c r="I208">
        <v>0.99159305765197403</v>
      </c>
      <c r="J208">
        <v>0.90851613176984625</v>
      </c>
    </row>
    <row r="209" spans="1:10" x14ac:dyDescent="0.2">
      <c r="A209">
        <v>2</v>
      </c>
      <c r="B209">
        <v>20</v>
      </c>
      <c r="C209" t="s">
        <v>12</v>
      </c>
      <c r="D209" t="s">
        <v>32</v>
      </c>
      <c r="E209">
        <v>0.59072037864433491</v>
      </c>
      <c r="F209">
        <v>0.97763909895930956</v>
      </c>
      <c r="G209">
        <v>0.84185718302358958</v>
      </c>
      <c r="H209">
        <v>0.67408756770037337</v>
      </c>
      <c r="I209">
        <v>0.98911371609062859</v>
      </c>
      <c r="J209">
        <v>0.86284412302960201</v>
      </c>
    </row>
    <row r="210" spans="1:10" x14ac:dyDescent="0.2">
      <c r="A210">
        <v>3</v>
      </c>
      <c r="B210">
        <v>20</v>
      </c>
      <c r="C210" t="s">
        <v>12</v>
      </c>
      <c r="D210" t="s">
        <v>32</v>
      </c>
      <c r="E210">
        <v>0.39962772939055702</v>
      </c>
      <c r="F210">
        <v>0.91824222406265155</v>
      </c>
      <c r="G210">
        <v>0.72795277645549927</v>
      </c>
      <c r="H210">
        <v>0.48711108764305761</v>
      </c>
      <c r="I210">
        <v>0.98400807067069362</v>
      </c>
      <c r="J210">
        <v>0.74294045833497091</v>
      </c>
    </row>
    <row r="211" spans="1:10" x14ac:dyDescent="0.2">
      <c r="A211">
        <v>4</v>
      </c>
      <c r="B211">
        <v>20</v>
      </c>
      <c r="C211" t="s">
        <v>12</v>
      </c>
      <c r="D211" t="s">
        <v>32</v>
      </c>
      <c r="E211">
        <v>0.1745808862271431</v>
      </c>
      <c r="F211">
        <v>0.57898713311488359</v>
      </c>
      <c r="G211">
        <v>0.46498824545973461</v>
      </c>
      <c r="H211">
        <v>0.16570976033973711</v>
      </c>
      <c r="I211">
        <v>0.94342631116331521</v>
      </c>
      <c r="J211">
        <v>0.49336018712584567</v>
      </c>
    </row>
    <row r="212" spans="1:10" x14ac:dyDescent="0.2">
      <c r="A212">
        <v>0</v>
      </c>
      <c r="B212">
        <v>-80</v>
      </c>
      <c r="C212" t="s">
        <v>10</v>
      </c>
      <c r="D212" t="s">
        <v>32</v>
      </c>
      <c r="E212">
        <v>0.65491207191884004</v>
      </c>
      <c r="F212">
        <v>0.97273761466480524</v>
      </c>
      <c r="G212">
        <v>0.87308818244687403</v>
      </c>
      <c r="H212">
        <v>0.66076170943545776</v>
      </c>
      <c r="I212">
        <v>0.97957729790780623</v>
      </c>
      <c r="J212">
        <v>0.84136716040803805</v>
      </c>
    </row>
    <row r="213" spans="1:10" x14ac:dyDescent="0.2">
      <c r="A213">
        <v>1</v>
      </c>
      <c r="B213">
        <v>-80</v>
      </c>
      <c r="C213" t="s">
        <v>10</v>
      </c>
      <c r="D213" t="s">
        <v>32</v>
      </c>
      <c r="E213">
        <v>0.65100354410515471</v>
      </c>
      <c r="F213">
        <v>0.97211579144710181</v>
      </c>
      <c r="G213">
        <v>0.87003201868484681</v>
      </c>
      <c r="H213">
        <v>0.65301330140245406</v>
      </c>
      <c r="I213">
        <v>0.97885772726964082</v>
      </c>
      <c r="J213">
        <v>0.83700901067955213</v>
      </c>
    </row>
    <row r="214" spans="1:10" x14ac:dyDescent="0.2">
      <c r="A214">
        <v>2</v>
      </c>
      <c r="B214">
        <v>-80</v>
      </c>
      <c r="C214" t="s">
        <v>10</v>
      </c>
      <c r="D214" t="s">
        <v>32</v>
      </c>
      <c r="E214">
        <v>0.63111725114021433</v>
      </c>
      <c r="F214">
        <v>0.96997718983817904</v>
      </c>
      <c r="G214">
        <v>0.86022364822771735</v>
      </c>
      <c r="H214">
        <v>0.62947845750025055</v>
      </c>
      <c r="I214">
        <v>0.97725362425943996</v>
      </c>
      <c r="J214">
        <v>0.82391956805486677</v>
      </c>
    </row>
    <row r="215" spans="1:10" x14ac:dyDescent="0.2">
      <c r="A215">
        <v>3</v>
      </c>
      <c r="B215">
        <v>-80</v>
      </c>
      <c r="C215" t="s">
        <v>10</v>
      </c>
      <c r="D215" t="s">
        <v>32</v>
      </c>
      <c r="E215">
        <v>0.58658175148004654</v>
      </c>
      <c r="F215">
        <v>0.96630818535067242</v>
      </c>
      <c r="G215">
        <v>0.84223161394132706</v>
      </c>
      <c r="H215">
        <v>0.59022403069783846</v>
      </c>
      <c r="I215">
        <v>0.97437070838657558</v>
      </c>
      <c r="J215">
        <v>0.80172910415774945</v>
      </c>
    </row>
    <row r="216" spans="1:10" x14ac:dyDescent="0.2">
      <c r="A216">
        <v>4</v>
      </c>
      <c r="B216">
        <v>-80</v>
      </c>
      <c r="C216" t="s">
        <v>10</v>
      </c>
      <c r="D216" t="s">
        <v>32</v>
      </c>
      <c r="E216">
        <v>0.52041412612215276</v>
      </c>
      <c r="F216">
        <v>0.960561718555204</v>
      </c>
      <c r="G216">
        <v>0.81459105690387823</v>
      </c>
      <c r="H216">
        <v>0.53559992951159274</v>
      </c>
      <c r="I216">
        <v>0.97028322314989357</v>
      </c>
      <c r="J216">
        <v>0.76990140206718494</v>
      </c>
    </row>
    <row r="217" spans="1:10" x14ac:dyDescent="0.2">
      <c r="A217">
        <v>0</v>
      </c>
      <c r="B217">
        <v>-75</v>
      </c>
      <c r="C217" t="s">
        <v>10</v>
      </c>
      <c r="D217" t="s">
        <v>32</v>
      </c>
      <c r="E217">
        <v>0.65462725276589795</v>
      </c>
      <c r="F217">
        <v>0.9692571211478862</v>
      </c>
      <c r="G217">
        <v>0.86679543662800529</v>
      </c>
      <c r="H217">
        <v>0.67942695961163924</v>
      </c>
      <c r="I217">
        <v>0.98112303273874957</v>
      </c>
      <c r="J217">
        <v>0.87781670997065009</v>
      </c>
    </row>
    <row r="218" spans="1:10" x14ac:dyDescent="0.2">
      <c r="A218">
        <v>1</v>
      </c>
      <c r="B218">
        <v>-75</v>
      </c>
      <c r="C218" t="s">
        <v>10</v>
      </c>
      <c r="D218" t="s">
        <v>32</v>
      </c>
      <c r="E218">
        <v>0.64285149948080389</v>
      </c>
      <c r="F218">
        <v>0.96835567630827357</v>
      </c>
      <c r="G218">
        <v>0.86178668472391995</v>
      </c>
      <c r="H218">
        <v>0.66838953856627692</v>
      </c>
      <c r="I218">
        <v>0.98015093237974904</v>
      </c>
      <c r="J218">
        <v>0.87208105048498996</v>
      </c>
    </row>
    <row r="219" spans="1:10" x14ac:dyDescent="0.2">
      <c r="A219">
        <v>2</v>
      </c>
      <c r="B219">
        <v>-75</v>
      </c>
      <c r="C219" t="s">
        <v>10</v>
      </c>
      <c r="D219" t="s">
        <v>32</v>
      </c>
      <c r="E219">
        <v>0.67325608542087778</v>
      </c>
      <c r="F219">
        <v>0.96983445129931356</v>
      </c>
      <c r="G219">
        <v>0.87162752852948611</v>
      </c>
      <c r="H219">
        <v>0.67500380482574718</v>
      </c>
      <c r="I219">
        <v>0.97938002513070577</v>
      </c>
      <c r="J219">
        <v>0.86079762715875308</v>
      </c>
    </row>
    <row r="220" spans="1:10" x14ac:dyDescent="0.2">
      <c r="A220">
        <v>3</v>
      </c>
      <c r="B220">
        <v>-75</v>
      </c>
      <c r="C220" t="s">
        <v>10</v>
      </c>
      <c r="D220" t="s">
        <v>32</v>
      </c>
      <c r="E220">
        <v>0.65875932066279497</v>
      </c>
      <c r="F220">
        <v>0.97011912109321641</v>
      </c>
      <c r="G220">
        <v>0.86994675451716486</v>
      </c>
      <c r="H220">
        <v>0.66010121456731086</v>
      </c>
      <c r="I220">
        <v>0.97740673446396664</v>
      </c>
      <c r="J220">
        <v>0.83779396316777666</v>
      </c>
    </row>
    <row r="221" spans="1:10" x14ac:dyDescent="0.2">
      <c r="A221">
        <v>4</v>
      </c>
      <c r="B221">
        <v>-75</v>
      </c>
      <c r="C221" t="s">
        <v>10</v>
      </c>
      <c r="D221" t="s">
        <v>32</v>
      </c>
      <c r="E221">
        <v>0.57263290693984703</v>
      </c>
      <c r="F221">
        <v>0.96203402904392965</v>
      </c>
      <c r="G221">
        <v>0.83569698029670847</v>
      </c>
      <c r="H221">
        <v>0.58709578384720862</v>
      </c>
      <c r="I221">
        <v>0.97107053057257442</v>
      </c>
      <c r="J221">
        <v>0.79679767485682962</v>
      </c>
    </row>
    <row r="222" spans="1:10" x14ac:dyDescent="0.2">
      <c r="A222">
        <v>0</v>
      </c>
      <c r="B222">
        <v>-70</v>
      </c>
      <c r="C222" t="s">
        <v>10</v>
      </c>
      <c r="D222" t="s">
        <v>32</v>
      </c>
      <c r="E222">
        <v>0.73739269041389732</v>
      </c>
      <c r="F222">
        <v>0.97456603221486504</v>
      </c>
      <c r="G222">
        <v>0.89968744867102557</v>
      </c>
      <c r="H222">
        <v>0.76268179467226616</v>
      </c>
      <c r="I222">
        <v>0.98418950979989062</v>
      </c>
      <c r="J222">
        <v>0.91200564341604717</v>
      </c>
    </row>
    <row r="223" spans="1:10" x14ac:dyDescent="0.2">
      <c r="A223">
        <v>1</v>
      </c>
      <c r="B223">
        <v>-70</v>
      </c>
      <c r="C223" t="s">
        <v>10</v>
      </c>
      <c r="D223" t="s">
        <v>32</v>
      </c>
      <c r="E223">
        <v>0.72413536005892554</v>
      </c>
      <c r="F223">
        <v>0.9733722726634908</v>
      </c>
      <c r="G223">
        <v>0.89440285223454941</v>
      </c>
      <c r="H223">
        <v>0.75023214210221345</v>
      </c>
      <c r="I223">
        <v>0.98343595281421958</v>
      </c>
      <c r="J223">
        <v>0.90629358675725324</v>
      </c>
    </row>
    <row r="224" spans="1:10" x14ac:dyDescent="0.2">
      <c r="A224">
        <v>2</v>
      </c>
      <c r="B224">
        <v>-70</v>
      </c>
      <c r="C224" t="s">
        <v>10</v>
      </c>
      <c r="D224" t="s">
        <v>32</v>
      </c>
      <c r="E224">
        <v>0.68296925902155103</v>
      </c>
      <c r="F224">
        <v>0.96947270578074918</v>
      </c>
      <c r="G224">
        <v>0.87766466756387485</v>
      </c>
      <c r="H224">
        <v>0.71045415461168804</v>
      </c>
      <c r="I224">
        <v>0.98097977640786616</v>
      </c>
      <c r="J224">
        <v>0.88819899442433392</v>
      </c>
    </row>
    <row r="225" spans="1:10" x14ac:dyDescent="0.2">
      <c r="A225">
        <v>3</v>
      </c>
      <c r="B225">
        <v>-70</v>
      </c>
      <c r="C225" t="s">
        <v>10</v>
      </c>
      <c r="D225" t="s">
        <v>32</v>
      </c>
      <c r="E225">
        <v>0.66484698031118061</v>
      </c>
      <c r="F225">
        <v>0.96744592902210835</v>
      </c>
      <c r="G225">
        <v>0.86825768320689023</v>
      </c>
      <c r="H225">
        <v>0.67329220467208339</v>
      </c>
      <c r="I225">
        <v>0.97782037393207522</v>
      </c>
      <c r="J225">
        <v>0.86125353020353346</v>
      </c>
    </row>
    <row r="226" spans="1:10" x14ac:dyDescent="0.2">
      <c r="A226">
        <v>4</v>
      </c>
      <c r="B226">
        <v>-70</v>
      </c>
      <c r="C226" t="s">
        <v>10</v>
      </c>
      <c r="D226" t="s">
        <v>32</v>
      </c>
      <c r="E226">
        <v>0.61020400647714423</v>
      </c>
      <c r="F226">
        <v>0.96019984454412344</v>
      </c>
      <c r="G226">
        <v>0.84949780728438407</v>
      </c>
      <c r="H226">
        <v>0.62976438838001392</v>
      </c>
      <c r="I226">
        <v>0.97408595397183562</v>
      </c>
      <c r="J226">
        <v>0.81932899031991591</v>
      </c>
    </row>
    <row r="227" spans="1:10" x14ac:dyDescent="0.2">
      <c r="A227">
        <v>0</v>
      </c>
      <c r="B227">
        <v>-65</v>
      </c>
      <c r="C227" t="s">
        <v>10</v>
      </c>
      <c r="D227" t="s">
        <v>32</v>
      </c>
      <c r="E227">
        <v>0.80238359331211928</v>
      </c>
      <c r="F227">
        <v>0.97968451459169159</v>
      </c>
      <c r="G227">
        <v>0.92544980162518442</v>
      </c>
      <c r="H227">
        <v>0.82641298999638679</v>
      </c>
      <c r="I227">
        <v>0.98522365993651317</v>
      </c>
      <c r="J227">
        <v>0.93425460641804958</v>
      </c>
    </row>
    <row r="228" spans="1:10" x14ac:dyDescent="0.2">
      <c r="A228">
        <v>1</v>
      </c>
      <c r="B228">
        <v>-65</v>
      </c>
      <c r="C228" t="s">
        <v>10</v>
      </c>
      <c r="D228" t="s">
        <v>32</v>
      </c>
      <c r="E228">
        <v>0.78686665312743642</v>
      </c>
      <c r="F228">
        <v>0.97708887820005519</v>
      </c>
      <c r="G228">
        <v>0.91874143514914042</v>
      </c>
      <c r="H228">
        <v>0.81360873821979007</v>
      </c>
      <c r="I228">
        <v>0.9858909616180076</v>
      </c>
      <c r="J228">
        <v>0.93037859890966956</v>
      </c>
    </row>
    <row r="229" spans="1:10" x14ac:dyDescent="0.2">
      <c r="A229">
        <v>2</v>
      </c>
      <c r="B229">
        <v>-65</v>
      </c>
      <c r="C229" t="s">
        <v>10</v>
      </c>
      <c r="D229" t="s">
        <v>32</v>
      </c>
      <c r="E229">
        <v>0.74280666643913951</v>
      </c>
      <c r="F229">
        <v>0.97290686279822203</v>
      </c>
      <c r="G229">
        <v>0.90136229667939405</v>
      </c>
      <c r="H229">
        <v>0.77203601440790215</v>
      </c>
      <c r="I229">
        <v>0.98335796545972576</v>
      </c>
      <c r="J229">
        <v>0.91251357554478241</v>
      </c>
    </row>
    <row r="230" spans="1:10" x14ac:dyDescent="0.2">
      <c r="A230">
        <v>3</v>
      </c>
      <c r="B230">
        <v>-65</v>
      </c>
      <c r="C230" t="s">
        <v>10</v>
      </c>
      <c r="D230" t="s">
        <v>32</v>
      </c>
      <c r="E230">
        <v>0.66276644314685174</v>
      </c>
      <c r="F230">
        <v>0.96414955167543481</v>
      </c>
      <c r="G230">
        <v>0.86843368762433237</v>
      </c>
      <c r="H230">
        <v>0.69494278629990125</v>
      </c>
      <c r="I230">
        <v>0.97772575965871877</v>
      </c>
      <c r="J230">
        <v>0.87756844100405573</v>
      </c>
    </row>
    <row r="231" spans="1:10" x14ac:dyDescent="0.2">
      <c r="A231">
        <v>4</v>
      </c>
      <c r="B231">
        <v>-65</v>
      </c>
      <c r="C231" t="s">
        <v>10</v>
      </c>
      <c r="D231" t="s">
        <v>32</v>
      </c>
      <c r="E231">
        <v>0.63639414807792016</v>
      </c>
      <c r="F231">
        <v>0.95802677178981777</v>
      </c>
      <c r="G231">
        <v>0.85782912796527422</v>
      </c>
      <c r="H231">
        <v>0.65800564425113051</v>
      </c>
      <c r="I231">
        <v>0.97347385675382803</v>
      </c>
      <c r="J231">
        <v>0.83328385230719859</v>
      </c>
    </row>
    <row r="232" spans="1:10" x14ac:dyDescent="0.2">
      <c r="A232">
        <v>0</v>
      </c>
      <c r="B232">
        <v>-60</v>
      </c>
      <c r="C232" t="s">
        <v>10</v>
      </c>
      <c r="D232" t="s">
        <v>32</v>
      </c>
      <c r="E232">
        <v>0.8339537099835449</v>
      </c>
      <c r="F232">
        <v>0.98043864120841662</v>
      </c>
      <c r="G232">
        <v>0.93730478775736958</v>
      </c>
      <c r="H232">
        <v>0.86567802641323743</v>
      </c>
      <c r="I232">
        <v>0.98770162257070204</v>
      </c>
      <c r="J232">
        <v>0.95533754126097925</v>
      </c>
    </row>
    <row r="233" spans="1:10" x14ac:dyDescent="0.2">
      <c r="A233">
        <v>1</v>
      </c>
      <c r="B233">
        <v>-60</v>
      </c>
      <c r="C233" t="s">
        <v>10</v>
      </c>
      <c r="D233" t="s">
        <v>32</v>
      </c>
      <c r="E233">
        <v>0.82657112152211554</v>
      </c>
      <c r="F233">
        <v>0.98005837964743303</v>
      </c>
      <c r="G233">
        <v>0.93398497391343738</v>
      </c>
      <c r="H233">
        <v>0.85425226772068663</v>
      </c>
      <c r="I233">
        <v>0.98623866864671561</v>
      </c>
      <c r="J233">
        <v>0.94837032154826917</v>
      </c>
    </row>
    <row r="234" spans="1:10" x14ac:dyDescent="0.2">
      <c r="A234">
        <v>2</v>
      </c>
      <c r="B234">
        <v>-60</v>
      </c>
      <c r="C234" t="s">
        <v>10</v>
      </c>
      <c r="D234" t="s">
        <v>32</v>
      </c>
      <c r="E234">
        <v>0.79005436851634114</v>
      </c>
      <c r="F234">
        <v>0.97558608600216701</v>
      </c>
      <c r="G234">
        <v>0.91939423114035657</v>
      </c>
      <c r="H234">
        <v>0.81939631303603255</v>
      </c>
      <c r="I234">
        <v>0.98489124732076505</v>
      </c>
      <c r="J234">
        <v>0.93006940156691875</v>
      </c>
    </row>
    <row r="235" spans="1:10" x14ac:dyDescent="0.2">
      <c r="A235">
        <v>3</v>
      </c>
      <c r="B235">
        <v>-60</v>
      </c>
      <c r="C235" t="s">
        <v>10</v>
      </c>
      <c r="D235" t="s">
        <v>32</v>
      </c>
      <c r="E235">
        <v>0.70400669875695132</v>
      </c>
      <c r="F235">
        <v>0.96610841446992601</v>
      </c>
      <c r="G235">
        <v>0.8848362262474414</v>
      </c>
      <c r="H235">
        <v>0.73822652528311017</v>
      </c>
      <c r="I235">
        <v>0.97880128407824463</v>
      </c>
      <c r="J235">
        <v>0.89435083601482923</v>
      </c>
    </row>
    <row r="236" spans="1:10" x14ac:dyDescent="0.2">
      <c r="A236">
        <v>4</v>
      </c>
      <c r="B236">
        <v>-60</v>
      </c>
      <c r="C236" t="s">
        <v>10</v>
      </c>
      <c r="D236" t="s">
        <v>32</v>
      </c>
      <c r="E236">
        <v>0.64347593008028192</v>
      </c>
      <c r="F236">
        <v>0.95179868841407278</v>
      </c>
      <c r="G236">
        <v>0.85388101804186967</v>
      </c>
      <c r="H236">
        <v>0.66157121189819568</v>
      </c>
      <c r="I236">
        <v>0.97130128930415038</v>
      </c>
      <c r="J236">
        <v>0.84150719115983019</v>
      </c>
    </row>
    <row r="237" spans="1:10" x14ac:dyDescent="0.2">
      <c r="A237">
        <v>0</v>
      </c>
      <c r="B237">
        <v>-55</v>
      </c>
      <c r="C237" t="s">
        <v>10</v>
      </c>
      <c r="D237" t="s">
        <v>32</v>
      </c>
      <c r="E237">
        <v>0.87634140380901571</v>
      </c>
      <c r="F237">
        <v>0.98153855726083161</v>
      </c>
      <c r="G237">
        <v>0.9516288171723728</v>
      </c>
      <c r="H237">
        <v>0.9072959534926176</v>
      </c>
      <c r="I237">
        <v>0.98977730427575239</v>
      </c>
      <c r="J237">
        <v>0.96809044169316438</v>
      </c>
    </row>
    <row r="238" spans="1:10" x14ac:dyDescent="0.2">
      <c r="A238">
        <v>1</v>
      </c>
      <c r="B238">
        <v>-55</v>
      </c>
      <c r="C238" t="s">
        <v>10</v>
      </c>
      <c r="D238" t="s">
        <v>32</v>
      </c>
      <c r="E238">
        <v>0.86097208550545479</v>
      </c>
      <c r="F238">
        <v>0.9812799822431002</v>
      </c>
      <c r="G238">
        <v>0.94666772973462765</v>
      </c>
      <c r="H238">
        <v>0.89192432796572996</v>
      </c>
      <c r="I238">
        <v>0.98824555332552999</v>
      </c>
      <c r="J238">
        <v>0.96213673502695862</v>
      </c>
    </row>
    <row r="239" spans="1:10" x14ac:dyDescent="0.2">
      <c r="A239">
        <v>2</v>
      </c>
      <c r="B239">
        <v>-55</v>
      </c>
      <c r="C239" t="s">
        <v>10</v>
      </c>
      <c r="D239" t="s">
        <v>32</v>
      </c>
      <c r="E239">
        <v>0.82089848938841281</v>
      </c>
      <c r="F239">
        <v>0.9762347989697866</v>
      </c>
      <c r="G239">
        <v>0.92954468307441218</v>
      </c>
      <c r="H239">
        <v>0.84966779796745007</v>
      </c>
      <c r="I239">
        <v>0.98619211118982641</v>
      </c>
      <c r="J239">
        <v>0.94405852923567635</v>
      </c>
    </row>
    <row r="240" spans="1:10" x14ac:dyDescent="0.2">
      <c r="A240">
        <v>3</v>
      </c>
      <c r="B240">
        <v>-55</v>
      </c>
      <c r="C240" t="s">
        <v>10</v>
      </c>
      <c r="D240" t="s">
        <v>32</v>
      </c>
      <c r="E240">
        <v>0.73626064922391965</v>
      </c>
      <c r="F240">
        <v>0.96742838425751321</v>
      </c>
      <c r="G240">
        <v>0.89708565621078773</v>
      </c>
      <c r="H240">
        <v>0.77199916978442285</v>
      </c>
      <c r="I240">
        <v>0.97963342983968615</v>
      </c>
      <c r="J240">
        <v>0.90643752052802917</v>
      </c>
    </row>
    <row r="241" spans="1:10" x14ac:dyDescent="0.2">
      <c r="A241">
        <v>4</v>
      </c>
      <c r="B241">
        <v>-55</v>
      </c>
      <c r="C241" t="s">
        <v>10</v>
      </c>
      <c r="D241" t="s">
        <v>32</v>
      </c>
      <c r="E241">
        <v>0.650885488365334</v>
      </c>
      <c r="F241">
        <v>0.94928407117691438</v>
      </c>
      <c r="G241">
        <v>0.85396979995100852</v>
      </c>
      <c r="H241">
        <v>0.66822145078087736</v>
      </c>
      <c r="I241">
        <v>0.96978984838993876</v>
      </c>
      <c r="J241">
        <v>0.84705018230976337</v>
      </c>
    </row>
    <row r="242" spans="1:10" x14ac:dyDescent="0.2">
      <c r="A242">
        <v>0</v>
      </c>
      <c r="B242">
        <v>-50</v>
      </c>
      <c r="C242" t="s">
        <v>10</v>
      </c>
      <c r="D242" t="s">
        <v>32</v>
      </c>
      <c r="E242">
        <v>0.91110346029776235</v>
      </c>
      <c r="F242">
        <v>0.98432681060498162</v>
      </c>
      <c r="G242">
        <v>0.96437425230622797</v>
      </c>
      <c r="H242">
        <v>0.93443940492044941</v>
      </c>
      <c r="I242">
        <v>0.98988274005234222</v>
      </c>
      <c r="J242">
        <v>0.97590346050759558</v>
      </c>
    </row>
    <row r="243" spans="1:10" x14ac:dyDescent="0.2">
      <c r="A243">
        <v>1</v>
      </c>
      <c r="B243">
        <v>-50</v>
      </c>
      <c r="C243" t="s">
        <v>10</v>
      </c>
      <c r="D243" t="s">
        <v>32</v>
      </c>
      <c r="E243">
        <v>0.89014616604736996</v>
      </c>
      <c r="F243">
        <v>0.9795815433214432</v>
      </c>
      <c r="G243">
        <v>0.95503807729882761</v>
      </c>
      <c r="H243">
        <v>0.92437125563243361</v>
      </c>
      <c r="I243">
        <v>0.9919915430014512</v>
      </c>
      <c r="J243">
        <v>0.97376671196433484</v>
      </c>
    </row>
    <row r="244" spans="1:10" x14ac:dyDescent="0.2">
      <c r="A244">
        <v>2</v>
      </c>
      <c r="B244">
        <v>-50</v>
      </c>
      <c r="C244" t="s">
        <v>10</v>
      </c>
      <c r="D244" t="s">
        <v>32</v>
      </c>
      <c r="E244">
        <v>0.84267543403541667</v>
      </c>
      <c r="F244">
        <v>0.97734030804869099</v>
      </c>
      <c r="G244">
        <v>0.93831881020720265</v>
      </c>
      <c r="H244">
        <v>0.87604166306610054</v>
      </c>
      <c r="I244">
        <v>0.98707178879084878</v>
      </c>
      <c r="J244">
        <v>0.95480451550139855</v>
      </c>
    </row>
    <row r="245" spans="1:10" x14ac:dyDescent="0.2">
      <c r="A245">
        <v>3</v>
      </c>
      <c r="B245">
        <v>-50</v>
      </c>
      <c r="C245" t="s">
        <v>10</v>
      </c>
      <c r="D245" t="s">
        <v>32</v>
      </c>
      <c r="E245">
        <v>0.76034076049435506</v>
      </c>
      <c r="F245">
        <v>0.96815702407926685</v>
      </c>
      <c r="G245">
        <v>0.90592760416700036</v>
      </c>
      <c r="H245">
        <v>0.79692784964127605</v>
      </c>
      <c r="I245">
        <v>0.98000677163953565</v>
      </c>
      <c r="J245">
        <v>0.91476910698722458</v>
      </c>
    </row>
    <row r="246" spans="1:10" x14ac:dyDescent="0.2">
      <c r="A246">
        <v>4</v>
      </c>
      <c r="B246">
        <v>-50</v>
      </c>
      <c r="C246" t="s">
        <v>10</v>
      </c>
      <c r="D246" t="s">
        <v>32</v>
      </c>
      <c r="E246">
        <v>0.65159231697733877</v>
      </c>
      <c r="F246">
        <v>0.94096459365378982</v>
      </c>
      <c r="G246">
        <v>0.84878701144013602</v>
      </c>
      <c r="H246">
        <v>0.68725010015056975</v>
      </c>
      <c r="I246">
        <v>0.97448805467004262</v>
      </c>
      <c r="J246">
        <v>0.85050331612579955</v>
      </c>
    </row>
    <row r="247" spans="1:10" x14ac:dyDescent="0.2">
      <c r="A247">
        <v>0</v>
      </c>
      <c r="B247">
        <v>-45</v>
      </c>
      <c r="C247" t="s">
        <v>10</v>
      </c>
      <c r="D247" t="s">
        <v>32</v>
      </c>
      <c r="E247">
        <v>0.93414090256887561</v>
      </c>
      <c r="F247">
        <v>0.98514776886947197</v>
      </c>
      <c r="G247">
        <v>0.97218579251197801</v>
      </c>
      <c r="H247">
        <v>0.95509110113488838</v>
      </c>
      <c r="I247">
        <v>0.99180047674437921</v>
      </c>
      <c r="J247">
        <v>0.98343841178023517</v>
      </c>
    </row>
    <row r="248" spans="1:10" x14ac:dyDescent="0.2">
      <c r="A248">
        <v>1</v>
      </c>
      <c r="B248">
        <v>-45</v>
      </c>
      <c r="C248" t="s">
        <v>10</v>
      </c>
      <c r="D248" t="s">
        <v>32</v>
      </c>
      <c r="E248">
        <v>0.9160122060725624</v>
      </c>
      <c r="F248">
        <v>0.98177401979724477</v>
      </c>
      <c r="G248">
        <v>0.96448576485050963</v>
      </c>
      <c r="H248">
        <v>0.94424388113399038</v>
      </c>
      <c r="I248">
        <v>0.99195155941223945</v>
      </c>
      <c r="J248">
        <v>0.97962772010442523</v>
      </c>
    </row>
    <row r="249" spans="1:10" x14ac:dyDescent="0.2">
      <c r="A249">
        <v>2</v>
      </c>
      <c r="B249">
        <v>-45</v>
      </c>
      <c r="C249" t="s">
        <v>10</v>
      </c>
      <c r="D249" t="s">
        <v>32</v>
      </c>
      <c r="E249">
        <v>0.85970622357560211</v>
      </c>
      <c r="F249">
        <v>0.97645488079968656</v>
      </c>
      <c r="G249">
        <v>0.94390296925924577</v>
      </c>
      <c r="H249">
        <v>0.8984440811105715</v>
      </c>
      <c r="I249">
        <v>0.989323556740898</v>
      </c>
      <c r="J249">
        <v>0.96339186460914017</v>
      </c>
    </row>
    <row r="250" spans="1:10" x14ac:dyDescent="0.2">
      <c r="A250">
        <v>3</v>
      </c>
      <c r="B250">
        <v>-45</v>
      </c>
      <c r="C250" t="s">
        <v>10</v>
      </c>
      <c r="D250" t="s">
        <v>32</v>
      </c>
      <c r="E250">
        <v>0.77573096381466455</v>
      </c>
      <c r="F250">
        <v>0.96715529205883555</v>
      </c>
      <c r="G250">
        <v>0.91000152715732596</v>
      </c>
      <c r="H250">
        <v>0.81152906085881482</v>
      </c>
      <c r="I250">
        <v>0.98017780896265161</v>
      </c>
      <c r="J250">
        <v>0.92025046057868642</v>
      </c>
    </row>
    <row r="251" spans="1:10" x14ac:dyDescent="0.2">
      <c r="A251">
        <v>4</v>
      </c>
      <c r="B251">
        <v>-45</v>
      </c>
      <c r="C251" t="s">
        <v>10</v>
      </c>
      <c r="D251" t="s">
        <v>32</v>
      </c>
      <c r="E251">
        <v>0.65729522808185481</v>
      </c>
      <c r="F251">
        <v>0.93708819587846559</v>
      </c>
      <c r="G251">
        <v>0.84839775731349643</v>
      </c>
      <c r="H251">
        <v>0.69354273859886206</v>
      </c>
      <c r="I251">
        <v>0.97272528955198823</v>
      </c>
      <c r="J251">
        <v>0.85061127780691237</v>
      </c>
    </row>
    <row r="252" spans="1:10" x14ac:dyDescent="0.2">
      <c r="A252">
        <v>0</v>
      </c>
      <c r="B252">
        <v>-40</v>
      </c>
      <c r="C252" t="s">
        <v>10</v>
      </c>
      <c r="D252" t="s">
        <v>32</v>
      </c>
      <c r="E252">
        <v>0.95195223234863124</v>
      </c>
      <c r="F252">
        <v>0.98541118346030676</v>
      </c>
      <c r="G252">
        <v>0.97766772844391525</v>
      </c>
      <c r="H252">
        <v>0.97069347161493358</v>
      </c>
      <c r="I252">
        <v>0.99250016157140075</v>
      </c>
      <c r="J252">
        <v>0.98820113940322585</v>
      </c>
    </row>
    <row r="253" spans="1:10" x14ac:dyDescent="0.2">
      <c r="A253">
        <v>1</v>
      </c>
      <c r="B253">
        <v>-40</v>
      </c>
      <c r="C253" t="s">
        <v>10</v>
      </c>
      <c r="D253" t="s">
        <v>32</v>
      </c>
      <c r="E253">
        <v>0.93470920985583261</v>
      </c>
      <c r="F253">
        <v>0.98385800183420524</v>
      </c>
      <c r="G253">
        <v>0.97154264691789305</v>
      </c>
      <c r="H253">
        <v>0.95778505339990838</v>
      </c>
      <c r="I253">
        <v>0.99169074310840055</v>
      </c>
      <c r="J253">
        <v>0.98365007385409142</v>
      </c>
    </row>
    <row r="254" spans="1:10" x14ac:dyDescent="0.2">
      <c r="A254">
        <v>2</v>
      </c>
      <c r="B254">
        <v>-40</v>
      </c>
      <c r="C254" t="s">
        <v>10</v>
      </c>
      <c r="D254" t="s">
        <v>32</v>
      </c>
      <c r="E254">
        <v>0.87473393856288473</v>
      </c>
      <c r="F254">
        <v>0.97578293762975798</v>
      </c>
      <c r="G254">
        <v>0.94846777540092764</v>
      </c>
      <c r="H254">
        <v>0.91506333212732638</v>
      </c>
      <c r="I254">
        <v>0.99034256921246444</v>
      </c>
      <c r="J254">
        <v>0.96867115469691456</v>
      </c>
    </row>
    <row r="255" spans="1:10" x14ac:dyDescent="0.2">
      <c r="A255">
        <v>3</v>
      </c>
      <c r="B255">
        <v>-40</v>
      </c>
      <c r="C255" t="s">
        <v>10</v>
      </c>
      <c r="D255" t="s">
        <v>32</v>
      </c>
      <c r="E255">
        <v>0.78387880105375185</v>
      </c>
      <c r="F255">
        <v>0.96423957556026318</v>
      </c>
      <c r="G255">
        <v>0.91079880747588637</v>
      </c>
      <c r="H255">
        <v>0.82241260598947263</v>
      </c>
      <c r="I255">
        <v>0.98191266676182276</v>
      </c>
      <c r="J255">
        <v>0.92525975945672123</v>
      </c>
    </row>
    <row r="256" spans="1:10" x14ac:dyDescent="0.2">
      <c r="A256">
        <v>4</v>
      </c>
      <c r="B256">
        <v>-40</v>
      </c>
      <c r="C256" t="s">
        <v>10</v>
      </c>
      <c r="D256" t="s">
        <v>32</v>
      </c>
      <c r="E256">
        <v>0.65683211941107533</v>
      </c>
      <c r="F256">
        <v>0.93184119312185998</v>
      </c>
      <c r="G256">
        <v>0.84495419007858852</v>
      </c>
      <c r="H256">
        <v>0.6945790217203559</v>
      </c>
      <c r="I256">
        <v>0.97017738056730241</v>
      </c>
      <c r="J256">
        <v>0.84760770605523228</v>
      </c>
    </row>
    <row r="257" spans="1:10" x14ac:dyDescent="0.2">
      <c r="A257">
        <v>0</v>
      </c>
      <c r="B257">
        <v>-35</v>
      </c>
      <c r="C257" t="s">
        <v>10</v>
      </c>
      <c r="D257" t="s">
        <v>32</v>
      </c>
      <c r="E257">
        <v>0.96728498652438677</v>
      </c>
      <c r="F257">
        <v>0.98256635649113544</v>
      </c>
      <c r="G257">
        <v>0.97896890284640925</v>
      </c>
      <c r="H257">
        <v>0.98208056799353138</v>
      </c>
      <c r="I257">
        <v>0.99368788782450002</v>
      </c>
      <c r="J257">
        <v>0.99172022888688816</v>
      </c>
    </row>
    <row r="258" spans="1:10" x14ac:dyDescent="0.2">
      <c r="A258">
        <v>1</v>
      </c>
      <c r="B258">
        <v>-35</v>
      </c>
      <c r="C258" t="s">
        <v>10</v>
      </c>
      <c r="D258" t="s">
        <v>32</v>
      </c>
      <c r="E258">
        <v>0.94597067868936557</v>
      </c>
      <c r="F258">
        <v>0.98453441506384498</v>
      </c>
      <c r="G258">
        <v>0.97552845016809719</v>
      </c>
      <c r="H258">
        <v>0.96728671810561484</v>
      </c>
      <c r="I258">
        <v>0.99207936215472403</v>
      </c>
      <c r="J258">
        <v>0.98684950610023003</v>
      </c>
    </row>
    <row r="259" spans="1:10" x14ac:dyDescent="0.2">
      <c r="A259">
        <v>2</v>
      </c>
      <c r="B259">
        <v>-35</v>
      </c>
      <c r="C259" t="s">
        <v>10</v>
      </c>
      <c r="D259" t="s">
        <v>32</v>
      </c>
      <c r="E259">
        <v>0.88763000672145964</v>
      </c>
      <c r="F259">
        <v>0.97879662635566922</v>
      </c>
      <c r="G259">
        <v>0.95433875230895959</v>
      </c>
      <c r="H259">
        <v>0.92041536493843423</v>
      </c>
      <c r="I259">
        <v>0.98878425649666435</v>
      </c>
      <c r="J259">
        <v>0.96949551721929239</v>
      </c>
    </row>
    <row r="260" spans="1:10" x14ac:dyDescent="0.2">
      <c r="A260">
        <v>3</v>
      </c>
      <c r="B260">
        <v>-35</v>
      </c>
      <c r="C260" t="s">
        <v>10</v>
      </c>
      <c r="D260" t="s">
        <v>32</v>
      </c>
      <c r="E260">
        <v>0.78764263670442991</v>
      </c>
      <c r="F260">
        <v>0.96324078734638618</v>
      </c>
      <c r="G260">
        <v>0.91142037749803562</v>
      </c>
      <c r="H260">
        <v>0.8267311029449832</v>
      </c>
      <c r="I260">
        <v>0.98129123098021998</v>
      </c>
      <c r="J260">
        <v>0.92555126269950116</v>
      </c>
    </row>
    <row r="261" spans="1:10" x14ac:dyDescent="0.2">
      <c r="A261">
        <v>4</v>
      </c>
      <c r="B261">
        <v>-35</v>
      </c>
      <c r="C261" t="s">
        <v>10</v>
      </c>
      <c r="D261" t="s">
        <v>32</v>
      </c>
      <c r="E261">
        <v>0.65139939330178986</v>
      </c>
      <c r="F261">
        <v>0.92865934326479316</v>
      </c>
      <c r="G261">
        <v>0.84109655059840982</v>
      </c>
      <c r="H261">
        <v>0.68828792574880548</v>
      </c>
      <c r="I261">
        <v>0.96387189577977161</v>
      </c>
      <c r="J261">
        <v>0.83828962011258523</v>
      </c>
    </row>
    <row r="262" spans="1:10" x14ac:dyDescent="0.2">
      <c r="A262">
        <v>0</v>
      </c>
      <c r="B262">
        <v>-30</v>
      </c>
      <c r="C262" t="s">
        <v>10</v>
      </c>
      <c r="D262" t="s">
        <v>32</v>
      </c>
      <c r="E262">
        <v>0.97004537892418241</v>
      </c>
      <c r="F262">
        <v>0.98690512188966839</v>
      </c>
      <c r="G262">
        <v>0.98165286160690857</v>
      </c>
      <c r="H262">
        <v>0.99246267459512405</v>
      </c>
      <c r="I262">
        <v>0.99502156789299323</v>
      </c>
      <c r="J262">
        <v>0.99375696094011901</v>
      </c>
    </row>
    <row r="263" spans="1:10" x14ac:dyDescent="0.2">
      <c r="A263">
        <v>1</v>
      </c>
      <c r="B263">
        <v>-30</v>
      </c>
      <c r="C263" t="s">
        <v>10</v>
      </c>
      <c r="D263" t="s">
        <v>32</v>
      </c>
      <c r="E263">
        <v>0.95996227879768081</v>
      </c>
      <c r="F263">
        <v>0.98012555879704322</v>
      </c>
      <c r="G263">
        <v>0.97370904006759396</v>
      </c>
      <c r="H263">
        <v>0.97483031362989803</v>
      </c>
      <c r="I263">
        <v>0.99355234084694544</v>
      </c>
      <c r="J263">
        <v>0.98966000836577661</v>
      </c>
    </row>
    <row r="264" spans="1:10" x14ac:dyDescent="0.2">
      <c r="A264">
        <v>2</v>
      </c>
      <c r="B264">
        <v>-30</v>
      </c>
      <c r="C264" t="s">
        <v>10</v>
      </c>
      <c r="D264" t="s">
        <v>32</v>
      </c>
      <c r="E264">
        <v>0.8918768364662446</v>
      </c>
      <c r="F264">
        <v>0.97863935942801883</v>
      </c>
      <c r="G264">
        <v>0.95560220625838399</v>
      </c>
      <c r="H264">
        <v>0.92553688351484675</v>
      </c>
      <c r="I264">
        <v>0.9889251593791536</v>
      </c>
      <c r="J264">
        <v>0.97036644439725284</v>
      </c>
    </row>
    <row r="265" spans="1:10" x14ac:dyDescent="0.2">
      <c r="A265">
        <v>3</v>
      </c>
      <c r="B265">
        <v>-30</v>
      </c>
      <c r="C265" t="s">
        <v>10</v>
      </c>
      <c r="D265" t="s">
        <v>32</v>
      </c>
      <c r="E265">
        <v>0.78531901068876686</v>
      </c>
      <c r="F265">
        <v>0.96153279407219683</v>
      </c>
      <c r="G265">
        <v>0.90966647588981475</v>
      </c>
      <c r="H265">
        <v>0.82588895472702772</v>
      </c>
      <c r="I265">
        <v>0.98046254901569918</v>
      </c>
      <c r="J265">
        <v>0.92359795184523685</v>
      </c>
    </row>
    <row r="266" spans="1:10" x14ac:dyDescent="0.2">
      <c r="A266">
        <v>4</v>
      </c>
      <c r="B266">
        <v>-30</v>
      </c>
      <c r="C266" t="s">
        <v>10</v>
      </c>
      <c r="D266" t="s">
        <v>32</v>
      </c>
      <c r="E266">
        <v>0.64479841677346328</v>
      </c>
      <c r="F266">
        <v>0.92446822688690045</v>
      </c>
      <c r="G266">
        <v>0.83613005950976493</v>
      </c>
      <c r="H266">
        <v>0.67956997186032897</v>
      </c>
      <c r="I266">
        <v>0.95548160039016905</v>
      </c>
      <c r="J266">
        <v>0.82527591352411789</v>
      </c>
    </row>
    <row r="267" spans="1:10" x14ac:dyDescent="0.2">
      <c r="A267">
        <v>0</v>
      </c>
      <c r="B267">
        <v>-25</v>
      </c>
      <c r="C267" t="s">
        <v>10</v>
      </c>
      <c r="D267" t="s">
        <v>32</v>
      </c>
      <c r="E267">
        <v>0.9713137905035536</v>
      </c>
      <c r="F267">
        <v>0.9912178180947252</v>
      </c>
      <c r="G267">
        <v>0.98291325175991962</v>
      </c>
      <c r="H267">
        <v>0.99273346021523157</v>
      </c>
      <c r="I267">
        <v>0.99840121360997303</v>
      </c>
      <c r="J267">
        <v>0.99443703636460445</v>
      </c>
    </row>
    <row r="268" spans="1:10" x14ac:dyDescent="0.2">
      <c r="A268">
        <v>1</v>
      </c>
      <c r="B268">
        <v>-25</v>
      </c>
      <c r="C268" t="s">
        <v>10</v>
      </c>
      <c r="D268" t="s">
        <v>32</v>
      </c>
      <c r="E268">
        <v>0.96205386692207362</v>
      </c>
      <c r="F268">
        <v>0.98136480143213278</v>
      </c>
      <c r="G268">
        <v>0.97559019005182623</v>
      </c>
      <c r="H268">
        <v>0.97506652175488062</v>
      </c>
      <c r="I268">
        <v>0.99290768050742317</v>
      </c>
      <c r="J268">
        <v>0.98935724516066437</v>
      </c>
    </row>
    <row r="269" spans="1:10" x14ac:dyDescent="0.2">
      <c r="A269">
        <v>2</v>
      </c>
      <c r="B269">
        <v>-25</v>
      </c>
      <c r="C269" t="s">
        <v>10</v>
      </c>
      <c r="D269" t="s">
        <v>32</v>
      </c>
      <c r="E269">
        <v>0.88908703959059632</v>
      </c>
      <c r="F269">
        <v>0.97699541891715125</v>
      </c>
      <c r="G269">
        <v>0.95372315903198324</v>
      </c>
      <c r="H269">
        <v>0.92553274075655279</v>
      </c>
      <c r="I269">
        <v>0.98952158644050758</v>
      </c>
      <c r="J269">
        <v>0.97101048508751042</v>
      </c>
    </row>
    <row r="270" spans="1:10" x14ac:dyDescent="0.2">
      <c r="A270">
        <v>3</v>
      </c>
      <c r="B270">
        <v>-25</v>
      </c>
      <c r="C270" t="s">
        <v>10</v>
      </c>
      <c r="D270" t="s">
        <v>32</v>
      </c>
      <c r="E270">
        <v>0.777767885244669</v>
      </c>
      <c r="F270">
        <v>0.95936325443299064</v>
      </c>
      <c r="G270">
        <v>0.90610605199064065</v>
      </c>
      <c r="H270">
        <v>0.8207821534825358</v>
      </c>
      <c r="I270">
        <v>0.97933031835622519</v>
      </c>
      <c r="J270">
        <v>0.91910908270380742</v>
      </c>
    </row>
    <row r="271" spans="1:10" x14ac:dyDescent="0.2">
      <c r="A271">
        <v>4</v>
      </c>
      <c r="B271">
        <v>-25</v>
      </c>
      <c r="C271" t="s">
        <v>10</v>
      </c>
      <c r="D271" t="s">
        <v>32</v>
      </c>
      <c r="E271">
        <v>0.63424575833685226</v>
      </c>
      <c r="F271">
        <v>0.91498752189320842</v>
      </c>
      <c r="G271">
        <v>0.82676985716552776</v>
      </c>
      <c r="H271">
        <v>0.66185752075893989</v>
      </c>
      <c r="I271">
        <v>0.94931648127892676</v>
      </c>
      <c r="J271">
        <v>0.81222751482044597</v>
      </c>
    </row>
    <row r="272" spans="1:10" x14ac:dyDescent="0.2">
      <c r="A272">
        <v>0</v>
      </c>
      <c r="B272">
        <v>-20</v>
      </c>
      <c r="C272" t="s">
        <v>10</v>
      </c>
      <c r="D272" t="s">
        <v>32</v>
      </c>
      <c r="E272">
        <v>0.96999094843719624</v>
      </c>
      <c r="F272">
        <v>0.98839307630855922</v>
      </c>
      <c r="G272">
        <v>0.98205797602481604</v>
      </c>
      <c r="H272">
        <v>0.99264512548008976</v>
      </c>
      <c r="I272">
        <v>0.99548093430664364</v>
      </c>
      <c r="J272">
        <v>0.99391646879034445</v>
      </c>
    </row>
    <row r="273" spans="1:10" x14ac:dyDescent="0.2">
      <c r="A273">
        <v>1</v>
      </c>
      <c r="B273">
        <v>-20</v>
      </c>
      <c r="C273" t="s">
        <v>10</v>
      </c>
      <c r="D273" t="s">
        <v>32</v>
      </c>
      <c r="E273">
        <v>0.95879781322856761</v>
      </c>
      <c r="F273">
        <v>0.98006375611332563</v>
      </c>
      <c r="G273">
        <v>0.97330581315939058</v>
      </c>
      <c r="H273">
        <v>0.97417413243941275</v>
      </c>
      <c r="I273">
        <v>0.9935530629605076</v>
      </c>
      <c r="J273">
        <v>0.98937596257712501</v>
      </c>
    </row>
    <row r="274" spans="1:10" x14ac:dyDescent="0.2">
      <c r="A274">
        <v>2</v>
      </c>
      <c r="B274">
        <v>-20</v>
      </c>
      <c r="C274" t="s">
        <v>10</v>
      </c>
      <c r="D274" t="s">
        <v>32</v>
      </c>
      <c r="E274">
        <v>0.8835547042372609</v>
      </c>
      <c r="F274">
        <v>0.97760426277099</v>
      </c>
      <c r="G274">
        <v>0.95260436012610517</v>
      </c>
      <c r="H274">
        <v>0.92020119354692043</v>
      </c>
      <c r="I274">
        <v>0.98777568781191083</v>
      </c>
      <c r="J274">
        <v>0.96759988538676878</v>
      </c>
    </row>
    <row r="275" spans="1:10" x14ac:dyDescent="0.2">
      <c r="A275">
        <v>3</v>
      </c>
      <c r="B275">
        <v>-20</v>
      </c>
      <c r="C275" t="s">
        <v>10</v>
      </c>
      <c r="D275" t="s">
        <v>32</v>
      </c>
      <c r="E275">
        <v>0.76460070220102472</v>
      </c>
      <c r="F275">
        <v>0.95651681014162238</v>
      </c>
      <c r="G275">
        <v>0.90049061692821508</v>
      </c>
      <c r="H275">
        <v>0.81027040494328006</v>
      </c>
      <c r="I275">
        <v>0.9776088890146748</v>
      </c>
      <c r="J275">
        <v>0.91195791507179802</v>
      </c>
    </row>
    <row r="276" spans="1:10" x14ac:dyDescent="0.2">
      <c r="A276">
        <v>4</v>
      </c>
      <c r="B276">
        <v>-20</v>
      </c>
      <c r="C276" t="s">
        <v>10</v>
      </c>
      <c r="D276" t="s">
        <v>32</v>
      </c>
      <c r="E276">
        <v>0.6162063883603508</v>
      </c>
      <c r="F276">
        <v>0.90353314801476525</v>
      </c>
      <c r="G276">
        <v>0.81405351644188473</v>
      </c>
      <c r="H276">
        <v>0.63700426387433695</v>
      </c>
      <c r="I276">
        <v>0.94133306684897577</v>
      </c>
      <c r="J276">
        <v>0.79551030869059947</v>
      </c>
    </row>
    <row r="277" spans="1:10" x14ac:dyDescent="0.2">
      <c r="A277">
        <v>0</v>
      </c>
      <c r="B277">
        <v>-15</v>
      </c>
      <c r="C277" t="s">
        <v>10</v>
      </c>
      <c r="D277" t="s">
        <v>32</v>
      </c>
      <c r="E277">
        <v>0.96732442400398455</v>
      </c>
      <c r="F277">
        <v>0.98347096191616279</v>
      </c>
      <c r="G277">
        <v>0.9798164860583376</v>
      </c>
      <c r="H277">
        <v>0.98292853079703879</v>
      </c>
      <c r="I277">
        <v>0.99350486283246442</v>
      </c>
      <c r="J277">
        <v>0.99182433481568721</v>
      </c>
    </row>
    <row r="278" spans="1:10" x14ac:dyDescent="0.2">
      <c r="A278">
        <v>1</v>
      </c>
      <c r="B278">
        <v>-15</v>
      </c>
      <c r="C278" t="s">
        <v>10</v>
      </c>
      <c r="D278" t="s">
        <v>32</v>
      </c>
      <c r="E278">
        <v>0.94335534300230905</v>
      </c>
      <c r="F278">
        <v>0.98440092271086965</v>
      </c>
      <c r="G278">
        <v>0.97479003612563198</v>
      </c>
      <c r="H278">
        <v>0.96613497075616495</v>
      </c>
      <c r="I278">
        <v>0.99189903478050245</v>
      </c>
      <c r="J278">
        <v>0.98591547007612523</v>
      </c>
    </row>
    <row r="279" spans="1:10" x14ac:dyDescent="0.2">
      <c r="A279">
        <v>2</v>
      </c>
      <c r="B279">
        <v>-15</v>
      </c>
      <c r="C279" t="s">
        <v>10</v>
      </c>
      <c r="D279" t="s">
        <v>32</v>
      </c>
      <c r="E279">
        <v>0.87054624285482185</v>
      </c>
      <c r="F279">
        <v>0.97640630515380722</v>
      </c>
      <c r="G279">
        <v>0.94818873624195876</v>
      </c>
      <c r="H279">
        <v>0.90958734426705479</v>
      </c>
      <c r="I279">
        <v>0.98719483595836277</v>
      </c>
      <c r="J279">
        <v>0.96374208721669197</v>
      </c>
    </row>
    <row r="280" spans="1:10" x14ac:dyDescent="0.2">
      <c r="A280">
        <v>3</v>
      </c>
      <c r="B280">
        <v>-15</v>
      </c>
      <c r="C280" t="s">
        <v>10</v>
      </c>
      <c r="D280" t="s">
        <v>32</v>
      </c>
      <c r="E280">
        <v>0.74440375523166524</v>
      </c>
      <c r="F280">
        <v>0.95305454816817803</v>
      </c>
      <c r="G280">
        <v>0.89237942174529905</v>
      </c>
      <c r="H280">
        <v>0.79383561005329095</v>
      </c>
      <c r="I280">
        <v>0.97532289093672275</v>
      </c>
      <c r="J280">
        <v>0.901774966962126</v>
      </c>
    </row>
    <row r="281" spans="1:10" x14ac:dyDescent="0.2">
      <c r="A281">
        <v>4</v>
      </c>
      <c r="B281">
        <v>-15</v>
      </c>
      <c r="C281" t="s">
        <v>10</v>
      </c>
      <c r="D281" t="s">
        <v>32</v>
      </c>
      <c r="E281">
        <v>0.59025472142786994</v>
      </c>
      <c r="F281">
        <v>0.89037645766180673</v>
      </c>
      <c r="G281">
        <v>0.79783915866475552</v>
      </c>
      <c r="H281">
        <v>0.60742496273503988</v>
      </c>
      <c r="I281">
        <v>0.93181595161371555</v>
      </c>
      <c r="J281">
        <v>0.77480945127124079</v>
      </c>
    </row>
    <row r="282" spans="1:10" x14ac:dyDescent="0.2">
      <c r="A282">
        <v>0</v>
      </c>
      <c r="B282">
        <v>-10</v>
      </c>
      <c r="C282" t="s">
        <v>10</v>
      </c>
      <c r="D282" t="s">
        <v>32</v>
      </c>
      <c r="E282">
        <v>0.95934832546397597</v>
      </c>
      <c r="F282">
        <v>0.9801350381360332</v>
      </c>
      <c r="G282">
        <v>0.97338465105075123</v>
      </c>
      <c r="H282">
        <v>0.97519979778638644</v>
      </c>
      <c r="I282">
        <v>0.9945219949032944</v>
      </c>
      <c r="J282">
        <v>0.99044809668382761</v>
      </c>
    </row>
    <row r="283" spans="1:10" x14ac:dyDescent="0.2">
      <c r="A283">
        <v>1</v>
      </c>
      <c r="B283">
        <v>-10</v>
      </c>
      <c r="C283" t="s">
        <v>10</v>
      </c>
      <c r="D283" t="s">
        <v>32</v>
      </c>
      <c r="E283">
        <v>0.93153766814328676</v>
      </c>
      <c r="F283">
        <v>0.98449054470412878</v>
      </c>
      <c r="G283">
        <v>0.97132172446626563</v>
      </c>
      <c r="H283">
        <v>0.95390499087014324</v>
      </c>
      <c r="I283">
        <v>0.99042992505590244</v>
      </c>
      <c r="J283">
        <v>0.98140577935100759</v>
      </c>
    </row>
    <row r="284" spans="1:10" x14ac:dyDescent="0.2">
      <c r="A284">
        <v>2</v>
      </c>
      <c r="B284">
        <v>-10</v>
      </c>
      <c r="C284" t="s">
        <v>10</v>
      </c>
      <c r="D284" t="s">
        <v>32</v>
      </c>
      <c r="E284">
        <v>0.85079978252599608</v>
      </c>
      <c r="F284">
        <v>0.97076637842724323</v>
      </c>
      <c r="G284">
        <v>0.93817088449112485</v>
      </c>
      <c r="H284">
        <v>0.8981684246271584</v>
      </c>
      <c r="I284">
        <v>0.9894907693389916</v>
      </c>
      <c r="J284">
        <v>0.96064392024707801</v>
      </c>
    </row>
    <row r="285" spans="1:10" x14ac:dyDescent="0.2">
      <c r="A285">
        <v>3</v>
      </c>
      <c r="B285">
        <v>-10</v>
      </c>
      <c r="C285" t="s">
        <v>10</v>
      </c>
      <c r="D285" t="s">
        <v>32</v>
      </c>
      <c r="E285">
        <v>0.71764855898339208</v>
      </c>
      <c r="F285">
        <v>0.94898625696219518</v>
      </c>
      <c r="G285">
        <v>0.88147347417466515</v>
      </c>
      <c r="H285">
        <v>0.77196720771706173</v>
      </c>
      <c r="I285">
        <v>0.97250147480278581</v>
      </c>
      <c r="J285">
        <v>0.88797892688473412</v>
      </c>
    </row>
    <row r="286" spans="1:10" x14ac:dyDescent="0.2">
      <c r="A286">
        <v>4</v>
      </c>
      <c r="B286">
        <v>-10</v>
      </c>
      <c r="C286" t="s">
        <v>10</v>
      </c>
      <c r="D286" t="s">
        <v>32</v>
      </c>
      <c r="E286">
        <v>0.55841480456621306</v>
      </c>
      <c r="F286">
        <v>0.88038941230013246</v>
      </c>
      <c r="G286">
        <v>0.78103166757403242</v>
      </c>
      <c r="H286">
        <v>0.57456899813697349</v>
      </c>
      <c r="I286">
        <v>0.92095523389546841</v>
      </c>
      <c r="J286">
        <v>0.75101061334825348</v>
      </c>
    </row>
    <row r="287" spans="1:10" x14ac:dyDescent="0.2">
      <c r="A287">
        <v>0</v>
      </c>
      <c r="B287">
        <v>-5</v>
      </c>
      <c r="C287" t="s">
        <v>10</v>
      </c>
      <c r="D287" t="s">
        <v>32</v>
      </c>
      <c r="E287">
        <v>0.93383487626144523</v>
      </c>
      <c r="F287">
        <v>0.98453306475815516</v>
      </c>
      <c r="G287">
        <v>0.97217911909611598</v>
      </c>
      <c r="H287">
        <v>0.9577614031409688</v>
      </c>
      <c r="I287">
        <v>0.99239497714913283</v>
      </c>
      <c r="J287">
        <v>0.98484892936438417</v>
      </c>
    </row>
    <row r="288" spans="1:10" x14ac:dyDescent="0.2">
      <c r="A288">
        <v>1</v>
      </c>
      <c r="B288">
        <v>-5</v>
      </c>
      <c r="C288" t="s">
        <v>10</v>
      </c>
      <c r="D288" t="s">
        <v>32</v>
      </c>
      <c r="E288">
        <v>0.91051467453763357</v>
      </c>
      <c r="F288">
        <v>0.98212164425459403</v>
      </c>
      <c r="G288">
        <v>0.96354912032135076</v>
      </c>
      <c r="H288">
        <v>0.93898386232032582</v>
      </c>
      <c r="I288">
        <v>0.99074657853935899</v>
      </c>
      <c r="J288">
        <v>0.97719758915025845</v>
      </c>
    </row>
    <row r="289" spans="1:10" x14ac:dyDescent="0.2">
      <c r="A289">
        <v>2</v>
      </c>
      <c r="B289">
        <v>-5</v>
      </c>
      <c r="C289" t="s">
        <v>10</v>
      </c>
      <c r="D289" t="s">
        <v>32</v>
      </c>
      <c r="E289">
        <v>0.83347831047772114</v>
      </c>
      <c r="F289">
        <v>0.97013543702049176</v>
      </c>
      <c r="G289">
        <v>0.93131035993730515</v>
      </c>
      <c r="H289">
        <v>0.87544622415983009</v>
      </c>
      <c r="I289">
        <v>0.98724243028066683</v>
      </c>
      <c r="J289">
        <v>0.95011139750096485</v>
      </c>
    </row>
    <row r="290" spans="1:10" x14ac:dyDescent="0.2">
      <c r="A290">
        <v>3</v>
      </c>
      <c r="B290">
        <v>-5</v>
      </c>
      <c r="C290" t="s">
        <v>10</v>
      </c>
      <c r="D290" t="s">
        <v>32</v>
      </c>
      <c r="E290">
        <v>0.7008561773229276</v>
      </c>
      <c r="F290">
        <v>0.94716801886239321</v>
      </c>
      <c r="G290">
        <v>0.87269571251599898</v>
      </c>
      <c r="H290">
        <v>0.74291275367507326</v>
      </c>
      <c r="I290">
        <v>0.96967147898193518</v>
      </c>
      <c r="J290">
        <v>0.87536981404840875</v>
      </c>
    </row>
    <row r="291" spans="1:10" x14ac:dyDescent="0.2">
      <c r="A291">
        <v>4</v>
      </c>
      <c r="B291">
        <v>-5</v>
      </c>
      <c r="C291" t="s">
        <v>10</v>
      </c>
      <c r="D291" t="s">
        <v>32</v>
      </c>
      <c r="E291">
        <v>0.52240398366625762</v>
      </c>
      <c r="F291">
        <v>0.86540530187102926</v>
      </c>
      <c r="G291">
        <v>0.75691221946591547</v>
      </c>
      <c r="H291">
        <v>0.5266884565339689</v>
      </c>
      <c r="I291">
        <v>0.89677109562006319</v>
      </c>
      <c r="J291">
        <v>0.71114838478167575</v>
      </c>
    </row>
    <row r="292" spans="1:10" x14ac:dyDescent="0.2">
      <c r="A292">
        <v>0</v>
      </c>
      <c r="B292">
        <v>0</v>
      </c>
      <c r="C292" t="s">
        <v>10</v>
      </c>
      <c r="D292" t="s">
        <v>32</v>
      </c>
      <c r="E292">
        <v>0.91255786232130565</v>
      </c>
      <c r="F292">
        <v>0.9846499344042372</v>
      </c>
      <c r="G292">
        <v>0.96562782184867402</v>
      </c>
      <c r="H292">
        <v>0.9369145067262814</v>
      </c>
      <c r="I292">
        <v>0.989882740052342</v>
      </c>
      <c r="J292">
        <v>0.97681155835256117</v>
      </c>
    </row>
    <row r="293" spans="1:10" x14ac:dyDescent="0.2">
      <c r="A293">
        <v>1</v>
      </c>
      <c r="B293">
        <v>0</v>
      </c>
      <c r="C293" t="s">
        <v>10</v>
      </c>
      <c r="D293" t="s">
        <v>32</v>
      </c>
      <c r="E293">
        <v>0.883711571311244</v>
      </c>
      <c r="F293">
        <v>0.98073171309833762</v>
      </c>
      <c r="G293">
        <v>0.95456980578532757</v>
      </c>
      <c r="H293">
        <v>0.91704021194323759</v>
      </c>
      <c r="I293">
        <v>0.98984470139789038</v>
      </c>
      <c r="J293">
        <v>0.96984304946773603</v>
      </c>
    </row>
    <row r="294" spans="1:10" x14ac:dyDescent="0.2">
      <c r="A294">
        <v>2</v>
      </c>
      <c r="B294">
        <v>0</v>
      </c>
      <c r="C294" t="s">
        <v>10</v>
      </c>
      <c r="D294" t="s">
        <v>32</v>
      </c>
      <c r="E294">
        <v>0.8081048135705553</v>
      </c>
      <c r="F294">
        <v>0.96862274758234757</v>
      </c>
      <c r="G294">
        <v>0.92163430590526263</v>
      </c>
      <c r="H294">
        <v>0.84727076587426686</v>
      </c>
      <c r="I294">
        <v>0.98423326320003501</v>
      </c>
      <c r="J294">
        <v>0.9358578130601044</v>
      </c>
    </row>
    <row r="295" spans="1:10" x14ac:dyDescent="0.2">
      <c r="A295">
        <v>3</v>
      </c>
      <c r="B295">
        <v>0</v>
      </c>
      <c r="C295" t="s">
        <v>10</v>
      </c>
      <c r="D295" t="s">
        <v>32</v>
      </c>
      <c r="E295">
        <v>0.68201557582377592</v>
      </c>
      <c r="F295">
        <v>0.93811945053788603</v>
      </c>
      <c r="G295">
        <v>0.857981341915105</v>
      </c>
      <c r="H295">
        <v>0.71004246621245926</v>
      </c>
      <c r="I295">
        <v>0.96836757624935399</v>
      </c>
      <c r="J295">
        <v>0.86112410330815958</v>
      </c>
    </row>
    <row r="296" spans="1:10" x14ac:dyDescent="0.2">
      <c r="A296">
        <v>4</v>
      </c>
      <c r="B296">
        <v>0</v>
      </c>
      <c r="C296" t="s">
        <v>10</v>
      </c>
      <c r="D296" t="s">
        <v>32</v>
      </c>
      <c r="E296">
        <v>0.48443623101503791</v>
      </c>
      <c r="F296">
        <v>0.82935358318268138</v>
      </c>
      <c r="G296">
        <v>0.71682900560375362</v>
      </c>
      <c r="H296">
        <v>0.48733024452921447</v>
      </c>
      <c r="I296">
        <v>0.86855880894740356</v>
      </c>
      <c r="J296">
        <v>0.67435804509326891</v>
      </c>
    </row>
    <row r="297" spans="1:10" x14ac:dyDescent="0.2">
      <c r="A297">
        <v>0</v>
      </c>
      <c r="B297">
        <v>5</v>
      </c>
      <c r="C297" t="s">
        <v>10</v>
      </c>
      <c r="D297" t="s">
        <v>32</v>
      </c>
      <c r="E297">
        <v>0.87940629943463156</v>
      </c>
      <c r="F297">
        <v>0.98298516580600004</v>
      </c>
      <c r="G297">
        <v>0.95448397604623336</v>
      </c>
      <c r="H297">
        <v>0.90980903082529518</v>
      </c>
      <c r="I297">
        <v>0.98912175665593283</v>
      </c>
      <c r="J297">
        <v>0.96854699629310836</v>
      </c>
    </row>
    <row r="298" spans="1:10" x14ac:dyDescent="0.2">
      <c r="A298">
        <v>1</v>
      </c>
      <c r="B298">
        <v>5</v>
      </c>
      <c r="C298" t="s">
        <v>10</v>
      </c>
      <c r="D298" t="s">
        <v>32</v>
      </c>
      <c r="E298">
        <v>0.84460584691092644</v>
      </c>
      <c r="F298">
        <v>0.97602216043191636</v>
      </c>
      <c r="G298">
        <v>0.93957064267169998</v>
      </c>
      <c r="H298">
        <v>0.88986089121193557</v>
      </c>
      <c r="I298">
        <v>0.99049157494451079</v>
      </c>
      <c r="J298">
        <v>0.96190060637724517</v>
      </c>
    </row>
    <row r="299" spans="1:10" x14ac:dyDescent="0.2">
      <c r="A299">
        <v>2</v>
      </c>
      <c r="B299">
        <v>5</v>
      </c>
      <c r="C299" t="s">
        <v>10</v>
      </c>
      <c r="D299" t="s">
        <v>32</v>
      </c>
      <c r="E299">
        <v>0.77231027690167786</v>
      </c>
      <c r="F299">
        <v>0.96736753396282416</v>
      </c>
      <c r="G299">
        <v>0.90988141571808578</v>
      </c>
      <c r="H299">
        <v>0.81403439081237972</v>
      </c>
      <c r="I299">
        <v>0.98001649676142999</v>
      </c>
      <c r="J299">
        <v>0.91739407753212243</v>
      </c>
    </row>
    <row r="300" spans="1:10" x14ac:dyDescent="0.2">
      <c r="A300">
        <v>3</v>
      </c>
      <c r="B300">
        <v>5</v>
      </c>
      <c r="C300" t="s">
        <v>10</v>
      </c>
      <c r="D300" t="s">
        <v>32</v>
      </c>
      <c r="E300">
        <v>0.65528698645221983</v>
      </c>
      <c r="F300">
        <v>0.93006320747081594</v>
      </c>
      <c r="G300">
        <v>0.84235931533993313</v>
      </c>
      <c r="H300">
        <v>0.67226027637950481</v>
      </c>
      <c r="I300">
        <v>0.95784941034378523</v>
      </c>
      <c r="J300">
        <v>0.83299101196988223</v>
      </c>
    </row>
    <row r="301" spans="1:10" x14ac:dyDescent="0.2">
      <c r="A301">
        <v>4</v>
      </c>
      <c r="B301">
        <v>5</v>
      </c>
      <c r="C301" t="s">
        <v>10</v>
      </c>
      <c r="D301" t="s">
        <v>32</v>
      </c>
      <c r="E301">
        <v>0.44442449369969622</v>
      </c>
      <c r="F301">
        <v>0.78852503005567043</v>
      </c>
      <c r="G301">
        <v>0.67338682251167126</v>
      </c>
      <c r="H301">
        <v>0.43785894379710988</v>
      </c>
      <c r="I301">
        <v>0.81568937376880901</v>
      </c>
      <c r="J301">
        <v>0.6211351971897433</v>
      </c>
    </row>
    <row r="302" spans="1:10" x14ac:dyDescent="0.2">
      <c r="A302">
        <v>0</v>
      </c>
      <c r="B302">
        <v>10</v>
      </c>
      <c r="C302" t="s">
        <v>10</v>
      </c>
      <c r="D302" t="s">
        <v>32</v>
      </c>
      <c r="E302">
        <v>0.83332428959275806</v>
      </c>
      <c r="F302">
        <v>0.97832882276691557</v>
      </c>
      <c r="G302">
        <v>0.93713785959120399</v>
      </c>
      <c r="H302">
        <v>0.87565560744247795</v>
      </c>
      <c r="I302">
        <v>0.98968976968119315</v>
      </c>
      <c r="J302">
        <v>0.95867564127760319</v>
      </c>
    </row>
    <row r="303" spans="1:10" x14ac:dyDescent="0.2">
      <c r="A303">
        <v>1</v>
      </c>
      <c r="B303">
        <v>10</v>
      </c>
      <c r="C303" t="s">
        <v>10</v>
      </c>
      <c r="D303" t="s">
        <v>32</v>
      </c>
      <c r="E303">
        <v>0.81486474417723809</v>
      </c>
      <c r="F303">
        <v>0.97549183510657655</v>
      </c>
      <c r="G303">
        <v>0.92827098181997525</v>
      </c>
      <c r="H303">
        <v>0.85224602976631014</v>
      </c>
      <c r="I303">
        <v>0.98782699061662582</v>
      </c>
      <c r="J303">
        <v>0.94491624712381161</v>
      </c>
    </row>
    <row r="304" spans="1:10" x14ac:dyDescent="0.2">
      <c r="A304">
        <v>2</v>
      </c>
      <c r="B304">
        <v>10</v>
      </c>
      <c r="C304" t="s">
        <v>10</v>
      </c>
      <c r="D304" t="s">
        <v>32</v>
      </c>
      <c r="E304">
        <v>0.72354911592911952</v>
      </c>
      <c r="F304">
        <v>0.96275038258068235</v>
      </c>
      <c r="G304">
        <v>0.89083098519876303</v>
      </c>
      <c r="H304">
        <v>0.76821334946430697</v>
      </c>
      <c r="I304">
        <v>0.97655753221173958</v>
      </c>
      <c r="J304">
        <v>0.89553306957270351</v>
      </c>
    </row>
    <row r="305" spans="1:10" x14ac:dyDescent="0.2">
      <c r="A305">
        <v>3</v>
      </c>
      <c r="B305">
        <v>10</v>
      </c>
      <c r="C305" t="s">
        <v>10</v>
      </c>
      <c r="D305" t="s">
        <v>32</v>
      </c>
      <c r="E305">
        <v>0.61654649836002173</v>
      </c>
      <c r="F305">
        <v>0.91398691591722236</v>
      </c>
      <c r="G305">
        <v>0.82151219523867858</v>
      </c>
      <c r="H305">
        <v>0.62960261417860985</v>
      </c>
      <c r="I305">
        <v>0.95443575983292162</v>
      </c>
      <c r="J305">
        <v>0.80051908972756314</v>
      </c>
    </row>
    <row r="306" spans="1:10" x14ac:dyDescent="0.2">
      <c r="A306">
        <v>4</v>
      </c>
      <c r="B306">
        <v>10</v>
      </c>
      <c r="C306" t="s">
        <v>10</v>
      </c>
      <c r="D306" t="s">
        <v>32</v>
      </c>
      <c r="E306">
        <v>0.30753370932467577</v>
      </c>
      <c r="F306">
        <v>0.68249831343948664</v>
      </c>
      <c r="G306">
        <v>0.58102256589630163</v>
      </c>
      <c r="H306">
        <v>0.37067871875067437</v>
      </c>
      <c r="I306">
        <v>0.85035838978817058</v>
      </c>
      <c r="J306">
        <v>0.5958119995928457</v>
      </c>
    </row>
    <row r="307" spans="1:10" x14ac:dyDescent="0.2">
      <c r="A307">
        <v>0</v>
      </c>
      <c r="B307">
        <v>15</v>
      </c>
      <c r="C307" t="s">
        <v>10</v>
      </c>
      <c r="D307" t="s">
        <v>32</v>
      </c>
      <c r="E307">
        <v>0.8033119239804708</v>
      </c>
      <c r="F307">
        <v>0.97891430764971565</v>
      </c>
      <c r="G307">
        <v>0.9268936420774232</v>
      </c>
      <c r="H307">
        <v>0.83689547916435258</v>
      </c>
      <c r="I307">
        <v>0.98690189454192478</v>
      </c>
      <c r="J307">
        <v>0.9370482781188596</v>
      </c>
    </row>
    <row r="308" spans="1:10" x14ac:dyDescent="0.2">
      <c r="A308">
        <v>1</v>
      </c>
      <c r="B308">
        <v>15</v>
      </c>
      <c r="C308" t="s">
        <v>10</v>
      </c>
      <c r="D308" t="s">
        <v>32</v>
      </c>
      <c r="E308">
        <v>0.77061618948319188</v>
      </c>
      <c r="F308">
        <v>0.97467478438333155</v>
      </c>
      <c r="G308">
        <v>0.91349695498694838</v>
      </c>
      <c r="H308">
        <v>0.80784506796395816</v>
      </c>
      <c r="I308">
        <v>0.98418625745270938</v>
      </c>
      <c r="J308">
        <v>0.92296770897738678</v>
      </c>
    </row>
    <row r="309" spans="1:10" x14ac:dyDescent="0.2">
      <c r="A309">
        <v>2</v>
      </c>
      <c r="B309">
        <v>15</v>
      </c>
      <c r="C309" t="s">
        <v>10</v>
      </c>
      <c r="D309" t="s">
        <v>32</v>
      </c>
      <c r="E309">
        <v>0.68208455586916961</v>
      </c>
      <c r="F309">
        <v>0.95938634770974318</v>
      </c>
      <c r="G309">
        <v>0.87198673398347737</v>
      </c>
      <c r="H309">
        <v>0.71226417489833826</v>
      </c>
      <c r="I309">
        <v>0.97314045323674325</v>
      </c>
      <c r="J309">
        <v>0.87115448646082616</v>
      </c>
    </row>
    <row r="310" spans="1:10" x14ac:dyDescent="0.2">
      <c r="A310">
        <v>3</v>
      </c>
      <c r="B310">
        <v>15</v>
      </c>
      <c r="C310" t="s">
        <v>10</v>
      </c>
      <c r="D310" t="s">
        <v>32</v>
      </c>
      <c r="E310">
        <v>0.55904832934437754</v>
      </c>
      <c r="F310">
        <v>0.90415136543725638</v>
      </c>
      <c r="G310">
        <v>0.79722589702373015</v>
      </c>
      <c r="H310">
        <v>0.56446234684553664</v>
      </c>
      <c r="I310">
        <v>0.94484455904229203</v>
      </c>
      <c r="J310">
        <v>0.76143979279868723</v>
      </c>
    </row>
    <row r="311" spans="1:10" x14ac:dyDescent="0.2">
      <c r="A311">
        <v>4</v>
      </c>
      <c r="B311">
        <v>15</v>
      </c>
      <c r="C311" t="s">
        <v>10</v>
      </c>
      <c r="D311" t="s">
        <v>32</v>
      </c>
      <c r="E311">
        <v>0.26732595220605943</v>
      </c>
      <c r="F311">
        <v>0.60531453396802304</v>
      </c>
      <c r="G311">
        <v>0.52061876680621555</v>
      </c>
      <c r="H311">
        <v>0.32307207225950529</v>
      </c>
      <c r="I311">
        <v>0.75310711529123198</v>
      </c>
      <c r="J311">
        <v>0.52759333627027771</v>
      </c>
    </row>
    <row r="312" spans="1:10" x14ac:dyDescent="0.2">
      <c r="A312">
        <v>0</v>
      </c>
      <c r="B312">
        <v>20</v>
      </c>
      <c r="C312" t="s">
        <v>10</v>
      </c>
      <c r="D312" t="s">
        <v>32</v>
      </c>
      <c r="E312">
        <v>0.74043009366172952</v>
      </c>
      <c r="F312">
        <v>0.97529741930741676</v>
      </c>
      <c r="G312">
        <v>0.90338125845632722</v>
      </c>
      <c r="H312">
        <v>0.77592291984296069</v>
      </c>
      <c r="I312">
        <v>0.9844912916306624</v>
      </c>
      <c r="J312">
        <v>0.91379551659998237</v>
      </c>
    </row>
    <row r="313" spans="1:10" x14ac:dyDescent="0.2">
      <c r="A313">
        <v>1</v>
      </c>
      <c r="B313">
        <v>20</v>
      </c>
      <c r="C313" t="s">
        <v>10</v>
      </c>
      <c r="D313" t="s">
        <v>32</v>
      </c>
      <c r="E313">
        <v>0.70425443493772011</v>
      </c>
      <c r="F313">
        <v>0.96984235349047476</v>
      </c>
      <c r="G313">
        <v>0.88751202410635699</v>
      </c>
      <c r="H313">
        <v>0.74253878182797872</v>
      </c>
      <c r="I313">
        <v>0.98114883559363242</v>
      </c>
      <c r="J313">
        <v>0.89608511690898573</v>
      </c>
    </row>
    <row r="314" spans="1:10" x14ac:dyDescent="0.2">
      <c r="A314">
        <v>2</v>
      </c>
      <c r="B314">
        <v>20</v>
      </c>
      <c r="C314" t="s">
        <v>10</v>
      </c>
      <c r="D314" t="s">
        <v>32</v>
      </c>
      <c r="E314">
        <v>0.66153880915242791</v>
      </c>
      <c r="F314">
        <v>0.95012601042289102</v>
      </c>
      <c r="G314">
        <v>0.85672253807988608</v>
      </c>
      <c r="H314">
        <v>0.67048443782236766</v>
      </c>
      <c r="I314">
        <v>0.97024457577408696</v>
      </c>
      <c r="J314">
        <v>0.84332738881389746</v>
      </c>
    </row>
    <row r="315" spans="1:10" x14ac:dyDescent="0.2">
      <c r="A315">
        <v>3</v>
      </c>
      <c r="B315">
        <v>20</v>
      </c>
      <c r="C315" t="s">
        <v>10</v>
      </c>
      <c r="D315" t="s">
        <v>32</v>
      </c>
      <c r="E315">
        <v>0.48787333964018809</v>
      </c>
      <c r="F315">
        <v>0.8782179467182909</v>
      </c>
      <c r="G315">
        <v>0.75190246157160268</v>
      </c>
      <c r="H315">
        <v>0.49246011257759759</v>
      </c>
      <c r="I315">
        <v>0.91798088243940645</v>
      </c>
      <c r="J315">
        <v>0.70653431137602873</v>
      </c>
    </row>
    <row r="316" spans="1:10" x14ac:dyDescent="0.2">
      <c r="A316">
        <v>4</v>
      </c>
      <c r="B316">
        <v>20</v>
      </c>
      <c r="C316" t="s">
        <v>10</v>
      </c>
      <c r="D316" t="s">
        <v>32</v>
      </c>
      <c r="E316">
        <v>0.2386842120717827</v>
      </c>
      <c r="F316">
        <v>0.49636306228432769</v>
      </c>
      <c r="G316">
        <v>0.43453247525319999</v>
      </c>
      <c r="H316">
        <v>0.27050819470861531</v>
      </c>
      <c r="I316">
        <v>0.65397756090731873</v>
      </c>
      <c r="J316">
        <v>0.45936060605121781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66C9-6974-7948-BBEA-F5774E983A17}">
  <dimension ref="B1:AJ94"/>
  <sheetViews>
    <sheetView topLeftCell="A31" workbookViewId="0">
      <selection activeCell="B49" sqref="B49:D50"/>
    </sheetView>
  </sheetViews>
  <sheetFormatPr baseColWidth="10" defaultRowHeight="16" x14ac:dyDescent="0.2"/>
  <sheetData>
    <row r="1" spans="2:36" ht="17" thickBot="1" x14ac:dyDescent="0.25"/>
    <row r="2" spans="2:36" ht="16" customHeight="1" x14ac:dyDescent="0.2">
      <c r="B2" s="19" t="s">
        <v>34</v>
      </c>
      <c r="C2" s="20"/>
      <c r="D2" s="21"/>
      <c r="E2" s="33" t="s">
        <v>16</v>
      </c>
      <c r="F2" s="34"/>
      <c r="G2" s="34"/>
      <c r="H2" s="34"/>
      <c r="I2" s="35"/>
      <c r="K2" s="19" t="s">
        <v>34</v>
      </c>
      <c r="L2" s="20"/>
      <c r="M2" s="21"/>
      <c r="N2" s="33" t="s">
        <v>17</v>
      </c>
      <c r="O2" s="34"/>
      <c r="P2" s="34"/>
      <c r="Q2" s="34"/>
      <c r="R2" s="35"/>
      <c r="T2" s="19" t="s">
        <v>34</v>
      </c>
      <c r="U2" s="20"/>
      <c r="V2" s="21"/>
      <c r="W2" s="33" t="s">
        <v>18</v>
      </c>
      <c r="X2" s="34"/>
      <c r="Y2" s="34"/>
      <c r="Z2" s="34"/>
      <c r="AA2" s="35"/>
      <c r="AC2" s="19" t="s">
        <v>34</v>
      </c>
      <c r="AD2" s="20"/>
      <c r="AE2" s="21"/>
      <c r="AF2" s="19" t="s">
        <v>25</v>
      </c>
      <c r="AG2" s="20"/>
      <c r="AH2" s="20"/>
      <c r="AI2" s="20"/>
      <c r="AJ2" s="21"/>
    </row>
    <row r="3" spans="2:36" ht="17" thickBot="1" x14ac:dyDescent="0.25">
      <c r="B3" s="22"/>
      <c r="C3" s="23"/>
      <c r="D3" s="24"/>
      <c r="E3" s="36"/>
      <c r="F3" s="37"/>
      <c r="G3" s="37"/>
      <c r="H3" s="37"/>
      <c r="I3" s="38"/>
      <c r="K3" s="22"/>
      <c r="L3" s="23"/>
      <c r="M3" s="24"/>
      <c r="N3" s="36"/>
      <c r="O3" s="37"/>
      <c r="P3" s="37"/>
      <c r="Q3" s="37"/>
      <c r="R3" s="38"/>
      <c r="T3" s="22"/>
      <c r="U3" s="23"/>
      <c r="V3" s="24"/>
      <c r="W3" s="36"/>
      <c r="X3" s="37"/>
      <c r="Y3" s="37"/>
      <c r="Z3" s="37"/>
      <c r="AA3" s="38"/>
      <c r="AC3" s="22"/>
      <c r="AD3" s="23"/>
      <c r="AE3" s="24"/>
      <c r="AF3" s="25"/>
      <c r="AG3" s="26"/>
      <c r="AH3" s="26"/>
      <c r="AI3" s="26"/>
      <c r="AJ3" s="27"/>
    </row>
    <row r="4" spans="2:36" ht="16" customHeight="1" x14ac:dyDescent="0.2">
      <c r="B4" s="28" t="s">
        <v>19</v>
      </c>
      <c r="C4" s="31">
        <v>20</v>
      </c>
      <c r="D4" s="1" t="s">
        <v>20</v>
      </c>
      <c r="E4" s="2" cm="1">
        <f t="array" aca="1" ref="E4" ca="1">INDIRECT("DATA_MOFFAT!E"&amp;317-5*(ROW()-2)/2+(COLUMN()-5))</f>
        <v>0.79683861039951542</v>
      </c>
      <c r="F4" s="2" cm="1">
        <f t="array" aca="1" ref="F4" ca="1">INDIRECT("DATA_MOFFAT!E"&amp;317-5*(ROW()-2)/2+(COLUMN()-5))</f>
        <v>0.77427573915135373</v>
      </c>
      <c r="G4" s="2" cm="1">
        <f t="array" aca="1" ref="G4" ca="1">INDIRECT("DATA_MOFFAT!E"&amp;317-5*(ROW()-2)/2+(COLUMN()-5))</f>
        <v>0.70485802267367137</v>
      </c>
      <c r="H4" s="2" cm="1">
        <f t="array" aca="1" ref="H4" ca="1">INDIRECT("DATA_MOFFAT!E"&amp;317-5*(ROW()-2)/2+(COLUMN()-5))</f>
        <v>0.59628699032198029</v>
      </c>
      <c r="I4" s="2" cm="1">
        <f t="array" aca="1" ref="I4" ca="1">INDIRECT("DATA_MOFFAT!E"&amp;317-5*(ROW()-2)/2+(COLUMN()-5))</f>
        <v>0.37891522092662261</v>
      </c>
      <c r="K4" s="28" t="s">
        <v>19</v>
      </c>
      <c r="L4" s="31">
        <v>20</v>
      </c>
      <c r="M4" s="1" t="s">
        <v>20</v>
      </c>
      <c r="N4" s="2" cm="1">
        <f t="array" aca="1" ref="N4" ca="1">INDIRECT("DATA_MOFFAT!F" &amp; 317-5*(ROW()-2)/2+(COLUMN()-14))</f>
        <v>0.98075467952193918</v>
      </c>
      <c r="O4" s="2" cm="1">
        <f t="array" aca="1" ref="O4" ca="1">INDIRECT("DATA_MOFFAT!F" &amp; 317-5*(ROW()-2)/2+(COLUMN()-14))</f>
        <v>0.97721487527735884</v>
      </c>
      <c r="P4" s="2" cm="1">
        <f t="array" aca="1" ref="P4" ca="1">INDIRECT("DATA_MOFFAT!F" &amp; 317-5*(ROW()-2)/2+(COLUMN()-14))</f>
        <v>0.95983535571079359</v>
      </c>
      <c r="Q4" s="2" cm="1">
        <f t="array" aca="1" ref="Q4" ca="1">INDIRECT("DATA_MOFFAT!F" &amp; 317-5*(ROW()-2)/2+(COLUMN()-14))</f>
        <v>0.90399429102813877</v>
      </c>
      <c r="R4" s="2" cm="1">
        <f t="array" aca="1" ref="R4" ca="1">INDIRECT("DATA_MOFFAT!F" &amp; 317-5*(ROW()-2)/2+(COLUMN()-14))</f>
        <v>0.68562394153766459</v>
      </c>
      <c r="S4" s="4"/>
      <c r="T4" s="28" t="s">
        <v>19</v>
      </c>
      <c r="U4" s="31">
        <v>20</v>
      </c>
      <c r="V4" s="1" t="s">
        <v>20</v>
      </c>
      <c r="W4" s="3" cm="1">
        <f t="array" aca="1" ref="W4" ca="1">INDIRECT("DATA_MOFFAT!G" &amp; 317-5*(ROW()-2)/2+(COLUMN()-23))</f>
        <v>0.92379664223562274</v>
      </c>
      <c r="X4" s="3" cm="1">
        <f t="array" aca="1" ref="X4" ca="1">INDIRECT("DATA_MOFFAT!G" &amp; 317-5*(ROW()-2)/2+(COLUMN()-23))</f>
        <v>0.91370663531868979</v>
      </c>
      <c r="Y4" s="3" cm="1">
        <f t="array" aca="1" ref="Y4" ca="1">INDIRECT("DATA_MOFFAT!G" &amp; 317-5*(ROW()-2)/2+(COLUMN()-23))</f>
        <v>0.87778888680953115</v>
      </c>
      <c r="Z4" s="3" cm="1">
        <f t="array" aca="1" ref="Z4" ca="1">INDIRECT("DATA_MOFFAT!G" &amp; 317-5*(ROW()-2)/2+(COLUMN()-23))</f>
        <v>0.80155139730451974</v>
      </c>
      <c r="AA4" s="3" cm="1">
        <f t="array" aca="1" ref="AA4" ca="1">INDIRECT("DATA_MOFFAT!G" &amp; 317-5*(ROW()-2)/2+(COLUMN()-23))</f>
        <v>0.60999957790420845</v>
      </c>
      <c r="AC4" s="28" t="s">
        <v>19</v>
      </c>
      <c r="AD4" s="31">
        <v>20</v>
      </c>
      <c r="AE4" s="1" t="s">
        <v>20</v>
      </c>
      <c r="AF4" s="2">
        <f ca="1">1-(E4/N4)</f>
        <v>0.18752504878393461</v>
      </c>
      <c r="AG4" s="2">
        <f t="shared" ref="AG4:AJ19" ca="1" si="0">1-(F4/O4)</f>
        <v>0.20767094449765278</v>
      </c>
      <c r="AH4" s="2">
        <f t="shared" ca="1" si="0"/>
        <v>0.26564694821884538</v>
      </c>
      <c r="AI4" s="2">
        <f t="shared" ca="1" si="0"/>
        <v>0.34038633181653621</v>
      </c>
      <c r="AJ4" s="3">
        <f t="shared" ca="1" si="0"/>
        <v>0.44734248912483898</v>
      </c>
    </row>
    <row r="5" spans="2:36" ht="17" thickBot="1" x14ac:dyDescent="0.25">
      <c r="B5" s="29"/>
      <c r="C5" s="32"/>
      <c r="D5" s="5" t="s">
        <v>21</v>
      </c>
      <c r="E5" s="6" cm="1">
        <f t="array" aca="1" ref="E5" ca="1">INDIRECT("DATA_MOFFAT!H" &amp; 317-5*(ROW()-3)/2+(COLUMN()-5))</f>
        <v>0.83774994639675626</v>
      </c>
      <c r="F5" s="6" cm="1">
        <f t="array" aca="1" ref="F5" ca="1">INDIRECT("DATA_MOFFAT!H" &amp; 317-5*(ROW()-3)/2+(COLUMN()-5))</f>
        <v>0.8176932402914413</v>
      </c>
      <c r="G5" s="6" cm="1">
        <f t="array" aca="1" ref="G5" ca="1">INDIRECT("DATA_MOFFAT!H" &amp; 317-5*(ROW()-3)/2+(COLUMN()-5))</f>
        <v>0.75701209506095979</v>
      </c>
      <c r="H5" s="6" cm="1">
        <f t="array" aca="1" ref="H5" ca="1">INDIRECT("DATA_MOFFAT!H" &amp; 317-5*(ROW()-3)/2+(COLUMN()-5))</f>
        <v>0.6335179304612224</v>
      </c>
      <c r="I5" s="6" cm="1">
        <f t="array" aca="1" ref="I5" ca="1">INDIRECT("DATA_MOFFAT!H" &amp; 317-5*(ROW()-3)/2+(COLUMN()-5))</f>
        <v>0.44753022585177032</v>
      </c>
      <c r="K5" s="29"/>
      <c r="L5" s="32"/>
      <c r="M5" s="5" t="s">
        <v>21</v>
      </c>
      <c r="N5" s="6" cm="1">
        <f t="array" aca="1" ref="N5" ca="1">INDIRECT("DATA_MOFFAT!I" &amp; 317-5*(ROW()-3)/2+(COLUMN()-14))</f>
        <v>0.9881576099906848</v>
      </c>
      <c r="O5" s="6" cm="1">
        <f t="array" aca="1" ref="O5" ca="1">INDIRECT("DATA_MOFFAT!I" &amp; 317-5*(ROW()-3)/2+(COLUMN()-14))</f>
        <v>0.98591519728288557</v>
      </c>
      <c r="P5" s="6" cm="1">
        <f t="array" aca="1" ref="P5" ca="1">INDIRECT("DATA_MOFFAT!I" &amp; 317-5*(ROW()-3)/2+(COLUMN()-14))</f>
        <v>0.97853103546418396</v>
      </c>
      <c r="Q5" s="6" cm="1">
        <f t="array" aca="1" ref="Q5" ca="1">INDIRECT("DATA_MOFFAT!I" &amp; 317-5*(ROW()-3)/2+(COLUMN()-14))</f>
        <v>0.94818682367754314</v>
      </c>
      <c r="R5" s="6" cm="1">
        <f t="array" aca="1" ref="R5" ca="1">INDIRECT("DATA_MOFFAT!I" &amp; 317-5*(ROW()-3)/2+(COLUMN()-14))</f>
        <v>0.84049951429668912</v>
      </c>
      <c r="S5" s="4"/>
      <c r="T5" s="29"/>
      <c r="U5" s="32"/>
      <c r="V5" s="5" t="s">
        <v>21</v>
      </c>
      <c r="W5" s="7" cm="1">
        <f t="array" aca="1" ref="W5" ca="1">INDIRECT("DATA_MOFFAT!J" &amp; 317-5*(ROW()-3)/2+(COLUMN()-23))</f>
        <v>0.92544733003539159</v>
      </c>
      <c r="X5" s="7" cm="1">
        <f t="array" aca="1" ref="X5" ca="1">INDIRECT("DATA_MOFFAT!J" &amp; 317-5*(ROW()-3)/2+(COLUMN()-23))</f>
        <v>0.91524010090081442</v>
      </c>
      <c r="Y5" s="7" cm="1">
        <f t="array" aca="1" ref="Y5" ca="1">INDIRECT("DATA_MOFFAT!J" &amp; 317-5*(ROW()-3)/2+(COLUMN()-23))</f>
        <v>0.88255220449652982</v>
      </c>
      <c r="Z5" s="7" cm="1">
        <f t="array" aca="1" ref="Z5" ca="1">INDIRECT("DATA_MOFFAT!J" &amp; 317-5*(ROW()-3)/2+(COLUMN()-23))</f>
        <v>0.80631972224996573</v>
      </c>
      <c r="AA5" s="7" cm="1">
        <f t="array" aca="1" ref="AA5" ca="1">INDIRECT("DATA_MOFFAT!J" &amp; 317-5*(ROW()-3)/2+(COLUMN()-23))</f>
        <v>0.65205731558707347</v>
      </c>
      <c r="AC5" s="29"/>
      <c r="AD5" s="32"/>
      <c r="AE5" s="5" t="s">
        <v>21</v>
      </c>
      <c r="AF5" s="6">
        <f ca="1">1-(E5/N5)</f>
        <v>0.15221019609953357</v>
      </c>
      <c r="AG5" s="6">
        <f t="shared" ca="1" si="0"/>
        <v>0.17062517897589202</v>
      </c>
      <c r="AH5" s="6">
        <f t="shared" ca="1" si="0"/>
        <v>0.22637906451085898</v>
      </c>
      <c r="AI5" s="6">
        <f t="shared" ca="1" si="0"/>
        <v>0.33186381139096333</v>
      </c>
      <c r="AJ5" s="7">
        <f t="shared" ca="1" si="0"/>
        <v>0.46754255268516909</v>
      </c>
    </row>
    <row r="6" spans="2:36" x14ac:dyDescent="0.2">
      <c r="B6" s="29"/>
      <c r="C6" s="31">
        <v>15</v>
      </c>
      <c r="D6" s="1" t="s">
        <v>20</v>
      </c>
      <c r="E6" s="2" cm="1">
        <f t="array" aca="1" ref="E6" ca="1">INDIRECT("DATA_MOFFAT!E"&amp;317-5*(ROW()-2)/2+(COLUMN()-5))</f>
        <v>0.83907402179484625</v>
      </c>
      <c r="F6" s="2" cm="1">
        <f t="array" aca="1" ref="F6" ca="1">INDIRECT("DATA_MOFFAT!E"&amp;317-5*(ROW()-2)/2+(COLUMN()-5))</f>
        <v>0.8170929048346558</v>
      </c>
      <c r="G6" s="2" cm="1">
        <f t="array" aca="1" ref="G6" ca="1">INDIRECT("DATA_MOFFAT!E"&amp;317-5*(ROW()-2)/2+(COLUMN()-5))</f>
        <v>0.74993119359555194</v>
      </c>
      <c r="H6" s="2" cm="1">
        <f t="array" aca="1" ref="H6" ca="1">INDIRECT("DATA_MOFFAT!E"&amp;317-5*(ROW()-2)/2+(COLUMN()-5))</f>
        <v>0.63731717401044774</v>
      </c>
      <c r="I6" s="2" cm="1">
        <f t="array" aca="1" ref="I6" ca="1">INDIRECT("DATA_MOFFAT!E"&amp;317-5*(ROW()-2)/2+(COLUMN()-5))</f>
        <v>0.40400086763220228</v>
      </c>
      <c r="K6" s="29"/>
      <c r="L6" s="31">
        <v>15</v>
      </c>
      <c r="M6" s="1" t="s">
        <v>20</v>
      </c>
      <c r="N6" s="2" cm="1">
        <f t="array" aca="1" ref="N6" ca="1">INDIRECT("DATA_MOFFAT!F" &amp; 317-5*(ROW()-2)/2+(COLUMN()-14))</f>
        <v>0.9826877079761106</v>
      </c>
      <c r="O6" s="2" cm="1">
        <f t="array" aca="1" ref="O6" ca="1">INDIRECT("DATA_MOFFAT!F" &amp; 317-5*(ROW()-2)/2+(COLUMN()-14))</f>
        <v>0.97972593351403903</v>
      </c>
      <c r="P6" s="2" cm="1">
        <f t="array" aca="1" ref="P6" ca="1">INDIRECT("DATA_MOFFAT!F" &amp; 317-5*(ROW()-2)/2+(COLUMN()-14))</f>
        <v>0.96731220388030759</v>
      </c>
      <c r="Q6" s="2" cm="1">
        <f t="array" aca="1" ref="Q6" ca="1">INDIRECT("DATA_MOFFAT!F" &amp; 317-5*(ROW()-2)/2+(COLUMN()-14))</f>
        <v>0.91728462873090444</v>
      </c>
      <c r="R6" s="2" cm="1">
        <f t="array" aca="1" ref="R6" ca="1">INDIRECT("DATA_MOFFAT!F" &amp; 317-5*(ROW()-2)/2+(COLUMN()-14))</f>
        <v>0.7532169488623619</v>
      </c>
      <c r="S6" s="4"/>
      <c r="T6" s="29"/>
      <c r="U6" s="31">
        <v>15</v>
      </c>
      <c r="V6" s="1" t="s">
        <v>20</v>
      </c>
      <c r="W6" s="3" cm="1">
        <f t="array" aca="1" ref="W6" ca="1">INDIRECT("DATA_MOFFAT!G" &amp; 317-5*(ROW()-2)/2+(COLUMN()-23))</f>
        <v>0.93942253149744337</v>
      </c>
      <c r="X6" s="3" cm="1">
        <f t="array" aca="1" ref="X6" ca="1">INDIRECT("DATA_MOFFAT!G" &amp; 317-5*(ROW()-2)/2+(COLUMN()-23))</f>
        <v>0.93014248601563121</v>
      </c>
      <c r="Y6" s="3" cm="1">
        <f t="array" aca="1" ref="Y6" ca="1">INDIRECT("DATA_MOFFAT!G" &amp; 317-5*(ROW()-2)/2+(COLUMN()-23))</f>
        <v>0.89884638989230969</v>
      </c>
      <c r="Z6" s="3" cm="1">
        <f t="array" aca="1" ref="Z6" ca="1">INDIRECT("DATA_MOFFAT!G" &amp; 317-5*(ROW()-2)/2+(COLUMN()-23))</f>
        <v>0.82579392702519994</v>
      </c>
      <c r="AA6" s="3" cm="1">
        <f t="array" aca="1" ref="AA6" ca="1">INDIRECT("DATA_MOFFAT!G" &amp; 317-5*(ROW()-2)/2+(COLUMN()-23))</f>
        <v>0.66284849323538886</v>
      </c>
      <c r="AC6" s="29"/>
      <c r="AD6" s="31">
        <v>15</v>
      </c>
      <c r="AE6" s="1" t="s">
        <v>20</v>
      </c>
      <c r="AF6" s="2">
        <f t="shared" ref="AF6:AJ45" ca="1" si="1">1-(E6/N6)</f>
        <v>0.14614376980154065</v>
      </c>
      <c r="AG6" s="2">
        <f t="shared" ca="1" si="0"/>
        <v>0.16599849316640836</v>
      </c>
      <c r="AH6" s="2">
        <f t="shared" ca="1" si="0"/>
        <v>0.22472683525830273</v>
      </c>
      <c r="AI6" s="2">
        <f t="shared" ca="1" si="0"/>
        <v>0.30521328489696975</v>
      </c>
      <c r="AJ6" s="3">
        <f t="shared" ca="1" si="0"/>
        <v>0.46363279763898824</v>
      </c>
    </row>
    <row r="7" spans="2:36" ht="17" thickBot="1" x14ac:dyDescent="0.25">
      <c r="B7" s="29"/>
      <c r="C7" s="32"/>
      <c r="D7" s="5" t="s">
        <v>21</v>
      </c>
      <c r="E7" s="6" cm="1">
        <f t="array" aca="1" ref="E7" ca="1">INDIRECT("DATA_MOFFAT!H" &amp; 317-5*(ROW()-3)/2+(COLUMN()-5))</f>
        <v>0.87517139373065977</v>
      </c>
      <c r="F7" s="6" cm="1">
        <f t="array" aca="1" ref="F7" ca="1">INDIRECT("DATA_MOFFAT!H" &amp; 317-5*(ROW()-3)/2+(COLUMN()-5))</f>
        <v>0.85582023128961804</v>
      </c>
      <c r="G7" s="6" cm="1">
        <f t="array" aca="1" ref="G7" ca="1">INDIRECT("DATA_MOFFAT!H" &amp; 317-5*(ROW()-3)/2+(COLUMN()-5))</f>
        <v>0.79659897087652121</v>
      </c>
      <c r="H7" s="6" cm="1">
        <f t="array" aca="1" ref="H7" ca="1">INDIRECT("DATA_MOFFAT!H" &amp; 317-5*(ROW()-3)/2+(COLUMN()-5))</f>
        <v>0.67912157997344547</v>
      </c>
      <c r="I7" s="6" cm="1">
        <f t="array" aca="1" ref="I7" ca="1">INDIRECT("DATA_MOFFAT!H" &amp; 317-5*(ROW()-3)/2+(COLUMN()-5))</f>
        <v>0.49507492425102823</v>
      </c>
      <c r="K7" s="29"/>
      <c r="L7" s="32"/>
      <c r="M7" s="5" t="s">
        <v>21</v>
      </c>
      <c r="N7" s="6" cm="1">
        <f t="array" aca="1" ref="N7" ca="1">INDIRECT("DATA_MOFFAT!I" &amp; 317-5*(ROW()-3)/2+(COLUMN()-14))</f>
        <v>0.98937772715823835</v>
      </c>
      <c r="O7" s="6" cm="1">
        <f t="array" aca="1" ref="O7" ca="1">INDIRECT("DATA_MOFFAT!I" &amp; 317-5*(ROW()-3)/2+(COLUMN()-14))</f>
        <v>0.98750273226294438</v>
      </c>
      <c r="P7" s="6" cm="1">
        <f t="array" aca="1" ref="P7" ca="1">INDIRECT("DATA_MOFFAT!I" &amp; 317-5*(ROW()-3)/2+(COLUMN()-14))</f>
        <v>0.97967176940707756</v>
      </c>
      <c r="Q7" s="6" cm="1">
        <f t="array" aca="1" ref="Q7" ca="1">INDIRECT("DATA_MOFFAT!I" &amp; 317-5*(ROW()-3)/2+(COLUMN()-14))</f>
        <v>0.96190089612935559</v>
      </c>
      <c r="R7" s="6" cm="1">
        <f t="array" aca="1" ref="R7" ca="1">INDIRECT("DATA_MOFFAT!I" &amp; 317-5*(ROW()-3)/2+(COLUMN()-14))</f>
        <v>0.87935448539743755</v>
      </c>
      <c r="S7" s="4"/>
      <c r="T7" s="29"/>
      <c r="U7" s="32"/>
      <c r="V7" s="5" t="s">
        <v>21</v>
      </c>
      <c r="W7" s="7" cm="1">
        <f t="array" aca="1" ref="W7" ca="1">INDIRECT("DATA_MOFFAT!J" &amp; 317-5*(ROW()-3)/2+(COLUMN()-23))</f>
        <v>0.94177148254206444</v>
      </c>
      <c r="X7" s="7" cm="1">
        <f t="array" aca="1" ref="X7" ca="1">INDIRECT("DATA_MOFFAT!J" &amp; 317-5*(ROW()-3)/2+(COLUMN()-23))</f>
        <v>0.93248670471223605</v>
      </c>
      <c r="Y7" s="7" cm="1">
        <f t="array" aca="1" ref="Y7" ca="1">INDIRECT("DATA_MOFFAT!J" &amp; 317-5*(ROW()-3)/2+(COLUMN()-23))</f>
        <v>0.90066174989825287</v>
      </c>
      <c r="Z7" s="7" cm="1">
        <f t="array" aca="1" ref="Z7" ca="1">INDIRECT("DATA_MOFFAT!J" &amp; 317-5*(ROW()-3)/2+(COLUMN()-23))</f>
        <v>0.83587684794681805</v>
      </c>
      <c r="AA7" s="7" cm="1">
        <f t="array" aca="1" ref="AA7" ca="1">INDIRECT("DATA_MOFFAT!J" &amp; 317-5*(ROW()-3)/2+(COLUMN()-23))</f>
        <v>0.69714726117536163</v>
      </c>
      <c r="AC7" s="29"/>
      <c r="AD7" s="32"/>
      <c r="AE7" s="5" t="s">
        <v>21</v>
      </c>
      <c r="AF7" s="6">
        <f t="shared" ca="1" si="1"/>
        <v>0.11543248881861345</v>
      </c>
      <c r="AG7" s="6">
        <f t="shared" ca="1" si="0"/>
        <v>0.13334899911776954</v>
      </c>
      <c r="AH7" s="6">
        <f t="shared" ca="1" si="0"/>
        <v>0.18687156683238582</v>
      </c>
      <c r="AI7" s="6">
        <f t="shared" ca="1" si="0"/>
        <v>0.29397967846147244</v>
      </c>
      <c r="AJ7" s="7">
        <f t="shared" ca="1" si="0"/>
        <v>0.4370018775451272</v>
      </c>
    </row>
    <row r="8" spans="2:36" x14ac:dyDescent="0.2">
      <c r="B8" s="29"/>
      <c r="C8" s="31">
        <v>10</v>
      </c>
      <c r="D8" s="1" t="s">
        <v>20</v>
      </c>
      <c r="E8" s="2" cm="1">
        <f t="array" aca="1" ref="E8" ca="1">INDIRECT("DATA_MOFFAT!E"&amp;317-5*(ROW()-2)/2+(COLUMN()-5))</f>
        <v>0.87355937193215505</v>
      </c>
      <c r="F8" s="2" cm="1">
        <f t="array" aca="1" ref="F8" ca="1">INDIRECT("DATA_MOFFAT!E"&amp;317-5*(ROW()-2)/2+(COLUMN()-5))</f>
        <v>0.85226892821281997</v>
      </c>
      <c r="G8" s="2" cm="1">
        <f t="array" aca="1" ref="G8" ca="1">INDIRECT("DATA_MOFFAT!E"&amp;317-5*(ROW()-2)/2+(COLUMN()-5))</f>
        <v>0.78797356566960308</v>
      </c>
      <c r="H8" s="2" cm="1">
        <f t="array" aca="1" ref="H8" ca="1">INDIRECT("DATA_MOFFAT!E"&amp;317-5*(ROW()-2)/2+(COLUMN()-5))</f>
        <v>0.67526769592354052</v>
      </c>
      <c r="I8" s="2" cm="1">
        <f t="array" aca="1" ref="I8" ca="1">INDIRECT("DATA_MOFFAT!E"&amp;317-5*(ROW()-2)/2+(COLUMN()-5))</f>
        <v>0.43502961554170338</v>
      </c>
      <c r="K8" s="29"/>
      <c r="L8" s="31">
        <v>10</v>
      </c>
      <c r="M8" s="1" t="s">
        <v>20</v>
      </c>
      <c r="N8" s="2" cm="1">
        <f t="array" aca="1" ref="N8" ca="1">INDIRECT("DATA_MOFFAT!F" &amp; 317-5*(ROW()-2)/2+(COLUMN()-14))</f>
        <v>0.98325556278528203</v>
      </c>
      <c r="O8" s="2" cm="1">
        <f t="array" aca="1" ref="O8" ca="1">INDIRECT("DATA_MOFFAT!F" &amp; 317-5*(ROW()-2)/2+(COLUMN()-14))</f>
        <v>0.98057419995786643</v>
      </c>
      <c r="P8" s="2" cm="1">
        <f t="array" aca="1" ref="P8" ca="1">INDIRECT("DATA_MOFFAT!F" &amp; 317-5*(ROW()-2)/2+(COLUMN()-14))</f>
        <v>0.97126601520913125</v>
      </c>
      <c r="Q8" s="2" cm="1">
        <f t="array" aca="1" ref="Q8" ca="1">INDIRECT("DATA_MOFFAT!F" &amp; 317-5*(ROW()-2)/2+(COLUMN()-14))</f>
        <v>0.93045812917969817</v>
      </c>
      <c r="R8" s="2" cm="1">
        <f t="array" aca="1" ref="R8" ca="1">INDIRECT("DATA_MOFFAT!F" &amp; 317-5*(ROW()-2)/2+(COLUMN()-14))</f>
        <v>0.78761808440192993</v>
      </c>
      <c r="S8" s="4"/>
      <c r="T8" s="29"/>
      <c r="U8" s="31">
        <v>10</v>
      </c>
      <c r="V8" s="1" t="s">
        <v>20</v>
      </c>
      <c r="W8" s="3" cm="1">
        <f t="array" aca="1" ref="W8" ca="1">INDIRECT("DATA_MOFFAT!G" &amp; 317-5*(ROW()-2)/2+(COLUMN()-23))</f>
        <v>0.95129093675297283</v>
      </c>
      <c r="X8" s="3" cm="1">
        <f t="array" aca="1" ref="X8" ca="1">INDIRECT("DATA_MOFFAT!G" &amp; 317-5*(ROW()-2)/2+(COLUMN()-23))</f>
        <v>0.94260374443506922</v>
      </c>
      <c r="Y8" s="3" cm="1">
        <f t="array" aca="1" ref="Y8" ca="1">INDIRECT("DATA_MOFFAT!G" &amp; 317-5*(ROW()-2)/2+(COLUMN()-23))</f>
        <v>0.9148111100222388</v>
      </c>
      <c r="Z8" s="3" cm="1">
        <f t="array" aca="1" ref="Z8" ca="1">INDIRECT("DATA_MOFFAT!G" &amp; 317-5*(ROW()-2)/2+(COLUMN()-23))</f>
        <v>0.8483979663040645</v>
      </c>
      <c r="AA8" s="3" cm="1">
        <f t="array" aca="1" ref="AA8" ca="1">INDIRECT("DATA_MOFFAT!G" &amp; 317-5*(ROW()-2)/2+(COLUMN()-23))</f>
        <v>0.69531450015452567</v>
      </c>
      <c r="AC8" s="29"/>
      <c r="AD8" s="31">
        <v>10</v>
      </c>
      <c r="AE8" s="1" t="s">
        <v>20</v>
      </c>
      <c r="AF8" s="2">
        <f t="shared" ca="1" si="1"/>
        <v>0.11156427179764838</v>
      </c>
      <c r="AG8" s="2">
        <f t="shared" ca="1" si="0"/>
        <v>0.13084708097618669</v>
      </c>
      <c r="AH8" s="2">
        <f t="shared" ca="1" si="0"/>
        <v>0.18871498299058875</v>
      </c>
      <c r="AI8" s="2">
        <f t="shared" ca="1" si="0"/>
        <v>0.27426320997500042</v>
      </c>
      <c r="AJ8" s="3">
        <f t="shared" ca="1" si="0"/>
        <v>0.44766426246797153</v>
      </c>
    </row>
    <row r="9" spans="2:36" ht="17" thickBot="1" x14ac:dyDescent="0.25">
      <c r="B9" s="29"/>
      <c r="C9" s="32"/>
      <c r="D9" s="5" t="s">
        <v>21</v>
      </c>
      <c r="E9" s="6" cm="1">
        <f t="array" aca="1" ref="E9" ca="1">INDIRECT("DATA_MOFFAT!H" &amp; 317-5*(ROW()-3)/2+(COLUMN()-5))</f>
        <v>0.90703913185738738</v>
      </c>
      <c r="F9" s="6" cm="1">
        <f t="array" aca="1" ref="F9" ca="1">INDIRECT("DATA_MOFFAT!H" &amp; 317-5*(ROW()-3)/2+(COLUMN()-5))</f>
        <v>0.88847603754405957</v>
      </c>
      <c r="G9" s="6" cm="1">
        <f t="array" aca="1" ref="G9" ca="1">INDIRECT("DATA_MOFFAT!H" &amp; 317-5*(ROW()-3)/2+(COLUMN()-5))</f>
        <v>0.83095407416301659</v>
      </c>
      <c r="H9" s="6" cm="1">
        <f t="array" aca="1" ref="H9" ca="1">INDIRECT("DATA_MOFFAT!H" &amp; 317-5*(ROW()-3)/2+(COLUMN()-5))</f>
        <v>0.71839574745039037</v>
      </c>
      <c r="I9" s="6" cm="1">
        <f t="array" aca="1" ref="I9" ca="1">INDIRECT("DATA_MOFFAT!H" &amp; 317-5*(ROW()-3)/2+(COLUMN()-5))</f>
        <v>0.54193580662866536</v>
      </c>
      <c r="K9" s="29"/>
      <c r="L9" s="32"/>
      <c r="M9" s="5" t="s">
        <v>21</v>
      </c>
      <c r="N9" s="6" cm="1">
        <f t="array" aca="1" ref="N9" ca="1">INDIRECT("DATA_MOFFAT!I" &amp; 317-5*(ROW()-3)/2+(COLUMN()-14))</f>
        <v>0.99125785052729842</v>
      </c>
      <c r="O9" s="6" cm="1">
        <f t="array" aca="1" ref="O9" ca="1">INDIRECT("DATA_MOFFAT!I" &amp; 317-5*(ROW()-3)/2+(COLUMN()-14))</f>
        <v>0.98980291676079124</v>
      </c>
      <c r="P9" s="6" cm="1">
        <f t="array" aca="1" ref="P9" ca="1">INDIRECT("DATA_MOFFAT!I" &amp; 317-5*(ROW()-3)/2+(COLUMN()-14))</f>
        <v>0.98218459646574363</v>
      </c>
      <c r="Q9" s="6" cm="1">
        <f t="array" aca="1" ref="Q9" ca="1">INDIRECT("DATA_MOFFAT!I" &amp; 317-5*(ROW()-3)/2+(COLUMN()-14))</f>
        <v>0.96827268041510417</v>
      </c>
      <c r="R9" s="6" cm="1">
        <f t="array" aca="1" ref="R9" ca="1">INDIRECT("DATA_MOFFAT!I" &amp; 317-5*(ROW()-3)/2+(COLUMN()-14))</f>
        <v>0.92150594701309163</v>
      </c>
      <c r="S9" s="4"/>
      <c r="T9" s="29"/>
      <c r="U9" s="32"/>
      <c r="V9" s="5" t="s">
        <v>21</v>
      </c>
      <c r="W9" s="7" cm="1">
        <f t="array" aca="1" ref="W9" ca="1">INDIRECT("DATA_MOFFAT!J" &amp; 317-5*(ROW()-3)/2+(COLUMN()-23))</f>
        <v>0.95601280655063203</v>
      </c>
      <c r="X9" s="7" cm="1">
        <f t="array" aca="1" ref="X9" ca="1">INDIRECT("DATA_MOFFAT!J" &amp; 317-5*(ROW()-3)/2+(COLUMN()-23))</f>
        <v>0.9476981241583472</v>
      </c>
      <c r="Y9" s="7" cm="1">
        <f t="array" aca="1" ref="Y9" ca="1">INDIRECT("DATA_MOFFAT!J" &amp; 317-5*(ROW()-3)/2+(COLUMN()-23))</f>
        <v>0.917318736595645</v>
      </c>
      <c r="Z9" s="7" cm="1">
        <f t="array" aca="1" ref="Z9" ca="1">INDIRECT("DATA_MOFFAT!J" &amp; 317-5*(ROW()-3)/2+(COLUMN()-23))</f>
        <v>0.85793668567545422</v>
      </c>
      <c r="AA9" s="7" cm="1">
        <f t="array" aca="1" ref="AA9" ca="1">INDIRECT("DATA_MOFFAT!J" &amp; 317-5*(ROW()-3)/2+(COLUMN()-23))</f>
        <v>0.74382058914390692</v>
      </c>
      <c r="AC9" s="29"/>
      <c r="AD9" s="32"/>
      <c r="AE9" s="5" t="s">
        <v>21</v>
      </c>
      <c r="AF9" s="6">
        <f t="shared" ca="1" si="1"/>
        <v>8.4961464491918992E-2</v>
      </c>
      <c r="AG9" s="6">
        <f t="shared" ca="1" si="0"/>
        <v>0.10237076240220822</v>
      </c>
      <c r="AH9" s="6">
        <f t="shared" ca="1" si="0"/>
        <v>0.15397362455785735</v>
      </c>
      <c r="AI9" s="6">
        <f t="shared" ca="1" si="0"/>
        <v>0.25806463201831753</v>
      </c>
      <c r="AJ9" s="7">
        <f t="shared" ca="1" si="0"/>
        <v>0.41190199761025936</v>
      </c>
    </row>
    <row r="10" spans="2:36" x14ac:dyDescent="0.2">
      <c r="B10" s="29"/>
      <c r="C10" s="31">
        <v>5</v>
      </c>
      <c r="D10" s="1" t="s">
        <v>20</v>
      </c>
      <c r="E10" s="2" cm="1">
        <f t="array" aca="1" ref="E10" ca="1">INDIRECT("DATA_MOFFAT!E"&amp;317-5*(ROW()-2)/2+(COLUMN()-5))</f>
        <v>0.90540826080333336</v>
      </c>
      <c r="F10" s="2" cm="1">
        <f t="array" aca="1" ref="F10" ca="1">INDIRECT("DATA_MOFFAT!E"&amp;317-5*(ROW()-2)/2+(COLUMN()-5))</f>
        <v>0.88158791789332169</v>
      </c>
      <c r="G10" s="2" cm="1">
        <f t="array" aca="1" ref="G10" ca="1">INDIRECT("DATA_MOFFAT!E"&amp;317-5*(ROW()-2)/2+(COLUMN()-5))</f>
        <v>0.82048560850694685</v>
      </c>
      <c r="H10" s="2" cm="1">
        <f t="array" aca="1" ref="H10" ca="1">INDIRECT("DATA_MOFFAT!E"&amp;317-5*(ROW()-2)/2+(COLUMN()-5))</f>
        <v>0.71032123381335388</v>
      </c>
      <c r="I10" s="2" cm="1">
        <f t="array" aca="1" ref="I10" ca="1">INDIRECT("DATA_MOFFAT!E"&amp;317-5*(ROW()-2)/2+(COLUMN()-5))</f>
        <v>0.57081233565916789</v>
      </c>
      <c r="K10" s="29"/>
      <c r="L10" s="31">
        <v>5</v>
      </c>
      <c r="M10" s="1" t="s">
        <v>20</v>
      </c>
      <c r="N10" s="2" cm="1">
        <f t="array" aca="1" ref="N10" ca="1">INDIRECT("DATA_MOFFAT!F" &amp; 317-5*(ROW()-2)/2+(COLUMN()-14))</f>
        <v>0.98632691321840482</v>
      </c>
      <c r="O10" s="2" cm="1">
        <f t="array" aca="1" ref="O10" ca="1">INDIRECT("DATA_MOFFAT!F" &amp; 317-5*(ROW()-2)/2+(COLUMN()-14))</f>
        <v>0.98119349179757875</v>
      </c>
      <c r="P10" s="2" cm="1">
        <f t="array" aca="1" ref="P10" ca="1">INDIRECT("DATA_MOFFAT!F" &amp; 317-5*(ROW()-2)/2+(COLUMN()-14))</f>
        <v>0.97429973536329195</v>
      </c>
      <c r="Q10" s="2" cm="1">
        <f t="array" aca="1" ref="Q10" ca="1">INDIRECT("DATA_MOFFAT!F" &amp; 317-5*(ROW()-2)/2+(COLUMN()-14))</f>
        <v>0.9433148768777706</v>
      </c>
      <c r="R10" s="2" cm="1">
        <f t="array" aca="1" ref="R10" ca="1">INDIRECT("DATA_MOFFAT!F" &amp; 317-5*(ROW()-2)/2+(COLUMN()-14))</f>
        <v>0.84806808558557856</v>
      </c>
      <c r="S10" s="4"/>
      <c r="T10" s="29"/>
      <c r="U10" s="31">
        <v>5</v>
      </c>
      <c r="V10" s="1" t="s">
        <v>20</v>
      </c>
      <c r="W10" s="3" cm="1">
        <f t="array" aca="1" ref="W10" ca="1">INDIRECT("DATA_MOFFAT!G" &amp; 317-5*(ROW()-2)/2+(COLUMN()-23))</f>
        <v>0.96347443594979398</v>
      </c>
      <c r="X10" s="3" cm="1">
        <f t="array" aca="1" ref="X10" ca="1">INDIRECT("DATA_MOFFAT!G" &amp; 317-5*(ROW()-2)/2+(COLUMN()-23))</f>
        <v>0.95270619454755923</v>
      </c>
      <c r="Y10" s="3" cm="1">
        <f t="array" aca="1" ref="Y10" ca="1">INDIRECT("DATA_MOFFAT!G" &amp; 317-5*(ROW()-2)/2+(COLUMN()-23))</f>
        <v>0.9279443928007518</v>
      </c>
      <c r="Z10" s="3" cm="1">
        <f t="array" aca="1" ref="Z10" ca="1">INDIRECT("DATA_MOFFAT!G" &amp; 317-5*(ROW()-2)/2+(COLUMN()-23))</f>
        <v>0.86939040515624466</v>
      </c>
      <c r="AA10" s="3" cm="1">
        <f t="array" aca="1" ref="AA10" ca="1">INDIRECT("DATA_MOFFAT!G" &amp; 317-5*(ROW()-2)/2+(COLUMN()-23))</f>
        <v>0.75715971551057903</v>
      </c>
      <c r="AC10" s="29"/>
      <c r="AD10" s="31">
        <v>5</v>
      </c>
      <c r="AE10" s="1" t="s">
        <v>20</v>
      </c>
      <c r="AF10" s="2">
        <f t="shared" ca="1" si="1"/>
        <v>8.2040397895087547E-2</v>
      </c>
      <c r="AG10" s="2">
        <f t="shared" ca="1" si="0"/>
        <v>0.10151471115220745</v>
      </c>
      <c r="AH10" s="2">
        <f t="shared" ca="1" si="0"/>
        <v>0.15787146529295903</v>
      </c>
      <c r="AI10" s="2">
        <f t="shared" ca="1" si="0"/>
        <v>0.24699456011505982</v>
      </c>
      <c r="AJ10" s="3">
        <f t="shared" ca="1" si="0"/>
        <v>0.32692628650796318</v>
      </c>
    </row>
    <row r="11" spans="2:36" ht="17" thickBot="1" x14ac:dyDescent="0.25">
      <c r="B11" s="29"/>
      <c r="C11" s="32"/>
      <c r="D11" s="5" t="s">
        <v>21</v>
      </c>
      <c r="E11" s="6" cm="1">
        <f t="array" aca="1" ref="E11" ca="1">INDIRECT("DATA_MOFFAT!H" &amp; 317-5*(ROW()-3)/2+(COLUMN()-5))</f>
        <v>0.92947387444262919</v>
      </c>
      <c r="F11" s="6" cm="1">
        <f t="array" aca="1" ref="F11" ca="1">INDIRECT("DATA_MOFFAT!H" &amp; 317-5*(ROW()-3)/2+(COLUMN()-5))</f>
        <v>0.91565356321106595</v>
      </c>
      <c r="G11" s="6" cm="1">
        <f t="array" aca="1" ref="G11" ca="1">INDIRECT("DATA_MOFFAT!H" &amp; 317-5*(ROW()-3)/2+(COLUMN()-5))</f>
        <v>0.86005803125317948</v>
      </c>
      <c r="H11" s="6" cm="1">
        <f t="array" aca="1" ref="H11" ca="1">INDIRECT("DATA_MOFFAT!H" &amp; 317-5*(ROW()-3)/2+(COLUMN()-5))</f>
        <v>0.75964662233694069</v>
      </c>
      <c r="I11" s="6" cm="1">
        <f t="array" aca="1" ref="I11" ca="1">INDIRECT("DATA_MOFFAT!H" &amp; 317-5*(ROW()-3)/2+(COLUMN()-5))</f>
        <v>0.57547724295620684</v>
      </c>
      <c r="K11" s="29"/>
      <c r="L11" s="32"/>
      <c r="M11" s="5" t="s">
        <v>21</v>
      </c>
      <c r="N11" s="6" cm="1">
        <f t="array" aca="1" ref="N11" ca="1">INDIRECT("DATA_MOFFAT!I" &amp; 317-5*(ROW()-3)/2+(COLUMN()-14))</f>
        <v>0.99000280755721759</v>
      </c>
      <c r="O11" s="6" cm="1">
        <f t="array" aca="1" ref="O11" ca="1">INDIRECT("DATA_MOFFAT!I" &amp; 317-5*(ROW()-3)/2+(COLUMN()-14))</f>
        <v>0.9915668414493416</v>
      </c>
      <c r="P11" s="6" cm="1">
        <f t="array" aca="1" ref="P11" ca="1">INDIRECT("DATA_MOFFAT!I" &amp; 317-5*(ROW()-3)/2+(COLUMN()-14))</f>
        <v>0.98410774503719878</v>
      </c>
      <c r="Q11" s="6" cm="1">
        <f t="array" aca="1" ref="Q11" ca="1">INDIRECT("DATA_MOFFAT!I" &amp; 317-5*(ROW()-3)/2+(COLUMN()-14))</f>
        <v>0.96947177358792125</v>
      </c>
      <c r="R11" s="6" cm="1">
        <f t="array" aca="1" ref="R11" ca="1">INDIRECT("DATA_MOFFAT!I" &amp; 317-5*(ROW()-3)/2+(COLUMN()-14))</f>
        <v>0.89172946702593492</v>
      </c>
      <c r="S11" s="4"/>
      <c r="T11" s="29"/>
      <c r="U11" s="32"/>
      <c r="V11" s="5" t="s">
        <v>21</v>
      </c>
      <c r="W11" s="7" cm="1">
        <f t="array" aca="1" ref="W11" ca="1">INDIRECT("DATA_MOFFAT!J" &amp; 317-5*(ROW()-3)/2+(COLUMN()-23))</f>
        <v>0.96518980626336315</v>
      </c>
      <c r="X11" s="7" cm="1">
        <f t="array" aca="1" ref="X11" ca="1">INDIRECT("DATA_MOFFAT!J" &amp; 317-5*(ROW()-3)/2+(COLUMN()-23))</f>
        <v>0.95985683425261725</v>
      </c>
      <c r="Y11" s="7" cm="1">
        <f t="array" aca="1" ref="Y11" ca="1">INDIRECT("DATA_MOFFAT!J" &amp; 317-5*(ROW()-3)/2+(COLUMN()-23))</f>
        <v>0.9309152793363008</v>
      </c>
      <c r="Z11" s="7" cm="1">
        <f t="array" aca="1" ref="Z11" ca="1">INDIRECT("DATA_MOFFAT!J" &amp; 317-5*(ROW()-3)/2+(COLUMN()-23))</f>
        <v>0.8772699622879303</v>
      </c>
      <c r="AA11" s="7" cm="1">
        <f t="array" aca="1" ref="AA11" ca="1">INDIRECT("DATA_MOFFAT!J" &amp; 317-5*(ROW()-3)/2+(COLUMN()-23))</f>
        <v>0.74545040039146759</v>
      </c>
      <c r="AC11" s="29"/>
      <c r="AD11" s="32"/>
      <c r="AE11" s="5" t="s">
        <v>21</v>
      </c>
      <c r="AF11" s="6">
        <f t="shared" ca="1" si="1"/>
        <v>6.1140163090992128E-2</v>
      </c>
      <c r="AG11" s="6">
        <f t="shared" ca="1" si="0"/>
        <v>7.655891167892992E-2</v>
      </c>
      <c r="AH11" s="6">
        <f t="shared" ca="1" si="0"/>
        <v>0.12605297987907849</v>
      </c>
      <c r="AI11" s="6">
        <f t="shared" ca="1" si="0"/>
        <v>0.2164324500902568</v>
      </c>
      <c r="AJ11" s="7">
        <f t="shared" ca="1" si="0"/>
        <v>0.35465041334170722</v>
      </c>
    </row>
    <row r="12" spans="2:36" x14ac:dyDescent="0.2">
      <c r="B12" s="29"/>
      <c r="C12" s="31">
        <v>0</v>
      </c>
      <c r="D12" s="1" t="s">
        <v>20</v>
      </c>
      <c r="E12" s="2" cm="1">
        <f t="array" aca="1" ref="E12" ca="1">INDIRECT("DATA_MOFFAT!E"&amp;317-5*(ROW()-2)/2+(COLUMN()-5))</f>
        <v>0.92937282511080077</v>
      </c>
      <c r="F12" s="2" cm="1">
        <f t="array" aca="1" ref="F12" ca="1">INDIRECT("DATA_MOFFAT!E"&amp;317-5*(ROW()-2)/2+(COLUMN()-5))</f>
        <v>0.90876527235838522</v>
      </c>
      <c r="G12" s="2" cm="1">
        <f t="array" aca="1" ref="G12" ca="1">INDIRECT("DATA_MOFFAT!E"&amp;317-5*(ROW()-2)/2+(COLUMN()-5))</f>
        <v>0.84647103336162555</v>
      </c>
      <c r="H12" s="2" cm="1">
        <f t="array" aca="1" ref="H12" ca="1">INDIRECT("DATA_MOFFAT!E"&amp;317-5*(ROW()-2)/2+(COLUMN()-5))</f>
        <v>0.73881515359289429</v>
      </c>
      <c r="I12" s="2" cm="1">
        <f t="array" aca="1" ref="I12" ca="1">INDIRECT("DATA_MOFFAT!E"&amp;317-5*(ROW()-2)/2+(COLUMN()-5))</f>
        <v>0.59868710154185611</v>
      </c>
      <c r="K12" s="29"/>
      <c r="L12" s="31">
        <v>0</v>
      </c>
      <c r="M12" s="1" t="s">
        <v>20</v>
      </c>
      <c r="N12" s="2" cm="1">
        <f t="array" aca="1" ref="N12" ca="1">INDIRECT("DATA_MOFFAT!F" &amp; 317-5*(ROW()-2)/2+(COLUMN()-14))</f>
        <v>0.98724119928760756</v>
      </c>
      <c r="O12" s="2" cm="1">
        <f t="array" aca="1" ref="O12" ca="1">INDIRECT("DATA_MOFFAT!F" &amp; 317-5*(ROW()-2)/2+(COLUMN()-14))</f>
        <v>0.98440814987037362</v>
      </c>
      <c r="P12" s="2" cm="1">
        <f t="array" aca="1" ref="P12" ca="1">INDIRECT("DATA_MOFFAT!F" &amp; 317-5*(ROW()-2)/2+(COLUMN()-14))</f>
        <v>0.975239751641094</v>
      </c>
      <c r="Q12" s="2" cm="1">
        <f t="array" aca="1" ref="Q12" ca="1">INDIRECT("DATA_MOFFAT!F" &amp; 317-5*(ROW()-2)/2+(COLUMN()-14))</f>
        <v>0.94776723947560237</v>
      </c>
      <c r="R12" s="2" cm="1">
        <f t="array" aca="1" ref="R12" ca="1">INDIRECT("DATA_MOFFAT!F" &amp; 317-5*(ROW()-2)/2+(COLUMN()-14))</f>
        <v>0.86741925219323712</v>
      </c>
      <c r="S12" s="4"/>
      <c r="T12" s="29"/>
      <c r="U12" s="31">
        <v>0</v>
      </c>
      <c r="V12" s="1" t="s">
        <v>20</v>
      </c>
      <c r="W12" s="3" cm="1">
        <f t="array" aca="1" ref="W12" ca="1">INDIRECT("DATA_MOFFAT!G" &amp; 317-5*(ROW()-2)/2+(COLUMN()-23))</f>
        <v>0.97169301150169596</v>
      </c>
      <c r="X12" s="3" cm="1">
        <f t="array" aca="1" ref="X12" ca="1">INDIRECT("DATA_MOFFAT!G" &amp; 317-5*(ROW()-2)/2+(COLUMN()-23))</f>
        <v>0.96343875706419924</v>
      </c>
      <c r="Y12" s="3" cm="1">
        <f t="array" aca="1" ref="Y12" ca="1">INDIRECT("DATA_MOFFAT!G" &amp; 317-5*(ROW()-2)/2+(COLUMN()-23))</f>
        <v>0.93736859389092342</v>
      </c>
      <c r="Z12" s="3" cm="1">
        <f t="array" aca="1" ref="Z12" ca="1">INDIRECT("DATA_MOFFAT!G" &amp; 317-5*(ROW()-2)/2+(COLUMN()-23))</f>
        <v>0.88262629465945897</v>
      </c>
      <c r="AA12" s="3" cm="1">
        <f t="array" aca="1" ref="AA12" ca="1">INDIRECT("DATA_MOFFAT!G" &amp; 317-5*(ROW()-2)/2+(COLUMN()-23))</f>
        <v>0.77979208549367518</v>
      </c>
      <c r="AC12" s="29"/>
      <c r="AD12" s="31">
        <v>0</v>
      </c>
      <c r="AE12" s="1" t="s">
        <v>20</v>
      </c>
      <c r="AF12" s="2">
        <f t="shared" ca="1" si="1"/>
        <v>5.8616247193253868E-2</v>
      </c>
      <c r="AG12" s="2">
        <f t="shared" ca="1" si="0"/>
        <v>7.6840970406379716E-2</v>
      </c>
      <c r="AH12" s="2">
        <f t="shared" ca="1" si="0"/>
        <v>0.13203801225573675</v>
      </c>
      <c r="AI12" s="2">
        <f t="shared" ca="1" si="0"/>
        <v>0.22046772369798395</v>
      </c>
      <c r="AJ12" s="3">
        <f t="shared" ca="1" si="0"/>
        <v>0.30980653239123046</v>
      </c>
    </row>
    <row r="13" spans="2:36" ht="17" thickBot="1" x14ac:dyDescent="0.25">
      <c r="B13" s="29"/>
      <c r="C13" s="32"/>
      <c r="D13" s="5" t="s">
        <v>21</v>
      </c>
      <c r="E13" s="6" cm="1">
        <f t="array" aca="1" ref="E13" ca="1">INDIRECT("DATA_MOFFAT!H" &amp; 317-5*(ROW()-3)/2+(COLUMN()-5))</f>
        <v>0.94956651989128282</v>
      </c>
      <c r="F13" s="6" cm="1">
        <f t="array" aca="1" ref="F13" ca="1">INDIRECT("DATA_MOFFAT!H" &amp; 317-5*(ROW()-3)/2+(COLUMN()-5))</f>
        <v>0.93420736563710638</v>
      </c>
      <c r="G13" s="6" cm="1">
        <f t="array" aca="1" ref="G13" ca="1">INDIRECT("DATA_MOFFAT!H" &amp; 317-5*(ROW()-3)/2+(COLUMN()-5))</f>
        <v>0.88471348190006893</v>
      </c>
      <c r="H13" s="6" cm="1">
        <f t="array" aca="1" ref="H13" ca="1">INDIRECT("DATA_MOFFAT!H" &amp; 317-5*(ROW()-3)/2+(COLUMN()-5))</f>
        <v>0.79022099920736988</v>
      </c>
      <c r="I13" s="6" cm="1">
        <f t="array" aca="1" ref="I13" ca="1">INDIRECT("DATA_MOFFAT!H" &amp; 317-5*(ROW()-3)/2+(COLUMN()-5))</f>
        <v>0.61760990743281907</v>
      </c>
      <c r="K13" s="29"/>
      <c r="L13" s="32"/>
      <c r="M13" s="5" t="s">
        <v>21</v>
      </c>
      <c r="N13" s="6" cm="1">
        <f t="array" aca="1" ref="N13" ca="1">INDIRECT("DATA_MOFFAT!I" &amp; 317-5*(ROW()-3)/2+(COLUMN()-14))</f>
        <v>0.99056409893023001</v>
      </c>
      <c r="O13" s="6" cm="1">
        <f t="array" aca="1" ref="O13" ca="1">INDIRECT("DATA_MOFFAT!I" &amp; 317-5*(ROW()-3)/2+(COLUMN()-14))</f>
        <v>0.99030219024061961</v>
      </c>
      <c r="P13" s="6" cm="1">
        <f t="array" aca="1" ref="P13" ca="1">INDIRECT("DATA_MOFFAT!I" &amp; 317-5*(ROW()-3)/2+(COLUMN()-14))</f>
        <v>0.98695748752758761</v>
      </c>
      <c r="Q13" s="6" cm="1">
        <f t="array" aca="1" ref="Q13" ca="1">INDIRECT("DATA_MOFFAT!I" &amp; 317-5*(ROW()-3)/2+(COLUMN()-14))</f>
        <v>0.97592004870785565</v>
      </c>
      <c r="R13" s="6" cm="1">
        <f t="array" aca="1" ref="R13" ca="1">INDIRECT("DATA_MOFFAT!I" &amp; 317-5*(ROW()-3)/2+(COLUMN()-14))</f>
        <v>0.9175342156127424</v>
      </c>
      <c r="S13" s="4"/>
      <c r="T13" s="29"/>
      <c r="U13" s="32"/>
      <c r="V13" s="5" t="s">
        <v>21</v>
      </c>
      <c r="W13" s="7" cm="1">
        <f t="array" aca="1" ref="W13" ca="1">INDIRECT("DATA_MOFFAT!J" &amp; 317-5*(ROW()-3)/2+(COLUMN()-23))</f>
        <v>0.97372621815485139</v>
      </c>
      <c r="X13" s="7" cm="1">
        <f t="array" aca="1" ref="X13" ca="1">INDIRECT("DATA_MOFFAT!J" &amp; 317-5*(ROW()-3)/2+(COLUMN()-23))</f>
        <v>0.96733211819314624</v>
      </c>
      <c r="Y13" s="7" cm="1">
        <f t="array" aca="1" ref="Y13" ca="1">INDIRECT("DATA_MOFFAT!J" &amp; 317-5*(ROW()-3)/2+(COLUMN()-23))</f>
        <v>0.94340713215524596</v>
      </c>
      <c r="Z13" s="7" cm="1">
        <f t="array" aca="1" ref="Z13" ca="1">INDIRECT("DATA_MOFFAT!J" &amp; 317-5*(ROW()-3)/2+(COLUMN()-23))</f>
        <v>0.89477723126387432</v>
      </c>
      <c r="AA13" s="7" cm="1">
        <f t="array" aca="1" ref="AA13" ca="1">INDIRECT("DATA_MOFFAT!J" &amp; 317-5*(ROW()-3)/2+(COLUMN()-23))</f>
        <v>0.78042627407680165</v>
      </c>
      <c r="AC13" s="29"/>
      <c r="AD13" s="32"/>
      <c r="AE13" s="5" t="s">
        <v>21</v>
      </c>
      <c r="AF13" s="6">
        <f t="shared" ca="1" si="1"/>
        <v>4.1388113180381714E-2</v>
      </c>
      <c r="AG13" s="6">
        <f t="shared" ca="1" si="0"/>
        <v>5.6644148782386883E-2</v>
      </c>
      <c r="AH13" s="6">
        <f t="shared" ca="1" si="0"/>
        <v>0.1035951466193834</v>
      </c>
      <c r="AI13" s="6">
        <f t="shared" ca="1" si="0"/>
        <v>0.19028100687792637</v>
      </c>
      <c r="AJ13" s="7">
        <f t="shared" ca="1" si="0"/>
        <v>0.32688078883208693</v>
      </c>
    </row>
    <row r="14" spans="2:36" x14ac:dyDescent="0.2">
      <c r="B14" s="29"/>
      <c r="C14" s="31">
        <v>-5</v>
      </c>
      <c r="D14" s="1" t="s">
        <v>20</v>
      </c>
      <c r="E14" s="2" cm="1">
        <f t="array" aca="1" ref="E14" ca="1">INDIRECT("DATA_MOFFAT!E"&amp;317-5*(ROW()-2)/2+(COLUMN()-5))</f>
        <v>0.94720279868969881</v>
      </c>
      <c r="F14" s="2" cm="1">
        <f t="array" aca="1" ref="F14" ca="1">INDIRECT("DATA_MOFFAT!E"&amp;317-5*(ROW()-2)/2+(COLUMN()-5))</f>
        <v>0.92856956254587841</v>
      </c>
      <c r="G14" s="2" cm="1">
        <f t="array" aca="1" ref="G14" ca="1">INDIRECT("DATA_MOFFAT!E"&amp;317-5*(ROW()-2)/2+(COLUMN()-5))</f>
        <v>0.86758355498041084</v>
      </c>
      <c r="H14" s="2" cm="1">
        <f t="array" aca="1" ref="H14" ca="1">INDIRECT("DATA_MOFFAT!E"&amp;317-5*(ROW()-2)/2+(COLUMN()-5))</f>
        <v>0.76554570242643705</v>
      </c>
      <c r="I14" s="2" cm="1">
        <f t="array" aca="1" ref="I14" ca="1">INDIRECT("DATA_MOFFAT!E"&amp;317-5*(ROW()-2)/2+(COLUMN()-5))</f>
        <v>0.62473193500961433</v>
      </c>
      <c r="K14" s="29"/>
      <c r="L14" s="31">
        <v>-5</v>
      </c>
      <c r="M14" s="1" t="s">
        <v>20</v>
      </c>
      <c r="N14" s="2" cm="1">
        <f t="array" aca="1" ref="N14" ca="1">INDIRECT("DATA_MOFFAT!F" &amp; 317-5*(ROW()-2)/2+(COLUMN()-14))</f>
        <v>0.98727291239874715</v>
      </c>
      <c r="O14" s="2" cm="1">
        <f t="array" aca="1" ref="O14" ca="1">INDIRECT("DATA_MOFFAT!F" &amp; 317-5*(ROW()-2)/2+(COLUMN()-14))</f>
        <v>0.98543213805679475</v>
      </c>
      <c r="P14" s="2" cm="1">
        <f t="array" aca="1" ref="P14" ca="1">INDIRECT("DATA_MOFFAT!F" &amp; 317-5*(ROW()-2)/2+(COLUMN()-14))</f>
        <v>0.97589752237225702</v>
      </c>
      <c r="Q14" s="2" cm="1">
        <f t="array" aca="1" ref="Q14" ca="1">INDIRECT("DATA_MOFFAT!F" &amp; 317-5*(ROW()-2)/2+(COLUMN()-14))</f>
        <v>0.95595558632875444</v>
      </c>
      <c r="R14" s="2" cm="1">
        <f t="array" aca="1" ref="R14" ca="1">INDIRECT("DATA_MOFFAT!F" &amp; 317-5*(ROW()-2)/2+(COLUMN()-14))</f>
        <v>0.88849016960236882</v>
      </c>
      <c r="S14" s="4"/>
      <c r="T14" s="29"/>
      <c r="U14" s="31">
        <v>-5</v>
      </c>
      <c r="V14" s="1" t="s">
        <v>20</v>
      </c>
      <c r="W14" s="3" cm="1">
        <f t="array" aca="1" ref="W14" ca="1">INDIRECT("DATA_MOFFAT!G" &amp; 317-5*(ROW()-2)/2+(COLUMN()-23))</f>
        <v>0.97726831354447496</v>
      </c>
      <c r="X14" s="3" cm="1">
        <f t="array" aca="1" ref="X14" ca="1">INDIRECT("DATA_MOFFAT!G" &amp; 317-5*(ROW()-2)/2+(COLUMN()-23))</f>
        <v>0.97033311780264142</v>
      </c>
      <c r="Y14" s="3" cm="1">
        <f t="array" aca="1" ref="Y14" ca="1">INDIRECT("DATA_MOFFAT!G" &amp; 317-5*(ROW()-2)/2+(COLUMN()-23))</f>
        <v>0.94482590315459358</v>
      </c>
      <c r="Z14" s="3" cm="1">
        <f t="array" aca="1" ref="Z14" ca="1">INDIRECT("DATA_MOFFAT!G" &amp; 317-5*(ROW()-2)/2+(COLUMN()-23))</f>
        <v>0.89725587853460986</v>
      </c>
      <c r="AA14" s="3" cm="1">
        <f t="array" aca="1" ref="AA14" ca="1">INDIRECT("DATA_MOFFAT!G" &amp; 317-5*(ROW()-2)/2+(COLUMN()-23))</f>
        <v>0.80269148408551583</v>
      </c>
      <c r="AC14" s="29"/>
      <c r="AD14" s="31">
        <v>-5</v>
      </c>
      <c r="AE14" s="1" t="s">
        <v>20</v>
      </c>
      <c r="AF14" s="2">
        <f t="shared" ca="1" si="1"/>
        <v>4.0586663733831352E-2</v>
      </c>
      <c r="AG14" s="2">
        <f t="shared" ca="1" si="0"/>
        <v>5.7703187581283344E-2</v>
      </c>
      <c r="AH14" s="2">
        <f t="shared" ca="1" si="0"/>
        <v>0.11098907918994561</v>
      </c>
      <c r="AI14" s="2">
        <f t="shared" ca="1" si="0"/>
        <v>0.19918277232268322</v>
      </c>
      <c r="AJ14" s="3">
        <f t="shared" ca="1" si="0"/>
        <v>0.29686117372665555</v>
      </c>
    </row>
    <row r="15" spans="2:36" ht="17" thickBot="1" x14ac:dyDescent="0.25">
      <c r="B15" s="29"/>
      <c r="C15" s="32"/>
      <c r="D15" s="5" t="s">
        <v>21</v>
      </c>
      <c r="E15" s="6" cm="1">
        <f t="array" aca="1" ref="E15" ca="1">INDIRECT("DATA_MOFFAT!H" &amp; 317-5*(ROW()-3)/2+(COLUMN()-5))</f>
        <v>0.96564660816969461</v>
      </c>
      <c r="F15" s="6" cm="1">
        <f t="array" aca="1" ref="F15" ca="1">INDIRECT("DATA_MOFFAT!H" &amp; 317-5*(ROW()-3)/2+(COLUMN()-5))</f>
        <v>0.95041839272618045</v>
      </c>
      <c r="G15" s="6" cm="1">
        <f t="array" aca="1" ref="G15" ca="1">INDIRECT("DATA_MOFFAT!H" &amp; 317-5*(ROW()-3)/2+(COLUMN()-5))</f>
        <v>0.90472912496355762</v>
      </c>
      <c r="H15" s="6" cm="1">
        <f t="array" aca="1" ref="H15" ca="1">INDIRECT("DATA_MOFFAT!H" &amp; 317-5*(ROW()-3)/2+(COLUMN()-5))</f>
        <v>0.81211172920900643</v>
      </c>
      <c r="I15" s="6" cm="1">
        <f t="array" aca="1" ref="I15" ca="1">INDIRECT("DATA_MOFFAT!H" &amp; 317-5*(ROW()-3)/2+(COLUMN()-5))</f>
        <v>0.64558008256184274</v>
      </c>
      <c r="K15" s="29"/>
      <c r="L15" s="32"/>
      <c r="M15" s="5" t="s">
        <v>21</v>
      </c>
      <c r="N15" s="6" cm="1">
        <f t="array" aca="1" ref="N15" ca="1">INDIRECT("DATA_MOFFAT!I" &amp; 317-5*(ROW()-3)/2+(COLUMN()-14))</f>
        <v>0.99175572764314679</v>
      </c>
      <c r="O15" s="6" cm="1">
        <f t="array" aca="1" ref="O15" ca="1">INDIRECT("DATA_MOFFAT!I" &amp; 317-5*(ROW()-3)/2+(COLUMN()-14))</f>
        <v>0.99077413929090163</v>
      </c>
      <c r="P15" s="6" cm="1">
        <f t="array" aca="1" ref="P15" ca="1">INDIRECT("DATA_MOFFAT!I" &amp; 317-5*(ROW()-3)/2+(COLUMN()-14))</f>
        <v>0.98914253512497641</v>
      </c>
      <c r="Q15" s="6" cm="1">
        <f t="array" aca="1" ref="Q15" ca="1">INDIRECT("DATA_MOFFAT!I" &amp; 317-5*(ROW()-3)/2+(COLUMN()-14))</f>
        <v>0.97648322565827483</v>
      </c>
      <c r="R15" s="6" cm="1">
        <f t="array" aca="1" ref="R15" ca="1">INDIRECT("DATA_MOFFAT!I" &amp; 317-5*(ROW()-3)/2+(COLUMN()-14))</f>
        <v>0.9313476195674556</v>
      </c>
      <c r="S15" s="4"/>
      <c r="T15" s="29"/>
      <c r="U15" s="32"/>
      <c r="V15" s="5" t="s">
        <v>21</v>
      </c>
      <c r="W15" s="7" cm="1">
        <f t="array" aca="1" ref="W15" ca="1">INDIRECT("DATA_MOFFAT!J" &amp; 317-5*(ROW()-3)/2+(COLUMN()-23))</f>
        <v>0.98120997103752516</v>
      </c>
      <c r="X15" s="7" cm="1">
        <f t="array" aca="1" ref="X15" ca="1">INDIRECT("DATA_MOFFAT!J" &amp; 317-5*(ROW()-3)/2+(COLUMN()-23))</f>
        <v>0.9744478779725454</v>
      </c>
      <c r="Y15" s="7" cm="1">
        <f t="array" aca="1" ref="Y15" ca="1">INDIRECT("DATA_MOFFAT!J" &amp; 317-5*(ROW()-3)/2+(COLUMN()-23))</f>
        <v>0.95330745240276415</v>
      </c>
      <c r="Z15" s="7" cm="1">
        <f t="array" aca="1" ref="Z15" ca="1">INDIRECT("DATA_MOFFAT!J" &amp; 317-5*(ROW()-3)/2+(COLUMN()-23))</f>
        <v>0.90490942147526721</v>
      </c>
      <c r="AA15" s="7" cm="1">
        <f t="array" aca="1" ref="AA15" ca="1">INDIRECT("DATA_MOFFAT!J" &amp; 317-5*(ROW()-3)/2+(COLUMN()-23))</f>
        <v>0.80179711201524162</v>
      </c>
      <c r="AC15" s="29"/>
      <c r="AD15" s="32"/>
      <c r="AE15" s="5" t="s">
        <v>21</v>
      </c>
      <c r="AF15" s="6">
        <f t="shared" ca="1" si="1"/>
        <v>2.6326159502500723E-2</v>
      </c>
      <c r="AG15" s="6">
        <f t="shared" ca="1" si="0"/>
        <v>4.0731529986848258E-2</v>
      </c>
      <c r="AH15" s="6">
        <f t="shared" ca="1" si="0"/>
        <v>8.5339986062527684E-2</v>
      </c>
      <c r="AI15" s="6">
        <f t="shared" ca="1" si="0"/>
        <v>0.16833007688223312</v>
      </c>
      <c r="AJ15" s="7">
        <f t="shared" ca="1" si="0"/>
        <v>0.30683230514760051</v>
      </c>
    </row>
    <row r="16" spans="2:36" x14ac:dyDescent="0.2">
      <c r="B16" s="29"/>
      <c r="C16" s="31">
        <v>-10</v>
      </c>
      <c r="D16" s="1" t="s">
        <v>20</v>
      </c>
      <c r="E16" s="2" cm="1">
        <f t="array" aca="1" ref="E16" ca="1">INDIRECT("DATA_MOFFAT!E"&amp;317-5*(ROW()-2)/2+(COLUMN()-5))</f>
        <v>0.9667776744410832</v>
      </c>
      <c r="F16" s="2" cm="1">
        <f t="array" aca="1" ref="F16" ca="1">INDIRECT("DATA_MOFFAT!E"&amp;317-5*(ROW()-2)/2+(COLUMN()-5))</f>
        <v>0.94476606390035078</v>
      </c>
      <c r="G16" s="2" cm="1">
        <f t="array" aca="1" ref="G16" ca="1">INDIRECT("DATA_MOFFAT!E"&amp;317-5*(ROW()-2)/2+(COLUMN()-5))</f>
        <v>0.88410397716249078</v>
      </c>
      <c r="H16" s="2" cm="1">
        <f t="array" aca="1" ref="H16" ca="1">INDIRECT("DATA_MOFFAT!E"&amp;317-5*(ROW()-2)/2+(COLUMN()-5))</f>
        <v>0.78682567274954329</v>
      </c>
      <c r="I16" s="2" cm="1">
        <f t="array" aca="1" ref="I16" ca="1">INDIRECT("DATA_MOFFAT!E"&amp;317-5*(ROW()-2)/2+(COLUMN()-5))</f>
        <v>0.64733216907632474</v>
      </c>
      <c r="K16" s="29"/>
      <c r="L16" s="31">
        <v>-10</v>
      </c>
      <c r="M16" s="1" t="s">
        <v>20</v>
      </c>
      <c r="N16" s="2" cm="1">
        <f t="array" aca="1" ref="N16" ca="1">INDIRECT("DATA_MOFFAT!F" &amp; 317-5*(ROW()-2)/2+(COLUMN()-14))</f>
        <v>0.98348202807768204</v>
      </c>
      <c r="O16" s="2" cm="1">
        <f t="array" aca="1" ref="O16" ca="1">INDIRECT("DATA_MOFFAT!F" &amp; 317-5*(ROW()-2)/2+(COLUMN()-14))</f>
        <v>0.98710001112189705</v>
      </c>
      <c r="P16" s="2" cm="1">
        <f t="array" aca="1" ref="P16" ca="1">INDIRECT("DATA_MOFFAT!F" &amp; 317-5*(ROW()-2)/2+(COLUMN()-14))</f>
        <v>0.97632418841480995</v>
      </c>
      <c r="Q16" s="2" cm="1">
        <f t="array" aca="1" ref="Q16" ca="1">INDIRECT("DATA_MOFFAT!F" &amp; 317-5*(ROW()-2)/2+(COLUMN()-14))</f>
        <v>0.96026572686602318</v>
      </c>
      <c r="R16" s="2" cm="1">
        <f t="array" aca="1" ref="R16" ca="1">INDIRECT("DATA_MOFFAT!F" &amp; 317-5*(ROW()-2)/2+(COLUMN()-14))</f>
        <v>0.89950157501050099</v>
      </c>
      <c r="S16" s="4"/>
      <c r="T16" s="29"/>
      <c r="U16" s="31">
        <v>-10</v>
      </c>
      <c r="V16" s="1" t="s">
        <v>20</v>
      </c>
      <c r="W16" s="3" cm="1">
        <f t="array" aca="1" ref="W16" ca="1">INDIRECT("DATA_MOFFAT!G" &amp; 317-5*(ROW()-2)/2+(COLUMN()-23))</f>
        <v>0.97786895336684643</v>
      </c>
      <c r="X16" s="3" cm="1">
        <f t="array" aca="1" ref="X16" ca="1">INDIRECT("DATA_MOFFAT!G" &amp; 317-5*(ROW()-2)/2+(COLUMN()-23))</f>
        <v>0.97638541489524178</v>
      </c>
      <c r="Y16" s="3" cm="1">
        <f t="array" aca="1" ref="Y16" ca="1">INDIRECT("DATA_MOFFAT!G" &amp; 317-5*(ROW()-2)/2+(COLUMN()-23))</f>
        <v>0.95050678473241079</v>
      </c>
      <c r="Z16" s="3" cm="1">
        <f t="array" aca="1" ref="Z16" ca="1">INDIRECT("DATA_MOFFAT!G" &amp; 317-5*(ROW()-2)/2+(COLUMN()-23))</f>
        <v>0.90742478636536239</v>
      </c>
      <c r="AA16" s="3" cm="1">
        <f t="array" aca="1" ref="AA16" ca="1">INDIRECT("DATA_MOFFAT!G" &amp; 317-5*(ROW()-2)/2+(COLUMN()-23))</f>
        <v>0.81812053237744542</v>
      </c>
      <c r="AC16" s="29"/>
      <c r="AD16" s="31">
        <v>-10</v>
      </c>
      <c r="AE16" s="1" t="s">
        <v>20</v>
      </c>
      <c r="AF16" s="2">
        <f t="shared" ca="1" si="1"/>
        <v>1.6984909901454182E-2</v>
      </c>
      <c r="AG16" s="2">
        <f t="shared" ca="1" si="0"/>
        <v>4.2887191515104228E-2</v>
      </c>
      <c r="AH16" s="2">
        <f t="shared" ca="1" si="0"/>
        <v>9.4456546653884255E-2</v>
      </c>
      <c r="AI16" s="2">
        <f t="shared" ca="1" si="0"/>
        <v>0.18061672854088895</v>
      </c>
      <c r="AJ16" s="3">
        <f t="shared" ca="1" si="0"/>
        <v>0.2803434845917111</v>
      </c>
    </row>
    <row r="17" spans="2:36" ht="17" thickBot="1" x14ac:dyDescent="0.25">
      <c r="B17" s="29"/>
      <c r="C17" s="32"/>
      <c r="D17" s="5" t="s">
        <v>21</v>
      </c>
      <c r="E17" s="6" cm="1">
        <f t="array" aca="1" ref="E17" ca="1">INDIRECT("DATA_MOFFAT!H" &amp; 317-5*(ROW()-3)/2+(COLUMN()-5))</f>
        <v>0.97926813723808104</v>
      </c>
      <c r="F17" s="6" cm="1">
        <f t="array" aca="1" ref="F17" ca="1">INDIRECT("DATA_MOFFAT!H" &amp; 317-5*(ROW()-3)/2+(COLUMN()-5))</f>
        <v>0.96167120600886724</v>
      </c>
      <c r="G17" s="6" cm="1">
        <f t="array" aca="1" ref="G17" ca="1">INDIRECT("DATA_MOFFAT!H" &amp; 317-5*(ROW()-3)/2+(COLUMN()-5))</f>
        <v>0.92040913779488165</v>
      </c>
      <c r="H17" s="6" cm="1">
        <f t="array" aca="1" ref="H17" ca="1">INDIRECT("DATA_MOFFAT!H" &amp; 317-5*(ROW()-3)/2+(COLUMN()-5))</f>
        <v>0.83177254871124351</v>
      </c>
      <c r="I17" s="6" cm="1">
        <f t="array" aca="1" ref="I17" ca="1">INDIRECT("DATA_MOFFAT!H" &amp; 317-5*(ROW()-3)/2+(COLUMN()-5))</f>
        <v>0.68280150550893037</v>
      </c>
      <c r="K17" s="29"/>
      <c r="L17" s="32"/>
      <c r="M17" s="5" t="s">
        <v>21</v>
      </c>
      <c r="N17" s="6" cm="1">
        <f t="array" aca="1" ref="N17" ca="1">INDIRECT("DATA_MOFFAT!I" &amp; 317-5*(ROW()-3)/2+(COLUMN()-14))</f>
        <v>0.99397819803841103</v>
      </c>
      <c r="O17" s="6" cm="1">
        <f t="array" aca="1" ref="O17" ca="1">INDIRECT("DATA_MOFFAT!I" &amp; 317-5*(ROW()-3)/2+(COLUMN()-14))</f>
        <v>0.99009529619334002</v>
      </c>
      <c r="P17" s="6" cm="1">
        <f t="array" aca="1" ref="P17" ca="1">INDIRECT("DATA_MOFFAT!I" &amp; 317-5*(ROW()-3)/2+(COLUMN()-14))</f>
        <v>0.9908385675022926</v>
      </c>
      <c r="Q17" s="6" cm="1">
        <f t="array" aca="1" ref="Q17" ca="1">INDIRECT("DATA_MOFFAT!I" &amp; 317-5*(ROW()-3)/2+(COLUMN()-14))</f>
        <v>0.9788488909150872</v>
      </c>
      <c r="R17" s="6" cm="1">
        <f t="array" aca="1" ref="R17" ca="1">INDIRECT("DATA_MOFFAT!I" &amp; 317-5*(ROW()-3)/2+(COLUMN()-14))</f>
        <v>0.94591750045455536</v>
      </c>
      <c r="S17" s="4"/>
      <c r="T17" s="29"/>
      <c r="U17" s="32"/>
      <c r="V17" s="5" t="s">
        <v>21</v>
      </c>
      <c r="W17" s="7" cm="1">
        <f t="array" aca="1" ref="W17" ca="1">INDIRECT("DATA_MOFFAT!J" &amp; 317-5*(ROW()-3)/2+(COLUMN()-23))</f>
        <v>0.98798572160163944</v>
      </c>
      <c r="X17" s="7" cm="1">
        <f t="array" aca="1" ref="X17" ca="1">INDIRECT("DATA_MOFFAT!J" &amp; 317-5*(ROW()-3)/2+(COLUMN()-23))</f>
        <v>0.97872368541401622</v>
      </c>
      <c r="Y17" s="7" cm="1">
        <f t="array" aca="1" ref="Y17" ca="1">INDIRECT("DATA_MOFFAT!J" &amp; 317-5*(ROW()-3)/2+(COLUMN()-23))</f>
        <v>0.96098624094813401</v>
      </c>
      <c r="Z17" s="7" cm="1">
        <f t="array" aca="1" ref="Z17" ca="1">INDIRECT("DATA_MOFFAT!J" &amp; 317-5*(ROW()-3)/2+(COLUMN()-23))</f>
        <v>0.9149871557649526</v>
      </c>
      <c r="AA17" s="7" cm="1">
        <f t="array" aca="1" ref="AA17" ca="1">INDIRECT("DATA_MOFFAT!J" &amp; 317-5*(ROW()-3)/2+(COLUMN()-23))</f>
        <v>0.8277404758976119</v>
      </c>
      <c r="AC17" s="29"/>
      <c r="AD17" s="32"/>
      <c r="AE17" s="5" t="s">
        <v>21</v>
      </c>
      <c r="AF17" s="6">
        <f t="shared" ca="1" si="1"/>
        <v>1.4799178522587164E-2</v>
      </c>
      <c r="AG17" s="6">
        <f t="shared" ca="1" si="0"/>
        <v>2.8708438767213629E-2</v>
      </c>
      <c r="AH17" s="6">
        <f t="shared" ca="1" si="0"/>
        <v>7.1080630101984843E-2</v>
      </c>
      <c r="AI17" s="6">
        <f t="shared" ca="1" si="0"/>
        <v>0.1502543891798741</v>
      </c>
      <c r="AJ17" s="7">
        <f t="shared" ca="1" si="0"/>
        <v>0.27815955917845481</v>
      </c>
    </row>
    <row r="18" spans="2:36" x14ac:dyDescent="0.2">
      <c r="B18" s="29"/>
      <c r="C18" s="31">
        <v>-15</v>
      </c>
      <c r="D18" s="1" t="s">
        <v>20</v>
      </c>
      <c r="E18" s="2" cm="1">
        <f t="array" aca="1" ref="E18" ca="1">INDIRECT("DATA_MOFFAT!E"&amp;317-5*(ROW()-2)/2+(COLUMN()-5))</f>
        <v>0.97311503718375625</v>
      </c>
      <c r="F18" s="2" cm="1">
        <f t="array" aca="1" ref="F18" ca="1">INDIRECT("DATA_MOFFAT!E"&amp;317-5*(ROW()-2)/2+(COLUMN()-5))</f>
        <v>0.95438748676891882</v>
      </c>
      <c r="G18" s="2" cm="1">
        <f t="array" aca="1" ref="G18" ca="1">INDIRECT("DATA_MOFFAT!E"&amp;317-5*(ROW()-2)/2+(COLUMN()-5))</f>
        <v>0.9008504496346964</v>
      </c>
      <c r="H18" s="2" cm="1">
        <f t="array" aca="1" ref="H18" ca="1">INDIRECT("DATA_MOFFAT!E"&amp;317-5*(ROW()-2)/2+(COLUMN()-5))</f>
        <v>0.8039702520309453</v>
      </c>
      <c r="I18" s="2" cm="1">
        <f t="array" aca="1" ref="I18" ca="1">INDIRECT("DATA_MOFFAT!E"&amp;317-5*(ROW()-2)/2+(COLUMN()-5))</f>
        <v>0.66790405508294826</v>
      </c>
      <c r="K18" s="29"/>
      <c r="L18" s="31">
        <v>-15</v>
      </c>
      <c r="M18" s="1" t="s">
        <v>20</v>
      </c>
      <c r="N18" s="2" cm="1">
        <f t="array" aca="1" ref="N18" ca="1">INDIRECT("DATA_MOFFAT!F" &amp; 317-5*(ROW()-2)/2+(COLUMN()-14))</f>
        <v>0.98596873882387559</v>
      </c>
      <c r="O18" s="2" cm="1">
        <f t="array" aca="1" ref="O18" ca="1">INDIRECT("DATA_MOFFAT!F" &amp; 317-5*(ROW()-2)/2+(COLUMN()-14))</f>
        <v>0.98693590003214404</v>
      </c>
      <c r="P18" s="2" cm="1">
        <f t="array" aca="1" ref="P18" ca="1">INDIRECT("DATA_MOFFAT!F" &amp; 317-5*(ROW()-2)/2+(COLUMN()-14))</f>
        <v>0.9809971725105664</v>
      </c>
      <c r="Q18" s="2" cm="1">
        <f t="array" aca="1" ref="Q18" ca="1">INDIRECT("DATA_MOFFAT!F" &amp; 317-5*(ROW()-2)/2+(COLUMN()-14))</f>
        <v>0.96365848317609515</v>
      </c>
      <c r="R18" s="2" cm="1">
        <f t="array" aca="1" ref="R18" ca="1">INDIRECT("DATA_MOFFAT!F" &amp; 317-5*(ROW()-2)/2+(COLUMN()-14))</f>
        <v>0.91285302237238197</v>
      </c>
      <c r="S18" s="4"/>
      <c r="T18" s="29"/>
      <c r="U18" s="31">
        <v>-15</v>
      </c>
      <c r="V18" s="1" t="s">
        <v>20</v>
      </c>
      <c r="W18" s="3" cm="1">
        <f t="array" aca="1" ref="W18" ca="1">INDIRECT("DATA_MOFFAT!G" &amp; 317-5*(ROW()-2)/2+(COLUMN()-23))</f>
        <v>0.98305098369987798</v>
      </c>
      <c r="X18" s="3" cm="1">
        <f t="array" aca="1" ref="X18" ca="1">INDIRECT("DATA_MOFFAT!G" &amp; 317-5*(ROW()-2)/2+(COLUMN()-23))</f>
        <v>0.97916587570026958</v>
      </c>
      <c r="Y18" s="3" cm="1">
        <f t="array" aca="1" ref="Y18" ca="1">INDIRECT("DATA_MOFFAT!G" &amp; 317-5*(ROW()-2)/2+(COLUMN()-23))</f>
        <v>0.95873393196648804</v>
      </c>
      <c r="Z18" s="3" cm="1">
        <f t="array" aca="1" ref="Z18" ca="1">INDIRECT("DATA_MOFFAT!G" &amp; 317-5*(ROW()-2)/2+(COLUMN()-23))</f>
        <v>0.91546448926459156</v>
      </c>
      <c r="AA18" s="3" cm="1">
        <f t="array" aca="1" ref="AA18" ca="1">INDIRECT("DATA_MOFFAT!G" &amp; 317-5*(ROW()-2)/2+(COLUMN()-23))</f>
        <v>0.83410042301250387</v>
      </c>
      <c r="AC18" s="29"/>
      <c r="AD18" s="31">
        <v>-15</v>
      </c>
      <c r="AE18" s="1" t="s">
        <v>20</v>
      </c>
      <c r="AF18" s="2">
        <f t="shared" ca="1" si="1"/>
        <v>1.3036621886665545E-2</v>
      </c>
      <c r="AG18" s="2">
        <f t="shared" ca="1" si="0"/>
        <v>3.2979257581130739E-2</v>
      </c>
      <c r="AH18" s="2">
        <f t="shared" ca="1" si="0"/>
        <v>8.1699239428752457E-2</v>
      </c>
      <c r="AI18" s="2">
        <f t="shared" ca="1" si="0"/>
        <v>0.16571039837561319</v>
      </c>
      <c r="AJ18" s="3">
        <f t="shared" ca="1" si="0"/>
        <v>0.26833341325073823</v>
      </c>
    </row>
    <row r="19" spans="2:36" ht="17" thickBot="1" x14ac:dyDescent="0.25">
      <c r="B19" s="29"/>
      <c r="C19" s="39"/>
      <c r="D19" s="5" t="s">
        <v>21</v>
      </c>
      <c r="E19" s="6" cm="1">
        <f t="array" aca="1" ref="E19" ca="1">INDIRECT("DATA_MOFFAT!H" &amp; 317-5*(ROW()-3)/2+(COLUMN()-5))</f>
        <v>0.98545972122408165</v>
      </c>
      <c r="F19" s="6" cm="1">
        <f t="array" aca="1" ref="F19" ca="1">INDIRECT("DATA_MOFFAT!H" &amp; 317-5*(ROW()-3)/2+(COLUMN()-5))</f>
        <v>0.97116841503897677</v>
      </c>
      <c r="G19" s="6" cm="1">
        <f t="array" aca="1" ref="G19" ca="1">INDIRECT("DATA_MOFFAT!H" &amp; 317-5*(ROW()-3)/2+(COLUMN()-5))</f>
        <v>0.92779040167134275</v>
      </c>
      <c r="H19" s="6" cm="1">
        <f t="array" aca="1" ref="H19" ca="1">INDIRECT("DATA_MOFFAT!H" &amp; 317-5*(ROW()-3)/2+(COLUMN()-5))</f>
        <v>0.84740427689334352</v>
      </c>
      <c r="I19" s="6" cm="1">
        <f t="array" aca="1" ref="I19" ca="1">INDIRECT("DATA_MOFFAT!H" &amp; 317-5*(ROW()-3)/2+(COLUMN()-5))</f>
        <v>0.70478108899190928</v>
      </c>
      <c r="K19" s="29"/>
      <c r="L19" s="39"/>
      <c r="M19" s="5" t="s">
        <v>21</v>
      </c>
      <c r="N19" s="6" cm="1">
        <f t="array" aca="1" ref="N19" ca="1">INDIRECT("DATA_MOFFAT!I" &amp; 317-5*(ROW()-3)/2+(COLUMN()-14))</f>
        <v>0.9926371051002234</v>
      </c>
      <c r="O19" s="6" cm="1">
        <f t="array" aca="1" ref="O19" ca="1">INDIRECT("DATA_MOFFAT!I" &amp; 317-5*(ROW()-3)/2+(COLUMN()-14))</f>
        <v>0.99118295387583444</v>
      </c>
      <c r="P19" s="6" cm="1">
        <f t="array" aca="1" ref="P19" ca="1">INDIRECT("DATA_MOFFAT!I" &amp; 317-5*(ROW()-3)/2+(COLUMN()-14))</f>
        <v>0.98813426653043079</v>
      </c>
      <c r="Q19" s="6" cm="1">
        <f t="array" aca="1" ref="Q19" ca="1">INDIRECT("DATA_MOFFAT!I" &amp; 317-5*(ROW()-3)/2+(COLUMN()-14))</f>
        <v>0.98070036236816582</v>
      </c>
      <c r="R19" s="6" cm="1">
        <f t="array" aca="1" ref="R19" ca="1">INDIRECT("DATA_MOFFAT!I" &amp; 317-5*(ROW()-3)/2+(COLUMN()-14))</f>
        <v>0.9534255939350188</v>
      </c>
      <c r="S19" s="4"/>
      <c r="T19" s="29"/>
      <c r="U19" s="39"/>
      <c r="V19" s="5" t="s">
        <v>21</v>
      </c>
      <c r="W19" s="7" cm="1">
        <f t="array" aca="1" ref="W19" ca="1">INDIRECT("DATA_MOFFAT!J" &amp; 317-5*(ROW()-3)/2+(COLUMN()-23))</f>
        <v>0.98986356926605279</v>
      </c>
      <c r="X19" s="7" cm="1">
        <f t="array" aca="1" ref="X19" ca="1">INDIRECT("DATA_MOFFAT!J" &amp; 317-5*(ROW()-3)/2+(COLUMN()-23))</f>
        <v>0.98322182454796503</v>
      </c>
      <c r="Y19" s="7" cm="1">
        <f t="array" aca="1" ref="Y19" ca="1">INDIRECT("DATA_MOFFAT!J" &amp; 317-5*(ROW()-3)/2+(COLUMN()-23))</f>
        <v>0.96311149174744282</v>
      </c>
      <c r="Z19" s="7" cm="1">
        <f t="array" aca="1" ref="Z19" ca="1">INDIRECT("DATA_MOFFAT!J" &amp; 317-5*(ROW()-3)/2+(COLUMN()-23))</f>
        <v>0.92293580538465358</v>
      </c>
      <c r="AA19" s="7" cm="1">
        <f t="array" aca="1" ref="AA19" ca="1">INDIRECT("DATA_MOFFAT!J" &amp; 317-5*(ROW()-3)/2+(COLUMN()-23))</f>
        <v>0.84250025476879886</v>
      </c>
      <c r="AC19" s="29"/>
      <c r="AD19" s="39"/>
      <c r="AE19" s="5" t="s">
        <v>21</v>
      </c>
      <c r="AF19" s="6">
        <f t="shared" ca="1" si="1"/>
        <v>7.2306221873673637E-3</v>
      </c>
      <c r="AG19" s="6">
        <f t="shared" ca="1" si="0"/>
        <v>2.0192577726033889E-2</v>
      </c>
      <c r="AH19" s="6">
        <f t="shared" ca="1" si="0"/>
        <v>6.1068487252212589E-2</v>
      </c>
      <c r="AI19" s="6">
        <f t="shared" ca="1" si="0"/>
        <v>0.13591927829305872</v>
      </c>
      <c r="AJ19" s="7">
        <f t="shared" ca="1" si="0"/>
        <v>0.26079067577459647</v>
      </c>
    </row>
    <row r="20" spans="2:36" x14ac:dyDescent="0.2">
      <c r="B20" s="29"/>
      <c r="C20" s="40">
        <v>-20</v>
      </c>
      <c r="D20" s="1" t="s">
        <v>20</v>
      </c>
      <c r="E20" s="2" cm="1">
        <f t="array" aca="1" ref="E20" ca="1">INDIRECT("DATA_MOFFAT!E"&amp;317-5*(ROW()-2)/2+(COLUMN()-5))</f>
        <v>0.97525964149271438</v>
      </c>
      <c r="F20" s="2" cm="1">
        <f t="array" aca="1" ref="F20" ca="1">INDIRECT("DATA_MOFFAT!E"&amp;317-5*(ROW()-2)/2+(COLUMN()-5))</f>
        <v>0.96694946205322685</v>
      </c>
      <c r="G20" s="2" cm="1">
        <f t="array" aca="1" ref="G20" ca="1">INDIRECT("DATA_MOFFAT!E"&amp;317-5*(ROW()-2)/2+(COLUMN()-5))</f>
        <v>0.90980506646815196</v>
      </c>
      <c r="H20" s="2" cm="1">
        <f t="array" aca="1" ref="H20" ca="1">INDIRECT("DATA_MOFFAT!E"&amp;317-5*(ROW()-2)/2+(COLUMN()-5))</f>
        <v>0.81705883960723791</v>
      </c>
      <c r="I20" s="2" cm="1">
        <f t="array" aca="1" ref="I20" ca="1">INDIRECT("DATA_MOFFAT!E"&amp;317-5*(ROW()-2)/2+(COLUMN()-5))</f>
        <v>0.68547289642070808</v>
      </c>
      <c r="K20" s="29"/>
      <c r="L20" s="40">
        <v>-20</v>
      </c>
      <c r="M20" s="1" t="s">
        <v>20</v>
      </c>
      <c r="N20" s="2" cm="1">
        <f t="array" aca="1" ref="N20" ca="1">INDIRECT("DATA_MOFFAT!F" &amp; 317-5*(ROW()-2)/2+(COLUMN()-14))</f>
        <v>0.98990899816298816</v>
      </c>
      <c r="O20" s="2" cm="1">
        <f t="array" aca="1" ref="O20" ca="1">INDIRECT("DATA_MOFFAT!F" &amp; 317-5*(ROW()-2)/2+(COLUMN()-14))</f>
        <v>0.9833153342261538</v>
      </c>
      <c r="P20" s="2" cm="1">
        <f t="array" aca="1" ref="P20" ca="1">INDIRECT("DATA_MOFFAT!F" &amp; 317-5*(ROW()-2)/2+(COLUMN()-14))</f>
        <v>0.98183267092314264</v>
      </c>
      <c r="Q20" s="2" cm="1">
        <f t="array" aca="1" ref="Q20" ca="1">INDIRECT("DATA_MOFFAT!F" &amp; 317-5*(ROW()-2)/2+(COLUMN()-14))</f>
        <v>0.96633310697401464</v>
      </c>
      <c r="R20" s="2" cm="1">
        <f t="array" aca="1" ref="R20" ca="1">INDIRECT("DATA_MOFFAT!F" &amp; 317-5*(ROW()-2)/2+(COLUMN()-14))</f>
        <v>0.9234563774050274</v>
      </c>
      <c r="S20" s="4"/>
      <c r="T20" s="29"/>
      <c r="U20" s="40">
        <v>-20</v>
      </c>
      <c r="V20" s="1" t="s">
        <v>20</v>
      </c>
      <c r="W20" s="3" cm="1">
        <f t="array" aca="1" ref="W20" ca="1">INDIRECT("DATA_MOFFAT!G" &amp; 317-5*(ROW()-2)/2+(COLUMN()-23))</f>
        <v>0.98490488205139515</v>
      </c>
      <c r="X20" s="3" cm="1">
        <f t="array" aca="1" ref="X20" ca="1">INDIRECT("DATA_MOFFAT!G" &amp; 317-5*(ROW()-2)/2+(COLUMN()-23))</f>
        <v>0.97779763462526803</v>
      </c>
      <c r="Y20" s="3" cm="1">
        <f t="array" aca="1" ref="Y20" ca="1">INDIRECT("DATA_MOFFAT!G" &amp; 317-5*(ROW()-2)/2+(COLUMN()-23))</f>
        <v>0.96206351241727717</v>
      </c>
      <c r="Z20" s="3" cm="1">
        <f t="array" aca="1" ref="Z20" ca="1">INDIRECT("DATA_MOFFAT!G" &amp; 317-5*(ROW()-2)/2+(COLUMN()-23))</f>
        <v>0.92157694051128602</v>
      </c>
      <c r="AA20" s="3" cm="1">
        <f t="array" aca="1" ref="AA20" ca="1">INDIRECT("DATA_MOFFAT!G" &amp; 317-5*(ROW()-2)/2+(COLUMN()-23))</f>
        <v>0.84719333423453858</v>
      </c>
      <c r="AC20" s="29"/>
      <c r="AD20" s="40">
        <v>-20</v>
      </c>
      <c r="AE20" s="1" t="s">
        <v>20</v>
      </c>
      <c r="AF20" s="2">
        <f t="shared" ca="1" si="1"/>
        <v>1.4798690281085602E-2</v>
      </c>
      <c r="AG20" s="2">
        <f t="shared" ca="1" si="1"/>
        <v>1.6643564483621587E-2</v>
      </c>
      <c r="AH20" s="2">
        <f t="shared" ca="1" si="1"/>
        <v>7.3360366372070884E-2</v>
      </c>
      <c r="AI20" s="2">
        <f t="shared" ca="1" si="1"/>
        <v>0.15447495929660915</v>
      </c>
      <c r="AJ20" s="3">
        <f t="shared" ca="1" si="1"/>
        <v>0.25770949966588397</v>
      </c>
    </row>
    <row r="21" spans="2:36" ht="17" thickBot="1" x14ac:dyDescent="0.25">
      <c r="B21" s="29"/>
      <c r="C21" s="39"/>
      <c r="D21" s="5" t="s">
        <v>21</v>
      </c>
      <c r="E21" s="6" cm="1">
        <f t="array" aca="1" ref="E21" ca="1">INDIRECT("DATA_MOFFAT!H" &amp; 317-5*(ROW()-3)/2+(COLUMN()-5))</f>
        <v>0.98830217619379801</v>
      </c>
      <c r="F21" s="6" cm="1">
        <f t="array" aca="1" ref="F21" ca="1">INDIRECT("DATA_MOFFAT!H" &amp; 317-5*(ROW()-3)/2+(COLUMN()-5))</f>
        <v>0.97757361596199643</v>
      </c>
      <c r="G21" s="6" cm="1">
        <f t="array" aca="1" ref="G21" ca="1">INDIRECT("DATA_MOFFAT!H" &amp; 317-5*(ROW()-3)/2+(COLUMN()-5))</f>
        <v>0.9355903761805946</v>
      </c>
      <c r="H21" s="6" cm="1">
        <f t="array" aca="1" ref="H21" ca="1">INDIRECT("DATA_MOFFAT!H" &amp; 317-5*(ROW()-3)/2+(COLUMN()-5))</f>
        <v>0.85864359199184703</v>
      </c>
      <c r="I21" s="6" cm="1">
        <f t="array" aca="1" ref="I21" ca="1">INDIRECT("DATA_MOFFAT!H" &amp; 317-5*(ROW()-3)/2+(COLUMN()-5))</f>
        <v>0.72349022833599419</v>
      </c>
      <c r="K21" s="29"/>
      <c r="L21" s="39"/>
      <c r="M21" s="5" t="s">
        <v>21</v>
      </c>
      <c r="N21" s="6" cm="1">
        <f t="array" aca="1" ref="N21" ca="1">INDIRECT("DATA_MOFFAT!I" &amp; 317-5*(ROW()-3)/2+(COLUMN()-14))</f>
        <v>0.99561451697832115</v>
      </c>
      <c r="O21" s="6" cm="1">
        <f t="array" aca="1" ref="O21" ca="1">INDIRECT("DATA_MOFFAT!I" &amp; 317-5*(ROW()-3)/2+(COLUMN()-14))</f>
        <v>0.99275448286959445</v>
      </c>
      <c r="P21" s="6" cm="1">
        <f t="array" aca="1" ref="P21" ca="1">INDIRECT("DATA_MOFFAT!I" &amp; 317-5*(ROW()-3)/2+(COLUMN()-14))</f>
        <v>0.98864553637269237</v>
      </c>
      <c r="Q21" s="6" cm="1">
        <f t="array" aca="1" ref="Q21" ca="1">INDIRECT("DATA_MOFFAT!I" &amp; 317-5*(ROW()-3)/2+(COLUMN()-14))</f>
        <v>0.98215173749076723</v>
      </c>
      <c r="R21" s="6" cm="1">
        <f t="array" aca="1" ref="R21" ca="1">INDIRECT("DATA_MOFFAT!I" &amp; 317-5*(ROW()-3)/2+(COLUMN()-14))</f>
        <v>0.95928903973951241</v>
      </c>
      <c r="S21" s="4"/>
      <c r="T21" s="29"/>
      <c r="U21" s="39"/>
      <c r="V21" s="5" t="s">
        <v>21</v>
      </c>
      <c r="W21" s="7" cm="1">
        <f t="array" aca="1" ref="W21" ca="1">INDIRECT("DATA_MOFFAT!J" &amp; 317-5*(ROW()-3)/2+(COLUMN()-23))</f>
        <v>0.99192969028785261</v>
      </c>
      <c r="X21" s="7" cm="1">
        <f t="array" aca="1" ref="X21" ca="1">INDIRECT("DATA_MOFFAT!J" &amp; 317-5*(ROW()-3)/2+(COLUMN()-23))</f>
        <v>0.98693166219580841</v>
      </c>
      <c r="Y21" s="7" cm="1">
        <f t="array" aca="1" ref="Y21" ca="1">INDIRECT("DATA_MOFFAT!J" &amp; 317-5*(ROW()-3)/2+(COLUMN()-23))</f>
        <v>0.96635522933578699</v>
      </c>
      <c r="Z21" s="7" cm="1">
        <f t="array" aca="1" ref="Z21" ca="1">INDIRECT("DATA_MOFFAT!J" &amp; 317-5*(ROW()-3)/2+(COLUMN()-23))</f>
        <v>0.92895971234813679</v>
      </c>
      <c r="AA21" s="7" cm="1">
        <f t="array" aca="1" ref="AA21" ca="1">INDIRECT("DATA_MOFFAT!J" &amp; 317-5*(ROW()-3)/2+(COLUMN()-23))</f>
        <v>0.85470409418560056</v>
      </c>
      <c r="AC21" s="29"/>
      <c r="AD21" s="39"/>
      <c r="AE21" s="5" t="s">
        <v>21</v>
      </c>
      <c r="AF21" s="6">
        <f t="shared" ca="1" si="1"/>
        <v>7.3445501846598482E-3</v>
      </c>
      <c r="AG21" s="6">
        <f t="shared" ca="1" si="1"/>
        <v>1.5291662913187953E-2</v>
      </c>
      <c r="AH21" s="6">
        <f t="shared" ca="1" si="1"/>
        <v>5.3664491711311824E-2</v>
      </c>
      <c r="AI21" s="6">
        <f t="shared" ca="1" si="1"/>
        <v>0.12575261111329172</v>
      </c>
      <c r="AJ21" s="7">
        <f t="shared" ca="1" si="1"/>
        <v>0.24580580162528243</v>
      </c>
    </row>
    <row r="22" spans="2:36" x14ac:dyDescent="0.2">
      <c r="B22" s="29"/>
      <c r="C22" s="40">
        <v>-25</v>
      </c>
      <c r="D22" s="8" t="s">
        <v>20</v>
      </c>
      <c r="E22" s="2" cm="1">
        <f t="array" aca="1" ref="E22" ca="1">INDIRECT("DATA_MOFFAT!E"&amp;317-5*(ROW()-2)/2+(COLUMN()-5))</f>
        <v>0.97626652481401321</v>
      </c>
      <c r="F22" s="2" cm="1">
        <f t="array" aca="1" ref="F22" ca="1">INDIRECT("DATA_MOFFAT!E"&amp;317-5*(ROW()-2)/2+(COLUMN()-5))</f>
        <v>0.96939496391904545</v>
      </c>
      <c r="G22" s="2" cm="1">
        <f t="array" aca="1" ref="G22" ca="1">INDIRECT("DATA_MOFFAT!E"&amp;317-5*(ROW()-2)/2+(COLUMN()-5))</f>
        <v>0.91350923569348297</v>
      </c>
      <c r="H22" s="2" cm="1">
        <f t="array" aca="1" ref="H22" ca="1">INDIRECT("DATA_MOFFAT!E"&amp;317-5*(ROW()-2)/2+(COLUMN()-5))</f>
        <v>0.82616087358086987</v>
      </c>
      <c r="I22" s="2" cm="1">
        <f t="array" aca="1" ref="I22" ca="1">INDIRECT("DATA_MOFFAT!E"&amp;317-5*(ROW()-2)/2+(COLUMN()-5))</f>
        <v>0.69988181444929132</v>
      </c>
      <c r="K22" s="29"/>
      <c r="L22" s="40">
        <v>-25</v>
      </c>
      <c r="M22" s="8" t="s">
        <v>20</v>
      </c>
      <c r="N22" s="2" cm="1">
        <f t="array" aca="1" ref="N22" ca="1">INDIRECT("DATA_MOFFAT!F" &amp; 317-5*(ROW()-2)/2+(COLUMN()-14))</f>
        <v>0.9923278301384012</v>
      </c>
      <c r="O22" s="2" cm="1">
        <f t="array" aca="1" ref="O22" ca="1">INDIRECT("DATA_MOFFAT!F" &amp; 317-5*(ROW()-2)/2+(COLUMN()-14))</f>
        <v>0.98443268583296839</v>
      </c>
      <c r="P22" s="2" cm="1">
        <f t="array" aca="1" ref="P22" ca="1">INDIRECT("DATA_MOFFAT!F" &amp; 317-5*(ROW()-2)/2+(COLUMN()-14))</f>
        <v>0.9813244394538968</v>
      </c>
      <c r="Q22" s="2" cm="1">
        <f t="array" aca="1" ref="Q22" ca="1">INDIRECT("DATA_MOFFAT!F" &amp; 317-5*(ROW()-2)/2+(COLUMN()-14))</f>
        <v>0.96843177972262884</v>
      </c>
      <c r="R22" s="2" cm="1">
        <f t="array" aca="1" ref="R22" ca="1">INDIRECT("DATA_MOFFAT!F" &amp; 317-5*(ROW()-2)/2+(COLUMN()-14))</f>
        <v>0.93196877724347382</v>
      </c>
      <c r="S22" s="4"/>
      <c r="T22" s="29"/>
      <c r="U22" s="40">
        <v>-25</v>
      </c>
      <c r="V22" s="8" t="s">
        <v>20</v>
      </c>
      <c r="W22" s="3" cm="1">
        <f t="array" aca="1" ref="W22" ca="1">INDIRECT("DATA_MOFFAT!G" &amp; 317-5*(ROW()-2)/2+(COLUMN()-23))</f>
        <v>0.98564395983911524</v>
      </c>
      <c r="X22" s="3" cm="1">
        <f t="array" aca="1" ref="X22" ca="1">INDIRECT("DATA_MOFFAT!G" &amp; 317-5*(ROW()-2)/2+(COLUMN()-23))</f>
        <v>0.97965043685477537</v>
      </c>
      <c r="Y22" s="3" cm="1">
        <f t="array" aca="1" ref="Y22" ca="1">INDIRECT("DATA_MOFFAT!G" &amp; 317-5*(ROW()-2)/2+(COLUMN()-23))</f>
        <v>0.96287499912667784</v>
      </c>
      <c r="Z22" s="3" cm="1">
        <f t="array" aca="1" ref="Z22" ca="1">INDIRECT("DATA_MOFFAT!G" &amp; 317-5*(ROW()-2)/2+(COLUMN()-23))</f>
        <v>0.92591241776767075</v>
      </c>
      <c r="AA22" s="3" cm="1">
        <f t="array" aca="1" ref="AA22" ca="1">INDIRECT("DATA_MOFFAT!G" &amp; 317-5*(ROW()-2)/2+(COLUMN()-23))</f>
        <v>0.857754859261325</v>
      </c>
      <c r="AC22" s="29"/>
      <c r="AD22" s="40">
        <v>-25</v>
      </c>
      <c r="AE22" s="8" t="s">
        <v>20</v>
      </c>
      <c r="AF22" s="2">
        <f t="shared" ca="1" si="1"/>
        <v>1.6185483100023434E-2</v>
      </c>
      <c r="AG22" s="2">
        <f t="shared" ca="1" si="1"/>
        <v>1.5275520744416293E-2</v>
      </c>
      <c r="AH22" s="2">
        <f t="shared" ca="1" si="1"/>
        <v>6.9105793185129216E-2</v>
      </c>
      <c r="AI22" s="2">
        <f t="shared" ca="1" si="1"/>
        <v>0.14690854753084126</v>
      </c>
      <c r="AJ22" s="3">
        <f t="shared" ca="1" si="1"/>
        <v>0.24902868900891362</v>
      </c>
    </row>
    <row r="23" spans="2:36" ht="17" thickBot="1" x14ac:dyDescent="0.25">
      <c r="B23" s="29"/>
      <c r="C23" s="32"/>
      <c r="D23" s="9" t="s">
        <v>21</v>
      </c>
      <c r="E23" s="6" cm="1">
        <f t="array" aca="1" ref="E23" ca="1">INDIRECT("DATA_MOFFAT!H" &amp; 317-5*(ROW()-3)/2+(COLUMN()-5))</f>
        <v>0.98855890295440885</v>
      </c>
      <c r="F23" s="6" cm="1">
        <f t="array" aca="1" ref="F23" ca="1">INDIRECT("DATA_MOFFAT!H" &amp; 317-5*(ROW()-3)/2+(COLUMN()-5))</f>
        <v>0.97829661881168561</v>
      </c>
      <c r="G23" s="6" cm="1">
        <f t="array" aca="1" ref="G23" ca="1">INDIRECT("DATA_MOFFAT!H" &amp; 317-5*(ROW()-3)/2+(COLUMN()-5))</f>
        <v>0.94000733665341596</v>
      </c>
      <c r="H23" s="6" cm="1">
        <f t="array" aca="1" ref="H23" ca="1">INDIRECT("DATA_MOFFAT!H" &amp; 317-5*(ROW()-3)/2+(COLUMN()-5))</f>
        <v>0.86612345073518848</v>
      </c>
      <c r="I23" s="6" cm="1">
        <f t="array" aca="1" ref="I23" ca="1">INDIRECT("DATA_MOFFAT!H" &amp; 317-5*(ROW()-3)/2+(COLUMN()-5))</f>
        <v>0.7388501017956296</v>
      </c>
      <c r="K23" s="29"/>
      <c r="L23" s="32"/>
      <c r="M23" s="9" t="s">
        <v>21</v>
      </c>
      <c r="N23" s="6" cm="1">
        <f t="array" aca="1" ref="N23" ca="1">INDIRECT("DATA_MOFFAT!I" &amp; 317-5*(ROW()-3)/2+(COLUMN()-14))</f>
        <v>0.99860107479439442</v>
      </c>
      <c r="O23" s="6" cm="1">
        <f t="array" aca="1" ref="O23" ca="1">INDIRECT("DATA_MOFFAT!I" &amp; 317-5*(ROW()-3)/2+(COLUMN()-14))</f>
        <v>0.99186011057116641</v>
      </c>
      <c r="P23" s="6" cm="1">
        <f t="array" aca="1" ref="P23" ca="1">INDIRECT("DATA_MOFFAT!I" &amp; 317-5*(ROW()-3)/2+(COLUMN()-14))</f>
        <v>0.99002348527239525</v>
      </c>
      <c r="Q23" s="6" cm="1">
        <f t="array" aca="1" ref="Q23" ca="1">INDIRECT("DATA_MOFFAT!I" &amp; 317-5*(ROW()-3)/2+(COLUMN()-14))</f>
        <v>0.98328372710511702</v>
      </c>
      <c r="R23" s="6" cm="1">
        <f t="array" aca="1" ref="R23" ca="1">INDIRECT("DATA_MOFFAT!I" &amp; 317-5*(ROW()-3)/2+(COLUMN()-14))</f>
        <v>0.96393113403878761</v>
      </c>
      <c r="S23" s="4"/>
      <c r="T23" s="29"/>
      <c r="U23" s="32"/>
      <c r="V23" s="9" t="s">
        <v>21</v>
      </c>
      <c r="W23" s="7" cm="1">
        <f t="array" aca="1" ref="W23" ca="1">INDIRECT("DATA_MOFFAT!J" &amp; 317-5*(ROW()-3)/2+(COLUMN()-23))</f>
        <v>0.99237900557432357</v>
      </c>
      <c r="X23" s="7" cm="1">
        <f t="array" aca="1" ref="X23" ca="1">INDIRECT("DATA_MOFFAT!J" &amp; 317-5*(ROW()-3)/2+(COLUMN()-23))</f>
        <v>0.98688274831188605</v>
      </c>
      <c r="Y23" s="7" cm="1">
        <f t="array" aca="1" ref="Y23" ca="1">INDIRECT("DATA_MOFFAT!J" &amp; 317-5*(ROW()-3)/2+(COLUMN()-23))</f>
        <v>0.96936408408672237</v>
      </c>
      <c r="Z23" s="7" cm="1">
        <f t="array" aca="1" ref="Z23" ca="1">INDIRECT("DATA_MOFFAT!J" &amp; 317-5*(ROW()-3)/2+(COLUMN()-23))</f>
        <v>0.93321405617146758</v>
      </c>
      <c r="AA23" s="7" cm="1">
        <f t="array" aca="1" ref="AA23" ca="1">INDIRECT("DATA_MOFFAT!J" &amp; 317-5*(ROW()-3)/2+(COLUMN()-23))</f>
        <v>0.8645865948766982</v>
      </c>
      <c r="AC23" s="29"/>
      <c r="AD23" s="32"/>
      <c r="AE23" s="9" t="s">
        <v>21</v>
      </c>
      <c r="AF23" s="6">
        <f t="shared" ca="1" si="1"/>
        <v>1.0056239767269659E-2</v>
      </c>
      <c r="AG23" s="6">
        <f t="shared" ca="1" si="1"/>
        <v>1.3674803145042547E-2</v>
      </c>
      <c r="AH23" s="6">
        <f t="shared" ca="1" si="1"/>
        <v>5.0520163776940907E-2</v>
      </c>
      <c r="AI23" s="6">
        <f t="shared" ca="1" si="1"/>
        <v>0.11915205463112843</v>
      </c>
      <c r="AJ23" s="7">
        <f t="shared" ca="1" si="1"/>
        <v>0.23350322890815656</v>
      </c>
    </row>
    <row r="24" spans="2:36" x14ac:dyDescent="0.2">
      <c r="B24" s="29"/>
      <c r="C24" s="31">
        <v>-30</v>
      </c>
      <c r="D24" s="1" t="s">
        <v>20</v>
      </c>
      <c r="E24" s="2" cm="1">
        <f t="array" aca="1" ref="E24" ca="1">INDIRECT("DATA_MOFFAT!E"&amp;317-5*(ROW()-2)/2+(COLUMN()-5))</f>
        <v>0.97526821720522161</v>
      </c>
      <c r="F24" s="2" cm="1">
        <f t="array" aca="1" ref="F24" ca="1">INDIRECT("DATA_MOFFAT!E"&amp;317-5*(ROW()-2)/2+(COLUMN()-5))</f>
        <v>0.96762333899543118</v>
      </c>
      <c r="G24" s="2" cm="1">
        <f t="array" aca="1" ref="G24" ca="1">INDIRECT("DATA_MOFFAT!E"&amp;317-5*(ROW()-2)/2+(COLUMN()-5))</f>
        <v>0.91551941493953237</v>
      </c>
      <c r="H24" s="2" cm="1">
        <f t="array" aca="1" ref="H24" ca="1">INDIRECT("DATA_MOFFAT!E"&amp;317-5*(ROW()-2)/2+(COLUMN()-5))</f>
        <v>0.83132236215697175</v>
      </c>
      <c r="I24" s="2" cm="1">
        <f t="array" aca="1" ref="I24" ca="1">INDIRECT("DATA_MOFFAT!E"&amp;317-5*(ROW()-2)/2+(COLUMN()-5))</f>
        <v>0.71101150804683066</v>
      </c>
      <c r="K24" s="29"/>
      <c r="L24" s="31">
        <v>-30</v>
      </c>
      <c r="M24" s="1" t="s">
        <v>20</v>
      </c>
      <c r="N24" s="2" cm="1">
        <f t="array" aca="1" ref="N24" ca="1">INDIRECT("DATA_MOFFAT!F" &amp; 317-5*(ROW()-2)/2+(COLUMN()-14))</f>
        <v>0.98870327948601822</v>
      </c>
      <c r="O24" s="2" cm="1">
        <f t="array" aca="1" ref="O24" ca="1">INDIRECT("DATA_MOFFAT!F" &amp; 317-5*(ROW()-2)/2+(COLUMN()-14))</f>
        <v>0.98342004361388358</v>
      </c>
      <c r="P24" s="2" cm="1">
        <f t="array" aca="1" ref="P24" ca="1">INDIRECT("DATA_MOFFAT!F" &amp; 317-5*(ROW()-2)/2+(COLUMN()-14))</f>
        <v>0.9826847907966858</v>
      </c>
      <c r="Q24" s="2" cm="1">
        <f t="array" aca="1" ref="Q24" ca="1">INDIRECT("DATA_MOFFAT!F" &amp; 317-5*(ROW()-2)/2+(COLUMN()-14))</f>
        <v>0.97005717932767344</v>
      </c>
      <c r="R24" s="2" cm="1">
        <f t="array" aca="1" ref="R24" ca="1">INDIRECT("DATA_MOFFAT!F" &amp; 317-5*(ROW()-2)/2+(COLUMN()-14))</f>
        <v>0.9388670400441812</v>
      </c>
      <c r="S24" s="4"/>
      <c r="T24" s="29"/>
      <c r="U24" s="31">
        <v>-30</v>
      </c>
      <c r="V24" s="1" t="s">
        <v>20</v>
      </c>
      <c r="W24" s="3" cm="1">
        <f t="array" aca="1" ref="W24" ca="1">INDIRECT("DATA_MOFFAT!G" &amp; 317-5*(ROW()-2)/2+(COLUMN()-23))</f>
        <v>0.9845507262954436</v>
      </c>
      <c r="X24" s="3" cm="1">
        <f t="array" aca="1" ref="X24" ca="1">INDIRECT("DATA_MOFFAT!G" &amp; 317-5*(ROW()-2)/2+(COLUMN()-23))</f>
        <v>0.97810622108814005</v>
      </c>
      <c r="Y24" s="3" cm="1">
        <f t="array" aca="1" ref="Y24" ca="1">INDIRECT("DATA_MOFFAT!G" &amp; 317-5*(ROW()-2)/2+(COLUMN()-23))</f>
        <v>0.9642846701938228</v>
      </c>
      <c r="Z24" s="3" cm="1">
        <f t="array" aca="1" ref="Z24" ca="1">INDIRECT("DATA_MOFFAT!G" &amp; 317-5*(ROW()-2)/2+(COLUMN()-23))</f>
        <v>0.92857651075362635</v>
      </c>
      <c r="AA24" s="3" cm="1">
        <f t="array" aca="1" ref="AA24" ca="1">INDIRECT("DATA_MOFFAT!G" &amp; 317-5*(ROW()-2)/2+(COLUMN()-23))</f>
        <v>0.86605110599043789</v>
      </c>
      <c r="AC24" s="29"/>
      <c r="AD24" s="31">
        <v>-30</v>
      </c>
      <c r="AE24" s="1" t="s">
        <v>20</v>
      </c>
      <c r="AF24" s="2">
        <f t="shared" ca="1" si="1"/>
        <v>1.3588568541798351E-2</v>
      </c>
      <c r="AG24" s="2">
        <f t="shared" ca="1" si="1"/>
        <v>1.6063028937667867E-2</v>
      </c>
      <c r="AH24" s="2">
        <f t="shared" ca="1" si="1"/>
        <v>6.8348850502408687E-2</v>
      </c>
      <c r="AI24" s="2">
        <f t="shared" ca="1" si="1"/>
        <v>0.14301715417111383</v>
      </c>
      <c r="AJ24" s="3">
        <f t="shared" ca="1" si="1"/>
        <v>0.24269201311681798</v>
      </c>
    </row>
    <row r="25" spans="2:36" ht="17" thickBot="1" x14ac:dyDescent="0.25">
      <c r="B25" s="29"/>
      <c r="C25" s="32"/>
      <c r="D25" s="5" t="s">
        <v>21</v>
      </c>
      <c r="E25" s="6" cm="1">
        <f t="array" aca="1" ref="E25" ca="1">INDIRECT("DATA_MOFFAT!H" &amp; 317-5*(ROW()-3)/2+(COLUMN()-5))</f>
        <v>0.98823248727445201</v>
      </c>
      <c r="F25" s="6" cm="1">
        <f t="array" aca="1" ref="F25" ca="1">INDIRECT("DATA_MOFFAT!H" &amp; 317-5*(ROW()-3)/2+(COLUMN()-5))</f>
        <v>0.97815558826961158</v>
      </c>
      <c r="G25" s="6" cm="1">
        <f t="array" aca="1" ref="G25" ca="1">INDIRECT("DATA_MOFFAT!H" &amp; 317-5*(ROW()-3)/2+(COLUMN()-5))</f>
        <v>0.93975911719192917</v>
      </c>
      <c r="H25" s="6" cm="1">
        <f t="array" aca="1" ref="H25" ca="1">INDIRECT("DATA_MOFFAT!H" &amp; 317-5*(ROW()-3)/2+(COLUMN()-5))</f>
        <v>0.86993589485491285</v>
      </c>
      <c r="I25" s="6" cm="1">
        <f t="array" aca="1" ref="I25" ca="1">INDIRECT("DATA_MOFFAT!H" &amp; 317-5*(ROW()-3)/2+(COLUMN()-5))</f>
        <v>0.75081947069465571</v>
      </c>
      <c r="K25" s="29"/>
      <c r="L25" s="32"/>
      <c r="M25" s="5" t="s">
        <v>21</v>
      </c>
      <c r="N25" s="6" cm="1">
        <f t="array" aca="1" ref="N25" ca="1">INDIRECT("DATA_MOFFAT!I" &amp; 317-5*(ROW()-3)/2+(COLUMN()-14))</f>
        <v>0.99510627218100145</v>
      </c>
      <c r="O25" s="6" cm="1">
        <f t="array" aca="1" ref="O25" ca="1">INDIRECT("DATA_MOFFAT!I" &amp; 317-5*(ROW()-3)/2+(COLUMN()-14))</f>
        <v>0.99279955964948363</v>
      </c>
      <c r="P25" s="6" cm="1">
        <f t="array" aca="1" ref="P25" ca="1">INDIRECT("DATA_MOFFAT!I" &amp; 317-5*(ROW()-3)/2+(COLUMN()-14))</f>
        <v>0.9891838751721812</v>
      </c>
      <c r="Q25" s="6" cm="1">
        <f t="array" aca="1" ref="Q25" ca="1">INDIRECT("DATA_MOFFAT!I" &amp; 317-5*(ROW()-3)/2+(COLUMN()-14))</f>
        <v>0.98415419673248117</v>
      </c>
      <c r="R25" s="6" cm="1">
        <f t="array" aca="1" ref="R25" ca="1">INDIRECT("DATA_MOFFAT!I" &amp; 317-5*(ROW()-3)/2+(COLUMN()-14))</f>
        <v>0.96770444964665481</v>
      </c>
      <c r="S25" s="4"/>
      <c r="T25" s="29"/>
      <c r="U25" s="32"/>
      <c r="V25" s="5" t="s">
        <v>21</v>
      </c>
      <c r="W25" s="7" cm="1">
        <f t="array" aca="1" ref="W25" ca="1">INDIRECT("DATA_MOFFAT!J" &amp; 317-5*(ROW()-3)/2+(COLUMN()-23))</f>
        <v>0.99180802536284596</v>
      </c>
      <c r="X25" s="7" cm="1">
        <f t="array" aca="1" ref="X25" ca="1">INDIRECT("DATA_MOFFAT!J" &amp; 317-5*(ROW()-3)/2+(COLUMN()-23))</f>
        <v>0.98724087261366444</v>
      </c>
      <c r="Y25" s="7" cm="1">
        <f t="array" aca="1" ref="Y25" ca="1">INDIRECT("DATA_MOFFAT!J" &amp; 317-5*(ROW()-3)/2+(COLUMN()-23))</f>
        <v>0.9686056976430002</v>
      </c>
      <c r="Z25" s="7" cm="1">
        <f t="array" aca="1" ref="Z25" ca="1">INDIRECT("DATA_MOFFAT!J" &amp; 317-5*(ROW()-3)/2+(COLUMN()-23))</f>
        <v>0.93580807448364722</v>
      </c>
      <c r="AA25" s="7" cm="1">
        <f t="array" aca="1" ref="AA25" ca="1">INDIRECT("DATA_MOFFAT!J" &amp; 317-5*(ROW()-3)/2+(COLUMN()-23))</f>
        <v>0.87233040032444598</v>
      </c>
      <c r="AC25" s="29"/>
      <c r="AD25" s="32"/>
      <c r="AE25" s="5" t="s">
        <v>21</v>
      </c>
      <c r="AF25" s="6">
        <f t="shared" ca="1" si="1"/>
        <v>6.9075887658550661E-3</v>
      </c>
      <c r="AG25" s="6">
        <f t="shared" ca="1" si="1"/>
        <v>1.47501791651099E-2</v>
      </c>
      <c r="AH25" s="6">
        <f t="shared" ca="1" si="1"/>
        <v>4.9965187687323498E-2</v>
      </c>
      <c r="AI25" s="6">
        <f t="shared" ca="1" si="1"/>
        <v>0.11605732339178942</v>
      </c>
      <c r="AJ25" s="7">
        <f t="shared" ca="1" si="1"/>
        <v>0.22412315974282426</v>
      </c>
    </row>
    <row r="26" spans="2:36" x14ac:dyDescent="0.2">
      <c r="B26" s="29"/>
      <c r="C26" s="31">
        <v>-35</v>
      </c>
      <c r="D26" s="1" t="s">
        <v>20</v>
      </c>
      <c r="E26" s="2" cm="1">
        <f t="array" aca="1" ref="E26" ca="1">INDIRECT("DATA_MOFFAT!E"&amp;317-5*(ROW()-2)/2+(COLUMN()-5))</f>
        <v>0.97312589516692682</v>
      </c>
      <c r="F26" s="2" cm="1">
        <f t="array" aca="1" ref="F26" ca="1">INDIRECT("DATA_MOFFAT!E"&amp;317-5*(ROW()-2)/2+(COLUMN()-5))</f>
        <v>0.95679608243349445</v>
      </c>
      <c r="G26" s="2" cm="1">
        <f t="array" aca="1" ref="G26" ca="1">INDIRECT("DATA_MOFFAT!E"&amp;317-5*(ROW()-2)/2+(COLUMN()-5))</f>
        <v>0.91235731744102555</v>
      </c>
      <c r="H26" s="2" cm="1">
        <f t="array" aca="1" ref="H26" ca="1">INDIRECT("DATA_MOFFAT!E"&amp;317-5*(ROW()-2)/2+(COLUMN()-5))</f>
        <v>0.8325559216614441</v>
      </c>
      <c r="I26" s="2" cm="1">
        <f t="array" aca="1" ref="I26" ca="1">INDIRECT("DATA_MOFFAT!E"&amp;317-5*(ROW()-2)/2+(COLUMN()-5))</f>
        <v>0.71760452067584612</v>
      </c>
      <c r="K26" s="29"/>
      <c r="L26" s="31">
        <v>-35</v>
      </c>
      <c r="M26" s="1" t="s">
        <v>20</v>
      </c>
      <c r="N26" s="2" cm="1">
        <f t="array" aca="1" ref="N26" ca="1">INDIRECT("DATA_MOFFAT!F" &amp; 317-5*(ROW()-2)/2+(COLUMN()-14))</f>
        <v>0.98531592946029944</v>
      </c>
      <c r="O26" s="2" cm="1">
        <f t="array" aca="1" ref="O26" ca="1">INDIRECT("DATA_MOFFAT!F" &amp; 317-5*(ROW()-2)/2+(COLUMN()-14))</f>
        <v>0.98713019058595997</v>
      </c>
      <c r="P26" s="2" cm="1">
        <f t="array" aca="1" ref="P26" ca="1">INDIRECT("DATA_MOFFAT!F" &amp; 317-5*(ROW()-2)/2+(COLUMN()-14))</f>
        <v>0.98274892406342795</v>
      </c>
      <c r="Q26" s="2" cm="1">
        <f t="array" aca="1" ref="Q26" ca="1">INDIRECT("DATA_MOFFAT!F" &amp; 317-5*(ROW()-2)/2+(COLUMN()-14))</f>
        <v>0.97128376427437202</v>
      </c>
      <c r="R26" s="2" cm="1">
        <f t="array" aca="1" ref="R26" ca="1">INDIRECT("DATA_MOFFAT!F" &amp; 317-5*(ROW()-2)/2+(COLUMN()-14))</f>
        <v>0.94153332575387361</v>
      </c>
      <c r="S26" s="4"/>
      <c r="T26" s="29"/>
      <c r="U26" s="31">
        <v>-35</v>
      </c>
      <c r="V26" s="1" t="s">
        <v>20</v>
      </c>
      <c r="W26" s="3" cm="1">
        <f t="array" aca="1" ref="W26" ca="1">INDIRECT("DATA_MOFFAT!G" &amp; 317-5*(ROW()-2)/2+(COLUMN()-23))</f>
        <v>0.98233836206383895</v>
      </c>
      <c r="X26" s="3" cm="1">
        <f t="array" aca="1" ref="X26" ca="1">INDIRECT("DATA_MOFFAT!G" &amp; 317-5*(ROW()-2)/2+(COLUMN()-23))</f>
        <v>0.97984664977081437</v>
      </c>
      <c r="Y26" s="3" cm="1">
        <f t="array" aca="1" ref="Y26" ca="1">INDIRECT("DATA_MOFFAT!G" &amp; 317-5*(ROW()-2)/2+(COLUMN()-23))</f>
        <v>0.96323801750973359</v>
      </c>
      <c r="Z26" s="3" cm="1">
        <f t="array" aca="1" ref="Z26" ca="1">INDIRECT("DATA_MOFFAT!G" &amp; 317-5*(ROW()-2)/2+(COLUMN()-23))</f>
        <v>0.92963448689921402</v>
      </c>
      <c r="AA26" s="3" cm="1">
        <f t="array" aca="1" ref="AA26" ca="1">INDIRECT("DATA_MOFFAT!G" &amp; 317-5*(ROW()-2)/2+(COLUMN()-23))</f>
        <v>0.87004859800184542</v>
      </c>
      <c r="AC26" s="29"/>
      <c r="AD26" s="31">
        <v>-35</v>
      </c>
      <c r="AE26" s="1" t="s">
        <v>20</v>
      </c>
      <c r="AF26" s="2">
        <f t="shared" ca="1" si="1"/>
        <v>1.2371701226884246E-2</v>
      </c>
      <c r="AG26" s="2">
        <f t="shared" ca="1" si="1"/>
        <v>3.0729592146765516E-2</v>
      </c>
      <c r="AH26" s="2">
        <f t="shared" ca="1" si="1"/>
        <v>7.1627253817129866E-2</v>
      </c>
      <c r="AI26" s="2">
        <f t="shared" ca="1" si="1"/>
        <v>0.14282936430690663</v>
      </c>
      <c r="AJ26" s="3">
        <f t="shared" ca="1" si="1"/>
        <v>0.23783417851803657</v>
      </c>
    </row>
    <row r="27" spans="2:36" ht="17" thickBot="1" x14ac:dyDescent="0.25">
      <c r="B27" s="29"/>
      <c r="C27" s="32"/>
      <c r="D27" s="10" t="s">
        <v>21</v>
      </c>
      <c r="E27" s="6" cm="1">
        <f t="array" aca="1" ref="E27" ca="1">INDIRECT("DATA_MOFFAT!H" &amp; 317-5*(ROW()-3)/2+(COLUMN()-5))</f>
        <v>0.98474815274182737</v>
      </c>
      <c r="F27" s="6" cm="1">
        <f t="array" aca="1" ref="F27" ca="1">INDIRECT("DATA_MOFFAT!H" &amp; 317-5*(ROW()-3)/2+(COLUMN()-5))</f>
        <v>0.97221485205156799</v>
      </c>
      <c r="G27" s="6" cm="1">
        <f t="array" aca="1" ref="G27" ca="1">INDIRECT("DATA_MOFFAT!H" &amp; 317-5*(ROW()-3)/2+(COLUMN()-5))</f>
        <v>0.93619944192340965</v>
      </c>
      <c r="H27" s="6" cm="1">
        <f t="array" aca="1" ref="H27" ca="1">INDIRECT("DATA_MOFFAT!H" &amp; 317-5*(ROW()-3)/2+(COLUMN()-5))</f>
        <v>0.87012186037440509</v>
      </c>
      <c r="I27" s="6" cm="1">
        <f t="array" aca="1" ref="I27" ca="1">INDIRECT("DATA_MOFFAT!H" &amp; 317-5*(ROW()-3)/2+(COLUMN()-5))</f>
        <v>0.7613622883753044</v>
      </c>
      <c r="K27" s="29"/>
      <c r="L27" s="32"/>
      <c r="M27" s="10" t="s">
        <v>21</v>
      </c>
      <c r="N27" s="6" cm="1">
        <f t="array" aca="1" ref="N27" ca="1">INDIRECT("DATA_MOFFAT!I" &amp; 317-5*(ROW()-3)/2+(COLUMN()-14))</f>
        <v>0.99276007335856964</v>
      </c>
      <c r="O27" s="6" cm="1">
        <f t="array" aca="1" ref="O27" ca="1">INDIRECT("DATA_MOFFAT!I" &amp; 317-5*(ROW()-3)/2+(COLUMN()-14))</f>
        <v>0.991303663555825</v>
      </c>
      <c r="P27" s="6" cm="1">
        <f t="array" aca="1" ref="P27" ca="1">INDIRECT("DATA_MOFFAT!I" &amp; 317-5*(ROW()-3)/2+(COLUMN()-14))</f>
        <v>0.98923638018345161</v>
      </c>
      <c r="Q27" s="6" cm="1">
        <f t="array" aca="1" ref="Q27" ca="1">INDIRECT("DATA_MOFFAT!I" &amp; 317-5*(ROW()-3)/2+(COLUMN()-14))</f>
        <v>0.98480484716785122</v>
      </c>
      <c r="R27" s="6" cm="1">
        <f t="array" aca="1" ref="R27" ca="1">INDIRECT("DATA_MOFFAT!I" &amp; 317-5*(ROW()-3)/2+(COLUMN()-14))</f>
        <v>0.97349662259677039</v>
      </c>
      <c r="S27" s="4"/>
      <c r="T27" s="29"/>
      <c r="U27" s="32"/>
      <c r="V27" s="10" t="s">
        <v>21</v>
      </c>
      <c r="W27" s="7" cm="1">
        <f t="array" aca="1" ref="W27" ca="1">INDIRECT("DATA_MOFFAT!J" &amp; 317-5*(ROW()-3)/2+(COLUMN()-23))</f>
        <v>0.98970504376551316</v>
      </c>
      <c r="X27" s="7" cm="1">
        <f t="array" aca="1" ref="X27" ca="1">INDIRECT("DATA_MOFFAT!J" &amp; 317-5*(ROW()-3)/2+(COLUMN()-23))</f>
        <v>0.98393627721386845</v>
      </c>
      <c r="Y27" s="7" cm="1">
        <f t="array" aca="1" ref="Y27" ca="1">INDIRECT("DATA_MOFFAT!J" &amp; 317-5*(ROW()-3)/2+(COLUMN()-23))</f>
        <v>0.967687734397772</v>
      </c>
      <c r="Z27" s="7" cm="1">
        <f t="array" aca="1" ref="Z27" ca="1">INDIRECT("DATA_MOFFAT!J" &amp; 317-5*(ROW()-3)/2+(COLUMN()-23))</f>
        <v>0.93680707920628903</v>
      </c>
      <c r="AA27" s="7" cm="1">
        <f t="array" aca="1" ref="AA27" ca="1">INDIRECT("DATA_MOFFAT!J" &amp; 317-5*(ROW()-3)/2+(COLUMN()-23))</f>
        <v>0.88051189581002631</v>
      </c>
      <c r="AC27" s="29"/>
      <c r="AD27" s="32"/>
      <c r="AE27" s="10" t="s">
        <v>21</v>
      </c>
      <c r="AF27" s="6">
        <f t="shared" ca="1" si="1"/>
        <v>8.0703493540361659E-3</v>
      </c>
      <c r="AG27" s="6">
        <f t="shared" ca="1" si="1"/>
        <v>1.9256270511283202E-2</v>
      </c>
      <c r="AH27" s="6">
        <f t="shared" ca="1" si="1"/>
        <v>5.3614019179325401E-2</v>
      </c>
      <c r="AI27" s="6">
        <f t="shared" ca="1" si="1"/>
        <v>0.11645250033370258</v>
      </c>
      <c r="AJ27" s="7">
        <f t="shared" ca="1" si="1"/>
        <v>0.21790967662076177</v>
      </c>
    </row>
    <row r="28" spans="2:36" x14ac:dyDescent="0.2">
      <c r="B28" s="29"/>
      <c r="C28" s="31">
        <v>-40</v>
      </c>
      <c r="D28" s="11" t="s">
        <v>20</v>
      </c>
      <c r="E28" s="2" cm="1">
        <f t="array" aca="1" ref="E28" ca="1">INDIRECT("DATA_MOFFAT!E"&amp;317-5*(ROW()-2)/2+(COLUMN()-5))</f>
        <v>0.96095091125753718</v>
      </c>
      <c r="F28" s="2" cm="1">
        <f t="array" aca="1" ref="F28" ca="1">INDIRECT("DATA_MOFFAT!E"&amp;317-5*(ROW()-2)/2+(COLUMN()-5))</f>
        <v>0.94734769425220799</v>
      </c>
      <c r="G28" s="2" cm="1">
        <f t="array" aca="1" ref="G28" ca="1">INDIRECT("DATA_MOFFAT!E"&amp;317-5*(ROW()-2)/2+(COLUMN()-5))</f>
        <v>0.90289242585842744</v>
      </c>
      <c r="H28" s="2" cm="1">
        <f t="array" aca="1" ref="H28" ca="1">INDIRECT("DATA_MOFFAT!E"&amp;317-5*(ROW()-2)/2+(COLUMN()-5))</f>
        <v>0.82983397448794027</v>
      </c>
      <c r="I28" s="2" cm="1">
        <f t="array" aca="1" ref="I28" ca="1">INDIRECT("DATA_MOFFAT!E"&amp;317-5*(ROW()-2)/2+(COLUMN()-5))</f>
        <v>0.72076834311407667</v>
      </c>
      <c r="K28" s="29"/>
      <c r="L28" s="31">
        <v>-40</v>
      </c>
      <c r="M28" s="11" t="s">
        <v>20</v>
      </c>
      <c r="N28" s="2" cm="1">
        <f t="array" aca="1" ref="N28" ca="1">INDIRECT("DATA_MOFFAT!F" &amp; 317-5*(ROW()-2)/2+(COLUMN()-14))</f>
        <v>0.98784299200682024</v>
      </c>
      <c r="O28" s="2" cm="1">
        <f t="array" aca="1" ref="O28" ca="1">INDIRECT("DATA_MOFFAT!F" &amp; 317-5*(ROW()-2)/2+(COLUMN()-14))</f>
        <v>0.98658780132129498</v>
      </c>
      <c r="P28" s="2" cm="1">
        <f t="array" aca="1" ref="P28" ca="1">INDIRECT("DATA_MOFFAT!F" &amp; 317-5*(ROW()-2)/2+(COLUMN()-14))</f>
        <v>0.98057507673827082</v>
      </c>
      <c r="Q28" s="2" cm="1">
        <f t="array" aca="1" ref="Q28" ca="1">INDIRECT("DATA_MOFFAT!F" &amp; 317-5*(ROW()-2)/2+(COLUMN()-14))</f>
        <v>0.97216511806924399</v>
      </c>
      <c r="R28" s="2" cm="1">
        <f t="array" aca="1" ref="R28" ca="1">INDIRECT("DATA_MOFFAT!F" &amp; 317-5*(ROW()-2)/2+(COLUMN()-14))</f>
        <v>0.94374807522081916</v>
      </c>
      <c r="S28" s="4"/>
      <c r="T28" s="29"/>
      <c r="U28" s="31">
        <v>-40</v>
      </c>
      <c r="V28" s="11" t="s">
        <v>20</v>
      </c>
      <c r="W28" s="3" cm="1">
        <f t="array" aca="1" ref="W28" ca="1">INDIRECT("DATA_MOFFAT!G" &amp; 317-5*(ROW()-2)/2+(COLUMN()-23))</f>
        <v>0.98149432347445842</v>
      </c>
      <c r="X28" s="3" cm="1">
        <f t="array" aca="1" ref="X28" ca="1">INDIRECT("DATA_MOFFAT!G" &amp; 317-5*(ROW()-2)/2+(COLUMN()-23))</f>
        <v>0.97656972453938462</v>
      </c>
      <c r="Y28" s="3" cm="1">
        <f t="array" aca="1" ref="Y28" ca="1">INDIRECT("DATA_MOFFAT!G" &amp; 317-5*(ROW()-2)/2+(COLUMN()-23))</f>
        <v>0.95874979212409639</v>
      </c>
      <c r="Z28" s="3" cm="1">
        <f t="array" aca="1" ref="Z28" ca="1">INDIRECT("DATA_MOFFAT!G" &amp; 317-5*(ROW()-2)/2+(COLUMN()-23))</f>
        <v>0.92911385280905578</v>
      </c>
      <c r="AA28" s="3" cm="1">
        <f t="array" aca="1" ref="AA28" ca="1">INDIRECT("DATA_MOFFAT!G" &amp; 317-5*(ROW()-2)/2+(COLUMN()-23))</f>
        <v>0.87247224451048899</v>
      </c>
      <c r="AC28" s="29"/>
      <c r="AD28" s="31">
        <v>-40</v>
      </c>
      <c r="AE28" s="11" t="s">
        <v>20</v>
      </c>
      <c r="AF28" s="2">
        <f t="shared" ca="1" si="1"/>
        <v>2.7223031359114414E-2</v>
      </c>
      <c r="AG28" s="2">
        <f t="shared" ca="1" si="1"/>
        <v>3.9773557930205872E-2</v>
      </c>
      <c r="AH28" s="2">
        <f t="shared" ca="1" si="1"/>
        <v>7.9221522882513495E-2</v>
      </c>
      <c r="AI28" s="2">
        <f t="shared" ca="1" si="1"/>
        <v>0.1464063469629302</v>
      </c>
      <c r="AJ28" s="3">
        <f t="shared" ca="1" si="1"/>
        <v>0.23627039668882976</v>
      </c>
    </row>
    <row r="29" spans="2:36" ht="17" thickBot="1" x14ac:dyDescent="0.25">
      <c r="B29" s="29"/>
      <c r="C29" s="32"/>
      <c r="D29" s="12" t="s">
        <v>21</v>
      </c>
      <c r="E29" s="6" cm="1">
        <f t="array" aca="1" ref="E29" ca="1">INDIRECT("DATA_MOFFAT!H" &amp; 317-5*(ROW()-3)/2+(COLUMN()-5))</f>
        <v>0.975723551847411</v>
      </c>
      <c r="F29" s="6" cm="1">
        <f t="array" aca="1" ref="F29" ca="1">INDIRECT("DATA_MOFFAT!H" &amp; 317-5*(ROW()-3)/2+(COLUMN()-5))</f>
        <v>0.96478644959139803</v>
      </c>
      <c r="G29" s="6" cm="1">
        <f t="array" aca="1" ref="G29" ca="1">INDIRECT("DATA_MOFFAT!H" &amp; 317-5*(ROW()-3)/2+(COLUMN()-5))</f>
        <v>0.93242021800468577</v>
      </c>
      <c r="H29" s="6" cm="1">
        <f t="array" aca="1" ref="H29" ca="1">INDIRECT("DATA_MOFFAT!H" &amp; 317-5*(ROW()-3)/2+(COLUMN()-5))</f>
        <v>0.86667598332354268</v>
      </c>
      <c r="I29" s="6" cm="1">
        <f t="array" aca="1" ref="I29" ca="1">INDIRECT("DATA_MOFFAT!H" &amp; 317-5*(ROW()-3)/2+(COLUMN()-5))</f>
        <v>0.76820513639844312</v>
      </c>
      <c r="K29" s="29"/>
      <c r="L29" s="32"/>
      <c r="M29" s="12" t="s">
        <v>21</v>
      </c>
      <c r="N29" s="6" cm="1">
        <f t="array" aca="1" ref="N29" ca="1">INDIRECT("DATA_MOFFAT!I" &amp; 317-5*(ROW()-3)/2+(COLUMN()-14))</f>
        <v>0.99177645390335201</v>
      </c>
      <c r="O29" s="6" cm="1">
        <f t="array" aca="1" ref="O29" ca="1">INDIRECT("DATA_MOFFAT!I" &amp; 317-5*(ROW()-3)/2+(COLUMN()-14))</f>
        <v>0.99136581130652202</v>
      </c>
      <c r="P29" s="6" cm="1">
        <f t="array" aca="1" ref="P29" ca="1">INDIRECT("DATA_MOFFAT!I" &amp; 317-5*(ROW()-3)/2+(COLUMN()-14))</f>
        <v>0.99127795162607557</v>
      </c>
      <c r="Q29" s="6" cm="1">
        <f t="array" aca="1" ref="Q29" ca="1">INDIRECT("DATA_MOFFAT!I" &amp; 317-5*(ROW()-3)/2+(COLUMN()-14))</f>
        <v>0.98526552154231717</v>
      </c>
      <c r="R29" s="6" cm="1">
        <f t="array" aca="1" ref="R29" ca="1">INDIRECT("DATA_MOFFAT!I" &amp; 317-5*(ROW()-3)/2+(COLUMN()-14))</f>
        <v>0.97802514189924683</v>
      </c>
      <c r="S29" s="4"/>
      <c r="T29" s="29"/>
      <c r="U29" s="32"/>
      <c r="V29" s="12" t="s">
        <v>21</v>
      </c>
      <c r="W29" s="7" cm="1">
        <f t="array" aca="1" ref="W29" ca="1">INDIRECT("DATA_MOFFAT!J" &amp; 317-5*(ROW()-3)/2+(COLUMN()-23))</f>
        <v>0.985353343892304</v>
      </c>
      <c r="X29" s="7" cm="1">
        <f t="array" aca="1" ref="X29" ca="1">INDIRECT("DATA_MOFFAT!J" &amp; 317-5*(ROW()-3)/2+(COLUMN()-23))</f>
        <v>0.98072378518065761</v>
      </c>
      <c r="Y29" s="7" cm="1">
        <f t="array" aca="1" ref="Y29" ca="1">INDIRECT("DATA_MOFFAT!J" &amp; 317-5*(ROW()-3)/2+(COLUMN()-23))</f>
        <v>0.96676898756442642</v>
      </c>
      <c r="Z29" s="7" cm="1">
        <f t="array" aca="1" ref="Z29" ca="1">INDIRECT("DATA_MOFFAT!J" &amp; 317-5*(ROW()-3)/2+(COLUMN()-23))</f>
        <v>0.93623352110166125</v>
      </c>
      <c r="AA29" s="7" cm="1">
        <f t="array" aca="1" ref="AA29" ca="1">INDIRECT("DATA_MOFFAT!J" &amp; 317-5*(ROW()-3)/2+(COLUMN()-23))</f>
        <v>0.88628205689688455</v>
      </c>
      <c r="AC29" s="29"/>
      <c r="AD29" s="32"/>
      <c r="AE29" s="12" t="s">
        <v>21</v>
      </c>
      <c r="AF29" s="6">
        <f t="shared" ca="1" si="1"/>
        <v>1.618600844248852E-2</v>
      </c>
      <c r="AG29" s="6">
        <f t="shared" ca="1" si="1"/>
        <v>2.6810851667453672E-2</v>
      </c>
      <c r="AH29" s="6">
        <f t="shared" ca="1" si="1"/>
        <v>5.9375610569003978E-2</v>
      </c>
      <c r="AI29" s="6">
        <f t="shared" ca="1" si="1"/>
        <v>0.12036302461202186</v>
      </c>
      <c r="AJ29" s="7">
        <f t="shared" ca="1" si="1"/>
        <v>0.21453436779073998</v>
      </c>
    </row>
    <row r="30" spans="2:36" x14ac:dyDescent="0.2">
      <c r="B30" s="29"/>
      <c r="C30" s="31">
        <v>-45</v>
      </c>
      <c r="D30" s="13" t="s">
        <v>20</v>
      </c>
      <c r="E30" s="2" cm="1">
        <f t="array" aca="1" ref="E30" ca="1">INDIRECT("DATA_MOFFAT!E"&amp;317-5*(ROW()-2)/2+(COLUMN()-5))</f>
        <v>0.94755139916785436</v>
      </c>
      <c r="F30" s="2" cm="1">
        <f t="array" aca="1" ref="F30" ca="1">INDIRECT("DATA_MOFFAT!E"&amp;317-5*(ROW()-2)/2+(COLUMN()-5))</f>
        <v>0.93255894950443496</v>
      </c>
      <c r="G30" s="2" cm="1">
        <f t="array" aca="1" ref="G30" ca="1">INDIRECT("DATA_MOFFAT!E"&amp;317-5*(ROW()-2)/2+(COLUMN()-5))</f>
        <v>0.89252136390629411</v>
      </c>
      <c r="H30" s="2" cm="1">
        <f t="array" aca="1" ref="H30" ca="1">INDIRECT("DATA_MOFFAT!E"&amp;317-5*(ROW()-2)/2+(COLUMN()-5))</f>
        <v>0.82431761398181402</v>
      </c>
      <c r="I30" s="2" cm="1">
        <f t="array" aca="1" ref="I30" ca="1">INDIRECT("DATA_MOFFAT!E"&amp;317-5*(ROW()-2)/2+(COLUMN()-5))</f>
        <v>0.721515282316887</v>
      </c>
      <c r="K30" s="29"/>
      <c r="L30" s="31">
        <v>-45</v>
      </c>
      <c r="M30" s="13" t="s">
        <v>20</v>
      </c>
      <c r="N30" s="2" cm="1">
        <f t="array" aca="1" ref="N30" ca="1">INDIRECT("DATA_MOFFAT!F" &amp; 317-5*(ROW()-2)/2+(COLUMN()-14))</f>
        <v>0.98783060667851963</v>
      </c>
      <c r="O30" s="2" cm="1">
        <f t="array" aca="1" ref="O30" ca="1">INDIRECT("DATA_MOFFAT!F" &amp; 317-5*(ROW()-2)/2+(COLUMN()-14))</f>
        <v>0.98507727164416159</v>
      </c>
      <c r="P30" s="2" cm="1">
        <f t="array" aca="1" ref="P30" ca="1">INDIRECT("DATA_MOFFAT!F" &amp; 317-5*(ROW()-2)/2+(COLUMN()-14))</f>
        <v>0.9813076602530062</v>
      </c>
      <c r="Q30" s="2" cm="1">
        <f t="array" aca="1" ref="Q30" ca="1">INDIRECT("DATA_MOFFAT!F" &amp; 317-5*(ROW()-2)/2+(COLUMN()-14))</f>
        <v>0.97428060704497355</v>
      </c>
      <c r="R30" s="2" cm="1">
        <f t="array" aca="1" ref="R30" ca="1">INDIRECT("DATA_MOFFAT!F" &amp; 317-5*(ROW()-2)/2+(COLUMN()-14))</f>
        <v>0.94796419192494163</v>
      </c>
      <c r="S30" s="4"/>
      <c r="T30" s="29"/>
      <c r="U30" s="31">
        <v>-45</v>
      </c>
      <c r="V30" s="13" t="s">
        <v>20</v>
      </c>
      <c r="W30" s="3" cm="1">
        <f t="array" aca="1" ref="W30" ca="1">INDIRECT("DATA_MOFFAT!G" &amp; 317-5*(ROW()-2)/2+(COLUMN()-23))</f>
        <v>0.97732028446032637</v>
      </c>
      <c r="X30" s="3" cm="1">
        <f t="array" aca="1" ref="X30" ca="1">INDIRECT("DATA_MOFFAT!G" &amp; 317-5*(ROW()-2)/2+(COLUMN()-23))</f>
        <v>0.97093103661733737</v>
      </c>
      <c r="Y30" s="3" cm="1">
        <f t="array" aca="1" ref="Y30" ca="1">INDIRECT("DATA_MOFFAT!G" &amp; 317-5*(ROW()-2)/2+(COLUMN()-23))</f>
        <v>0.95567918664614437</v>
      </c>
      <c r="Z30" s="3" cm="1">
        <f t="array" aca="1" ref="Z30" ca="1">INDIRECT("DATA_MOFFAT!G" &amp; 317-5*(ROW()-2)/2+(COLUMN()-23))</f>
        <v>0.92835908516487797</v>
      </c>
      <c r="AA30" s="3" cm="1">
        <f t="array" aca="1" ref="AA30" ca="1">INDIRECT("DATA_MOFFAT!G" &amp; 317-5*(ROW()-2)/2+(COLUMN()-23))</f>
        <v>0.87519726962798394</v>
      </c>
      <c r="AC30" s="29"/>
      <c r="AD30" s="31">
        <v>-45</v>
      </c>
      <c r="AE30" s="13" t="s">
        <v>20</v>
      </c>
      <c r="AF30" s="2">
        <f t="shared" ca="1" si="1"/>
        <v>4.0775419629991094E-2</v>
      </c>
      <c r="AG30" s="2">
        <f t="shared" ca="1" si="1"/>
        <v>5.3313911153456961E-2</v>
      </c>
      <c r="AH30" s="2">
        <f t="shared" ca="1" si="1"/>
        <v>9.0477533135551735E-2</v>
      </c>
      <c r="AI30" s="2">
        <f t="shared" ca="1" si="1"/>
        <v>0.15392176748545006</v>
      </c>
      <c r="AJ30" s="3">
        <f t="shared" ca="1" si="1"/>
        <v>0.23887918081402015</v>
      </c>
    </row>
    <row r="31" spans="2:36" ht="17" thickBot="1" x14ac:dyDescent="0.25">
      <c r="B31" s="29"/>
      <c r="C31" s="32"/>
      <c r="D31" s="10" t="s">
        <v>21</v>
      </c>
      <c r="E31" s="6" cm="1">
        <f t="array" aca="1" ref="E31" ca="1">INDIRECT("DATA_MOFFAT!H" &amp; 317-5*(ROW()-3)/2+(COLUMN()-5))</f>
        <v>0.96317212995638624</v>
      </c>
      <c r="F31" s="6" cm="1">
        <f t="array" aca="1" ref="F31" ca="1">INDIRECT("DATA_MOFFAT!H" &amp; 317-5*(ROW()-3)/2+(COLUMN()-5))</f>
        <v>0.95443735228476123</v>
      </c>
      <c r="G31" s="6" cm="1">
        <f t="array" aca="1" ref="G31" ca="1">INDIRECT("DATA_MOFFAT!H" &amp; 317-5*(ROW()-3)/2+(COLUMN()-5))</f>
        <v>0.92108826719348802</v>
      </c>
      <c r="H31" s="6" cm="1">
        <f t="array" aca="1" ref="H31" ca="1">INDIRECT("DATA_MOFFAT!H" &amp; 317-5*(ROW()-3)/2+(COLUMN()-5))</f>
        <v>0.85900573600092023</v>
      </c>
      <c r="I31" s="6" cm="1">
        <f t="array" aca="1" ref="I31" ca="1">INDIRECT("DATA_MOFFAT!H" &amp; 317-5*(ROW()-3)/2+(COLUMN()-5))</f>
        <v>0.76968362577997729</v>
      </c>
      <c r="K31" s="29"/>
      <c r="L31" s="32"/>
      <c r="M31" s="10" t="s">
        <v>21</v>
      </c>
      <c r="N31" s="6" cm="1">
        <f t="array" aca="1" ref="N31" ca="1">INDIRECT("DATA_MOFFAT!I" &amp; 317-5*(ROW()-3)/2+(COLUMN()-14))</f>
        <v>0.99085479652781161</v>
      </c>
      <c r="O31" s="6" cm="1">
        <f t="array" aca="1" ref="O31" ca="1">INDIRECT("DATA_MOFFAT!I" &amp; 317-5*(ROW()-3)/2+(COLUMN()-14))</f>
        <v>0.99208333031894957</v>
      </c>
      <c r="P31" s="6" cm="1">
        <f t="array" aca="1" ref="P31" ca="1">INDIRECT("DATA_MOFFAT!I" &amp; 317-5*(ROW()-3)/2+(COLUMN()-14))</f>
        <v>0.99019107015925123</v>
      </c>
      <c r="Q31" s="6" cm="1">
        <f t="array" aca="1" ref="Q31" ca="1">INDIRECT("DATA_MOFFAT!I" &amp; 317-5*(ROW()-3)/2+(COLUMN()-14))</f>
        <v>0.98406236307918238</v>
      </c>
      <c r="R31" s="6" cm="1">
        <f t="array" aca="1" ref="R31" ca="1">INDIRECT("DATA_MOFFAT!I" &amp; 317-5*(ROW()-3)/2+(COLUMN()-14))</f>
        <v>0.97969289445874541</v>
      </c>
      <c r="S31" s="4"/>
      <c r="T31" s="29"/>
      <c r="U31" s="32"/>
      <c r="V31" s="10" t="s">
        <v>21</v>
      </c>
      <c r="W31" s="7" cm="1">
        <f t="array" aca="1" ref="W31" ca="1">INDIRECT("DATA_MOFFAT!J" &amp; 317-5*(ROW()-3)/2+(COLUMN()-23))</f>
        <v>0.97962030444057902</v>
      </c>
      <c r="X31" s="7" cm="1">
        <f t="array" aca="1" ref="X31" ca="1">INDIRECT("DATA_MOFFAT!J" &amp; 317-5*(ROW()-3)/2+(COLUMN()-23))</f>
        <v>0.976688391467052</v>
      </c>
      <c r="Y31" s="7" cm="1">
        <f t="array" aca="1" ref="Y31" ca="1">INDIRECT("DATA_MOFFAT!J" &amp; 317-5*(ROW()-3)/2+(COLUMN()-23))</f>
        <v>0.96179374793661321</v>
      </c>
      <c r="Z31" s="7" cm="1">
        <f t="array" aca="1" ref="Z31" ca="1">INDIRECT("DATA_MOFFAT!J" &amp; 317-5*(ROW()-3)/2+(COLUMN()-23))</f>
        <v>0.93246453110480576</v>
      </c>
      <c r="AA31" s="7" cm="1">
        <f t="array" aca="1" ref="AA31" ca="1">INDIRECT("DATA_MOFFAT!J" &amp; 317-5*(ROW()-3)/2+(COLUMN()-23))</f>
        <v>0.88801339722917227</v>
      </c>
      <c r="AC31" s="29"/>
      <c r="AD31" s="32"/>
      <c r="AE31" s="10" t="s">
        <v>21</v>
      </c>
      <c r="AF31" s="6">
        <f t="shared" ca="1" si="1"/>
        <v>2.7938166791372399E-2</v>
      </c>
      <c r="AG31" s="6">
        <f t="shared" ca="1" si="1"/>
        <v>3.7946387046020935E-2</v>
      </c>
      <c r="AH31" s="6">
        <f t="shared" ca="1" si="1"/>
        <v>6.9787342108275641E-2</v>
      </c>
      <c r="AI31" s="6">
        <f t="shared" ca="1" si="1"/>
        <v>0.1270820140778004</v>
      </c>
      <c r="AJ31" s="7">
        <f t="shared" ca="1" si="1"/>
        <v>0.21436234749338745</v>
      </c>
    </row>
    <row r="32" spans="2:36" x14ac:dyDescent="0.2">
      <c r="B32" s="29"/>
      <c r="C32" s="31">
        <v>-50</v>
      </c>
      <c r="D32" s="11" t="s">
        <v>20</v>
      </c>
      <c r="E32" s="2" cm="1">
        <f t="array" aca="1" ref="E32" ca="1">INDIRECT("DATA_MOFFAT!E"&amp;317-5*(ROW()-2)/2+(COLUMN()-5))</f>
        <v>0.92848867498683862</v>
      </c>
      <c r="F32" s="2" cm="1">
        <f t="array" aca="1" ref="F32" ca="1">INDIRECT("DATA_MOFFAT!E"&amp;317-5*(ROW()-2)/2+(COLUMN()-5))</f>
        <v>0.91315748787619455</v>
      </c>
      <c r="G32" s="2" cm="1">
        <f t="array" aca="1" ref="G32" ca="1">INDIRECT("DATA_MOFFAT!E"&amp;317-5*(ROW()-2)/2+(COLUMN()-5))</f>
        <v>0.87774884902942252</v>
      </c>
      <c r="H32" s="2" cm="1">
        <f t="array" aca="1" ref="H32" ca="1">INDIRECT("DATA_MOFFAT!E"&amp;317-5*(ROW()-2)/2+(COLUMN()-5))</f>
        <v>0.81340510548078693</v>
      </c>
      <c r="I32" s="2" cm="1">
        <f t="array" aca="1" ref="I32" ca="1">INDIRECT("DATA_MOFFAT!E"&amp;317-5*(ROW()-2)/2+(COLUMN()-5))</f>
        <v>0.71861733725893329</v>
      </c>
      <c r="K32" s="29"/>
      <c r="L32" s="31">
        <v>-50</v>
      </c>
      <c r="M32" s="11" t="s">
        <v>20</v>
      </c>
      <c r="N32" s="2" cm="1">
        <f t="array" aca="1" ref="N32" ca="1">INDIRECT("DATA_MOFFAT!F" &amp; 317-5*(ROW()-2)/2+(COLUMN()-14))</f>
        <v>0.98702063630938563</v>
      </c>
      <c r="O32" s="2" cm="1">
        <f t="array" aca="1" ref="O32" ca="1">INDIRECT("DATA_MOFFAT!F" &amp; 317-5*(ROW()-2)/2+(COLUMN()-14))</f>
        <v>0.98340916419513358</v>
      </c>
      <c r="P32" s="2" cm="1">
        <f t="array" aca="1" ref="P32" ca="1">INDIRECT("DATA_MOFFAT!F" &amp; 317-5*(ROW()-2)/2+(COLUMN()-14))</f>
        <v>0.98188127407091563</v>
      </c>
      <c r="Q32" s="2" cm="1">
        <f t="array" aca="1" ref="Q32" ca="1">INDIRECT("DATA_MOFFAT!F" &amp; 317-5*(ROW()-2)/2+(COLUMN()-14))</f>
        <v>0.97455009687309002</v>
      </c>
      <c r="R32" s="2" cm="1">
        <f t="array" aca="1" ref="R32" ca="1">INDIRECT("DATA_MOFFAT!F" &amp; 317-5*(ROW()-2)/2+(COLUMN()-14))</f>
        <v>0.95145865034928723</v>
      </c>
      <c r="S32" s="4"/>
      <c r="T32" s="29"/>
      <c r="U32" s="31">
        <v>-50</v>
      </c>
      <c r="V32" s="11" t="s">
        <v>20</v>
      </c>
      <c r="W32" s="3" cm="1">
        <f t="array" aca="1" ref="W32" ca="1">INDIRECT("DATA_MOFFAT!G" &amp; 317-5*(ROW()-2)/2+(COLUMN()-23))</f>
        <v>0.97070013490386675</v>
      </c>
      <c r="X32" s="3" cm="1">
        <f t="array" aca="1" ref="X32" ca="1">INDIRECT("DATA_MOFFAT!G" &amp; 317-5*(ROW()-2)/2+(COLUMN()-23))</f>
        <v>0.96358479240068917</v>
      </c>
      <c r="Y32" s="3" cm="1">
        <f t="array" aca="1" ref="Y32" ca="1">INDIRECT("DATA_MOFFAT!G" &amp; 317-5*(ROW()-2)/2+(COLUMN()-23))</f>
        <v>0.95101614573228421</v>
      </c>
      <c r="Z32" s="3" cm="1">
        <f t="array" aca="1" ref="Z32" ca="1">INDIRECT("DATA_MOFFAT!G" &amp; 317-5*(ROW()-2)/2+(COLUMN()-23))</f>
        <v>0.924600330481406</v>
      </c>
      <c r="AA32" s="3" cm="1">
        <f t="array" aca="1" ref="AA32" ca="1">INDIRECT("DATA_MOFFAT!G" &amp; 317-5*(ROW()-2)/2+(COLUMN()-23))</f>
        <v>0.8761124880395339</v>
      </c>
      <c r="AC32" s="29"/>
      <c r="AD32" s="31">
        <v>-50</v>
      </c>
      <c r="AE32" s="11" t="s">
        <v>20</v>
      </c>
      <c r="AF32" s="2">
        <f t="shared" ca="1" si="1"/>
        <v>5.9301659123771278E-2</v>
      </c>
      <c r="AG32" s="2">
        <f t="shared" ca="1" si="1"/>
        <v>7.1436873761936304E-2</v>
      </c>
      <c r="AH32" s="2">
        <f t="shared" ca="1" si="1"/>
        <v>0.10605398818714229</v>
      </c>
      <c r="AI32" s="2">
        <f t="shared" ca="1" si="1"/>
        <v>0.1653532146878316</v>
      </c>
      <c r="AJ32" s="3">
        <f t="shared" ca="1" si="1"/>
        <v>0.24472037014417414</v>
      </c>
    </row>
    <row r="33" spans="2:36" ht="17" thickBot="1" x14ac:dyDescent="0.25">
      <c r="B33" s="29"/>
      <c r="C33" s="32"/>
      <c r="D33" s="12" t="s">
        <v>21</v>
      </c>
      <c r="E33" s="6" cm="1">
        <f t="array" aca="1" ref="E33" ca="1">INDIRECT("DATA_MOFFAT!H" &amp; 317-5*(ROW()-3)/2+(COLUMN()-5))</f>
        <v>0.94754421692887458</v>
      </c>
      <c r="F33" s="6" cm="1">
        <f t="array" aca="1" ref="F33" ca="1">INDIRECT("DATA_MOFFAT!H" &amp; 317-5*(ROW()-3)/2+(COLUMN()-5))</f>
        <v>0.93975802421399757</v>
      </c>
      <c r="G33" s="6" cm="1">
        <f t="array" aca="1" ref="G33" ca="1">INDIRECT("DATA_MOFFAT!H" &amp; 317-5*(ROW()-3)/2+(COLUMN()-5))</f>
        <v>0.9056399030398512</v>
      </c>
      <c r="H33" s="6" cm="1">
        <f t="array" aca="1" ref="H33" ca="1">INDIRECT("DATA_MOFFAT!H" &amp; 317-5*(ROW()-3)/2+(COLUMN()-5))</f>
        <v>0.84808083146156221</v>
      </c>
      <c r="I33" s="6" cm="1">
        <f t="array" aca="1" ref="I33" ca="1">INDIRECT("DATA_MOFFAT!H" &amp; 317-5*(ROW()-3)/2+(COLUMN()-5))</f>
        <v>0.76757219904872609</v>
      </c>
      <c r="K33" s="29"/>
      <c r="L33" s="32"/>
      <c r="M33" s="12" t="s">
        <v>21</v>
      </c>
      <c r="N33" s="6" cm="1">
        <f t="array" aca="1" ref="N33" ca="1">INDIRECT("DATA_MOFFAT!I" &amp; 317-5*(ROW()-3)/2+(COLUMN()-14))</f>
        <v>0.99053339487904435</v>
      </c>
      <c r="O33" s="6" cm="1">
        <f t="array" aca="1" ref="O33" ca="1">INDIRECT("DATA_MOFFAT!I" &amp; 317-5*(ROW()-3)/2+(COLUMN()-14))</f>
        <v>0.99257892172129236</v>
      </c>
      <c r="P33" s="6" cm="1">
        <f t="array" aca="1" ref="P33" ca="1">INDIRECT("DATA_MOFFAT!I" &amp; 317-5*(ROW()-3)/2+(COLUMN()-14))</f>
        <v>0.98884441910142817</v>
      </c>
      <c r="Q33" s="6" cm="1">
        <f t="array" aca="1" ref="Q33" ca="1">INDIRECT("DATA_MOFFAT!I" &amp; 317-5*(ROW()-3)/2+(COLUMN()-14))</f>
        <v>0.98421691372790121</v>
      </c>
      <c r="R33" s="6" cm="1">
        <f t="array" aca="1" ref="R33" ca="1">INDIRECT("DATA_MOFFAT!I" &amp; 317-5*(ROW()-3)/2+(COLUMN()-14))</f>
        <v>0.98111728957957245</v>
      </c>
      <c r="S33" s="4"/>
      <c r="T33" s="29"/>
      <c r="U33" s="32"/>
      <c r="V33" s="12" t="s">
        <v>21</v>
      </c>
      <c r="W33" s="7" cm="1">
        <f t="array" aca="1" ref="W33" ca="1">INDIRECT("DATA_MOFFAT!J" &amp; 317-5*(ROW()-3)/2+(COLUMN()-23))</f>
        <v>0.97276244361688058</v>
      </c>
      <c r="X33" s="7" cm="1">
        <f t="array" aca="1" ref="X33" ca="1">INDIRECT("DATA_MOFFAT!J" &amp; 317-5*(ROW()-3)/2+(COLUMN()-23))</f>
        <v>0.97087602848698995</v>
      </c>
      <c r="Y33" s="7" cm="1">
        <f t="array" aca="1" ref="Y33" ca="1">INDIRECT("DATA_MOFFAT!J" &amp; 317-5*(ROW()-3)/2+(COLUMN()-23))</f>
        <v>0.9550318689537648</v>
      </c>
      <c r="Z33" s="7" cm="1">
        <f t="array" aca="1" ref="Z33" ca="1">INDIRECT("DATA_MOFFAT!J" &amp; 317-5*(ROW()-3)/2+(COLUMN()-23))</f>
        <v>0.92866715475006123</v>
      </c>
      <c r="AA33" s="7" cm="1">
        <f t="array" aca="1" ref="AA33" ca="1">INDIRECT("DATA_MOFFAT!J" &amp; 317-5*(ROW()-3)/2+(COLUMN()-23))</f>
        <v>0.88795984068003253</v>
      </c>
      <c r="AC33" s="29"/>
      <c r="AD33" s="32"/>
      <c r="AE33" s="12" t="s">
        <v>21</v>
      </c>
      <c r="AF33" s="6">
        <f t="shared" ca="1" si="1"/>
        <v>4.3400028885870356E-2</v>
      </c>
      <c r="AG33" s="6">
        <f t="shared" ca="1" si="1"/>
        <v>5.3215816245316572E-2</v>
      </c>
      <c r="AH33" s="6">
        <f t="shared" ca="1" si="1"/>
        <v>8.4143182136969141E-2</v>
      </c>
      <c r="AI33" s="6">
        <f t="shared" ca="1" si="1"/>
        <v>0.13831918591065329</v>
      </c>
      <c r="AJ33" s="7">
        <f t="shared" ca="1" si="1"/>
        <v>0.21765500699957552</v>
      </c>
    </row>
    <row r="34" spans="2:36" x14ac:dyDescent="0.2">
      <c r="B34" s="29"/>
      <c r="C34" s="31">
        <v>-55</v>
      </c>
      <c r="D34" s="13" t="s">
        <v>20</v>
      </c>
      <c r="E34" s="2" cm="1">
        <f t="array" aca="1" ref="E34" ca="1">INDIRECT("DATA_MOFFAT!E"&amp;317-5*(ROW()-2)/2+(COLUMN()-5))</f>
        <v>0.90328650586116277</v>
      </c>
      <c r="F34" s="2" cm="1">
        <f t="array" aca="1" ref="F34" ca="1">INDIRECT("DATA_MOFFAT!E"&amp;317-5*(ROW()-2)/2+(COLUMN()-5))</f>
        <v>0.8929745897707787</v>
      </c>
      <c r="G34" s="2" cm="1">
        <f t="array" aca="1" ref="G34" ca="1">INDIRECT("DATA_MOFFAT!E"&amp;317-5*(ROW()-2)/2+(COLUMN()-5))</f>
        <v>0.85714847292378293</v>
      </c>
      <c r="H34" s="2" cm="1">
        <f t="array" aca="1" ref="H34" ca="1">INDIRECT("DATA_MOFFAT!E"&amp;317-5*(ROW()-2)/2+(COLUMN()-5))</f>
        <v>0.79818976124954433</v>
      </c>
      <c r="I34" s="2" cm="1">
        <f t="array" aca="1" ref="I34" ca="1">INDIRECT("DATA_MOFFAT!E"&amp;317-5*(ROW()-2)/2+(COLUMN()-5))</f>
        <v>0.71417186571360058</v>
      </c>
      <c r="K34" s="29"/>
      <c r="L34" s="31">
        <v>-55</v>
      </c>
      <c r="M34" s="13" t="s">
        <v>20</v>
      </c>
      <c r="N34" s="2" cm="1">
        <f t="array" aca="1" ref="N34" ca="1">INDIRECT("DATA_MOFFAT!F" &amp; 317-5*(ROW()-2)/2+(COLUMN()-14))</f>
        <v>0.98515571118709522</v>
      </c>
      <c r="O34" s="2" cm="1">
        <f t="array" aca="1" ref="O34" ca="1">INDIRECT("DATA_MOFFAT!F" &amp; 317-5*(ROW()-2)/2+(COLUMN()-14))</f>
        <v>0.98521927110247765</v>
      </c>
      <c r="P34" s="2" cm="1">
        <f t="array" aca="1" ref="P34" ca="1">INDIRECT("DATA_MOFFAT!F" &amp; 317-5*(ROW()-2)/2+(COLUMN()-14))</f>
        <v>0.9811547201220332</v>
      </c>
      <c r="Q34" s="2" cm="1">
        <f t="array" aca="1" ref="Q34" ca="1">INDIRECT("DATA_MOFFAT!F" &amp; 317-5*(ROW()-2)/2+(COLUMN()-14))</f>
        <v>0.9745621752427146</v>
      </c>
      <c r="R34" s="2" cm="1">
        <f t="array" aca="1" ref="R34" ca="1">INDIRECT("DATA_MOFFAT!F" &amp; 317-5*(ROW()-2)/2+(COLUMN()-14))</f>
        <v>0.95873449744756822</v>
      </c>
      <c r="S34" s="4"/>
      <c r="T34" s="29"/>
      <c r="U34" s="31">
        <v>-55</v>
      </c>
      <c r="V34" s="13" t="s">
        <v>20</v>
      </c>
      <c r="W34" s="3" cm="1">
        <f t="array" aca="1" ref="W34" ca="1">INDIRECT("DATA_MOFFAT!G" &amp; 317-5*(ROW()-2)/2+(COLUMN()-23))</f>
        <v>0.9613106499592744</v>
      </c>
      <c r="X34" s="3" cm="1">
        <f t="array" aca="1" ref="X34" ca="1">INDIRECT("DATA_MOFFAT!G" &amp; 317-5*(ROW()-2)/2+(COLUMN()-23))</f>
        <v>0.95795838702416602</v>
      </c>
      <c r="Y34" s="3" cm="1">
        <f t="array" aca="1" ref="Y34" ca="1">INDIRECT("DATA_MOFFAT!G" &amp; 317-5*(ROW()-2)/2+(COLUMN()-23))</f>
        <v>0.94355137903179742</v>
      </c>
      <c r="Z34" s="3" cm="1">
        <f t="array" aca="1" ref="Z34" ca="1">INDIRECT("DATA_MOFFAT!G" &amp; 317-5*(ROW()-2)/2+(COLUMN()-23))</f>
        <v>0.91913373644682916</v>
      </c>
      <c r="AA34" s="3" cm="1">
        <f t="array" aca="1" ref="AA34" ca="1">INDIRECT("DATA_MOFFAT!G" &amp; 317-5*(ROW()-2)/2+(COLUMN()-23))</f>
        <v>0.87869958539076232</v>
      </c>
      <c r="AC34" s="29"/>
      <c r="AD34" s="31">
        <v>-55</v>
      </c>
      <c r="AE34" s="13" t="s">
        <v>20</v>
      </c>
      <c r="AF34" s="2">
        <f t="shared" ca="1" si="1"/>
        <v>8.3102807400143419E-2</v>
      </c>
      <c r="AG34" s="2">
        <f t="shared" ca="1" si="1"/>
        <v>9.3628579989584959E-2</v>
      </c>
      <c r="AH34" s="2">
        <f t="shared" ca="1" si="1"/>
        <v>0.12638806566901772</v>
      </c>
      <c r="AI34" s="2">
        <f t="shared" ca="1" si="1"/>
        <v>0.18097605106543846</v>
      </c>
      <c r="AJ34" s="3">
        <f t="shared" ca="1" si="1"/>
        <v>0.25508900783800403</v>
      </c>
    </row>
    <row r="35" spans="2:36" ht="17" thickBot="1" x14ac:dyDescent="0.25">
      <c r="B35" s="29"/>
      <c r="C35" s="32"/>
      <c r="D35" s="10" t="s">
        <v>21</v>
      </c>
      <c r="E35" s="6" cm="1">
        <f t="array" aca="1" ref="E35" ca="1">INDIRECT("DATA_MOFFAT!H" &amp; 317-5*(ROW()-3)/2+(COLUMN()-5))</f>
        <v>0.92803085978109379</v>
      </c>
      <c r="F35" s="6" cm="1">
        <f t="array" aca="1" ref="F35" ca="1">INDIRECT("DATA_MOFFAT!H" &amp; 317-5*(ROW()-3)/2+(COLUMN()-5))</f>
        <v>0.91691958180205058</v>
      </c>
      <c r="G35" s="6" cm="1">
        <f t="array" aca="1" ref="G35" ca="1">INDIRECT("DATA_MOFFAT!H" &amp; 317-5*(ROW()-3)/2+(COLUMN()-5))</f>
        <v>0.88638335227204967</v>
      </c>
      <c r="H35" s="6" cm="1">
        <f t="array" aca="1" ref="H35" ca="1">INDIRECT("DATA_MOFFAT!H" &amp; 317-5*(ROW()-3)/2+(COLUMN()-5))</f>
        <v>0.83322156112226242</v>
      </c>
      <c r="I35" s="6" cm="1">
        <f t="array" aca="1" ref="I35" ca="1">INDIRECT("DATA_MOFFAT!H" &amp; 317-5*(ROW()-3)/2+(COLUMN()-5))</f>
        <v>0.75723244870747586</v>
      </c>
      <c r="K35" s="29"/>
      <c r="L35" s="32"/>
      <c r="M35" s="10" t="s">
        <v>21</v>
      </c>
      <c r="N35" s="6" cm="1">
        <f t="array" aca="1" ref="N35" ca="1">INDIRECT("DATA_MOFFAT!I" &amp; 317-5*(ROW()-3)/2+(COLUMN()-14))</f>
        <v>0.99093868092614601</v>
      </c>
      <c r="O35" s="6" cm="1">
        <f t="array" aca="1" ref="O35" ca="1">INDIRECT("DATA_MOFFAT!I" &amp; 317-5*(ROW()-3)/2+(COLUMN()-14))</f>
        <v>0.98932840999452865</v>
      </c>
      <c r="P35" s="6" cm="1">
        <f t="array" aca="1" ref="P35" ca="1">INDIRECT("DATA_MOFFAT!I" &amp; 317-5*(ROW()-3)/2+(COLUMN()-14))</f>
        <v>0.98837762603645718</v>
      </c>
      <c r="Q35" s="6" cm="1">
        <f t="array" aca="1" ref="Q35" ca="1">INDIRECT("DATA_MOFFAT!I" &amp; 317-5*(ROW()-3)/2+(COLUMN()-14))</f>
        <v>0.98423236342096165</v>
      </c>
      <c r="R35" s="6" cm="1">
        <f t="array" aca="1" ref="R35" ca="1">INDIRECT("DATA_MOFFAT!I" &amp; 317-5*(ROW()-3)/2+(COLUMN()-14))</f>
        <v>0.9778994303660028</v>
      </c>
      <c r="S35" s="4"/>
      <c r="T35" s="29"/>
      <c r="U35" s="32"/>
      <c r="V35" s="10" t="s">
        <v>21</v>
      </c>
      <c r="W35" s="7" cm="1">
        <f t="array" aca="1" ref="W35" ca="1">INDIRECT("DATA_MOFFAT!J" &amp; 317-5*(ROW()-3)/2+(COLUMN()-23))</f>
        <v>0.96485306478254595</v>
      </c>
      <c r="X35" s="7" cm="1">
        <f t="array" aca="1" ref="X35" ca="1">INDIRECT("DATA_MOFFAT!J" &amp; 317-5*(ROW()-3)/2+(COLUMN()-23))</f>
        <v>0.95965656410395195</v>
      </c>
      <c r="Y35" s="7" cm="1">
        <f t="array" aca="1" ref="Y35" ca="1">INDIRECT("DATA_MOFFAT!J" &amp; 317-5*(ROW()-3)/2+(COLUMN()-23))</f>
        <v>0.94759239504795045</v>
      </c>
      <c r="Z35" s="7" cm="1">
        <f t="array" aca="1" ref="Z35" ca="1">INDIRECT("DATA_MOFFAT!J" &amp; 317-5*(ROW()-3)/2+(COLUMN()-23))</f>
        <v>0.92309285242357564</v>
      </c>
      <c r="AA35" s="7" cm="1">
        <f t="array" aca="1" ref="AA35" ca="1">INDIRECT("DATA_MOFFAT!J" &amp; 317-5*(ROW()-3)/2+(COLUMN()-23))</f>
        <v>0.88599839724108109</v>
      </c>
      <c r="AC35" s="29"/>
      <c r="AD35" s="32"/>
      <c r="AE35" s="10" t="s">
        <v>21</v>
      </c>
      <c r="AF35" s="6">
        <f t="shared" ca="1" si="1"/>
        <v>6.3483061420367193E-2</v>
      </c>
      <c r="AG35" s="6">
        <f t="shared" ca="1" si="1"/>
        <v>7.3189880590691314E-2</v>
      </c>
      <c r="AH35" s="6">
        <f t="shared" ca="1" si="1"/>
        <v>0.10319362870790583</v>
      </c>
      <c r="AI35" s="6">
        <f t="shared" ca="1" si="1"/>
        <v>0.1534300312721083</v>
      </c>
      <c r="AJ35" s="7">
        <f t="shared" ca="1" si="1"/>
        <v>0.22565406503605068</v>
      </c>
    </row>
    <row r="36" spans="2:36" x14ac:dyDescent="0.2">
      <c r="B36" s="29"/>
      <c r="C36" s="31">
        <v>-60</v>
      </c>
      <c r="D36" s="11" t="s">
        <v>20</v>
      </c>
      <c r="E36" s="2" cm="1">
        <f t="array" aca="1" ref="E36" ca="1">INDIRECT("DATA_MOFFAT!E"&amp;317-5*(ROW()-2)/2+(COLUMN()-5))</f>
        <v>0.87470507018450183</v>
      </c>
      <c r="F36" s="2" cm="1">
        <f t="array" aca="1" ref="F36" ca="1">INDIRECT("DATA_MOFFAT!E"&amp;317-5*(ROW()-2)/2+(COLUMN()-5))</f>
        <v>0.86426352439277687</v>
      </c>
      <c r="G36" s="2" cm="1">
        <f t="array" aca="1" ref="G36" ca="1">INDIRECT("DATA_MOFFAT!E"&amp;317-5*(ROW()-2)/2+(COLUMN()-5))</f>
        <v>0.831526743026896</v>
      </c>
      <c r="H36" s="2" cm="1">
        <f t="array" aca="1" ref="H36" ca="1">INDIRECT("DATA_MOFFAT!E"&amp;317-5*(ROW()-2)/2+(COLUMN()-5))</f>
        <v>0.77847112963370502</v>
      </c>
      <c r="I36" s="2" cm="1">
        <f t="array" aca="1" ref="I36" ca="1">INDIRECT("DATA_MOFFAT!E"&amp;317-5*(ROW()-2)/2+(COLUMN()-5))</f>
        <v>0.70358389999349047</v>
      </c>
      <c r="K36" s="29"/>
      <c r="L36" s="31">
        <v>-60</v>
      </c>
      <c r="M36" s="11" t="s">
        <v>20</v>
      </c>
      <c r="N36" s="2" cm="1">
        <f t="array" aca="1" ref="N36" ca="1">INDIRECT("DATA_MOFFAT!F" &amp; 317-5*(ROW()-2)/2+(COLUMN()-14))</f>
        <v>0.98486982594733563</v>
      </c>
      <c r="O36" s="2" cm="1">
        <f t="array" aca="1" ref="O36" ca="1">INDIRECT("DATA_MOFFAT!F" &amp; 317-5*(ROW()-2)/2+(COLUMN()-14))</f>
        <v>0.98406370155337197</v>
      </c>
      <c r="P36" s="2" cm="1">
        <f t="array" aca="1" ref="P36" ca="1">INDIRECT("DATA_MOFFAT!F" &amp; 317-5*(ROW()-2)/2+(COLUMN()-14))</f>
        <v>0.98016971160678124</v>
      </c>
      <c r="Q36" s="2" cm="1">
        <f t="array" aca="1" ref="Q36" ca="1">INDIRECT("DATA_MOFFAT!F" &amp; 317-5*(ROW()-2)/2+(COLUMN()-14))</f>
        <v>0.97431651290490917</v>
      </c>
      <c r="R36" s="2" cm="1">
        <f t="array" aca="1" ref="R36" ca="1">INDIRECT("DATA_MOFFAT!F" &amp; 317-5*(ROW()-2)/2+(COLUMN()-14))</f>
        <v>0.96087142604037523</v>
      </c>
      <c r="S36" s="4"/>
      <c r="T36" s="29"/>
      <c r="U36" s="31">
        <v>-60</v>
      </c>
      <c r="V36" s="11" t="s">
        <v>20</v>
      </c>
      <c r="W36" s="3" cm="1">
        <f t="array" aca="1" ref="W36" ca="1">INDIRECT("DATA_MOFFAT!G" &amp; 317-5*(ROW()-2)/2+(COLUMN()-23))</f>
        <v>0.95158425543586522</v>
      </c>
      <c r="X36" s="3" cm="1">
        <f t="array" aca="1" ref="X36" ca="1">INDIRECT("DATA_MOFFAT!G" &amp; 317-5*(ROW()-2)/2+(COLUMN()-23))</f>
        <v>0.94759737696541235</v>
      </c>
      <c r="Y36" s="3" cm="1">
        <f t="array" aca="1" ref="Y36" ca="1">INDIRECT("DATA_MOFFAT!G" &amp; 317-5*(ROW()-2)/2+(COLUMN()-23))</f>
        <v>0.93409592891722504</v>
      </c>
      <c r="Z36" s="3" cm="1">
        <f t="array" aca="1" ref="Z36" ca="1">INDIRECT("DATA_MOFFAT!G" &amp; 317-5*(ROW()-2)/2+(COLUMN()-23))</f>
        <v>0.91183335030258883</v>
      </c>
      <c r="AA36" s="3" cm="1">
        <f t="array" aca="1" ref="AA36" ca="1">INDIRECT("DATA_MOFFAT!G" &amp; 317-5*(ROW()-2)/2+(COLUMN()-23))</f>
        <v>0.87585042360664289</v>
      </c>
      <c r="AC36" s="29"/>
      <c r="AD36" s="31">
        <v>-60</v>
      </c>
      <c r="AE36" s="11" t="s">
        <v>20</v>
      </c>
      <c r="AF36" s="2">
        <f t="shared" ca="1" si="1"/>
        <v>0.11185717427870989</v>
      </c>
      <c r="AG36" s="2">
        <f t="shared" ca="1" si="1"/>
        <v>0.12174026637857605</v>
      </c>
      <c r="AH36" s="2">
        <f t="shared" ca="1" si="1"/>
        <v>0.15165023650467269</v>
      </c>
      <c r="AI36" s="2">
        <f t="shared" ca="1" si="1"/>
        <v>0.20100796884504635</v>
      </c>
      <c r="AJ36" s="3">
        <f t="shared" ca="1" si="1"/>
        <v>0.26776478004672577</v>
      </c>
    </row>
    <row r="37" spans="2:36" ht="17" thickBot="1" x14ac:dyDescent="0.25">
      <c r="B37" s="29"/>
      <c r="C37" s="32"/>
      <c r="D37" s="12" t="s">
        <v>21</v>
      </c>
      <c r="E37" s="6" cm="1">
        <f t="array" aca="1" ref="E37" ca="1">INDIRECT("DATA_MOFFAT!H" &amp; 317-5*(ROW()-3)/2+(COLUMN()-5))</f>
        <v>0.90033030794262658</v>
      </c>
      <c r="F37" s="6" cm="1">
        <f t="array" aca="1" ref="F37" ca="1">INDIRECT("DATA_MOFFAT!H" &amp; 317-5*(ROW()-3)/2+(COLUMN()-5))</f>
        <v>0.89052322848948573</v>
      </c>
      <c r="G37" s="6" cm="1">
        <f t="array" aca="1" ref="G37" ca="1">INDIRECT("DATA_MOFFAT!H" &amp; 317-5*(ROW()-3)/2+(COLUMN()-5))</f>
        <v>0.86251068916650453</v>
      </c>
      <c r="H37" s="6" cm="1">
        <f t="array" aca="1" ref="H37" ca="1">INDIRECT("DATA_MOFFAT!H" &amp; 317-5*(ROW()-3)/2+(COLUMN()-5))</f>
        <v>0.81423838365958445</v>
      </c>
      <c r="I37" s="6" cm="1">
        <f t="array" aca="1" ref="I37" ca="1">INDIRECT("DATA_MOFFAT!H" &amp; 317-5*(ROW()-3)/2+(COLUMN()-5))</f>
        <v>0.74633503928843692</v>
      </c>
      <c r="K37" s="29"/>
      <c r="L37" s="32"/>
      <c r="M37" s="12" t="s">
        <v>21</v>
      </c>
      <c r="N37" s="6" cm="1">
        <f t="array" aca="1" ref="N37" ca="1">INDIRECT("DATA_MOFFAT!I" &amp; 317-5*(ROW()-3)/2+(COLUMN()-14))</f>
        <v>0.98910338109046481</v>
      </c>
      <c r="O37" s="6" cm="1">
        <f t="array" aca="1" ref="O37" ca="1">INDIRECT("DATA_MOFFAT!I" &amp; 317-5*(ROW()-3)/2+(COLUMN()-14))</f>
        <v>0.98848017634674856</v>
      </c>
      <c r="P37" s="6" cm="1">
        <f t="array" aca="1" ref="P37" ca="1">INDIRECT("DATA_MOFFAT!I" &amp; 317-5*(ROW()-3)/2+(COLUMN()-14))</f>
        <v>0.98778809265194001</v>
      </c>
      <c r="Q37" s="6" cm="1">
        <f t="array" aca="1" ref="Q37" ca="1">INDIRECT("DATA_MOFFAT!I" &amp; 317-5*(ROW()-3)/2+(COLUMN()-14))</f>
        <v>0.98411107724821123</v>
      </c>
      <c r="R37" s="6" cm="1">
        <f t="array" aca="1" ref="R37" ca="1">INDIRECT("DATA_MOFFAT!I" &amp; 317-5*(ROW()-3)/2+(COLUMN()-14))</f>
        <v>0.97910997975602199</v>
      </c>
      <c r="S37" s="4"/>
      <c r="T37" s="29"/>
      <c r="U37" s="32"/>
      <c r="V37" s="12" t="s">
        <v>21</v>
      </c>
      <c r="W37" s="7" cm="1">
        <f t="array" aca="1" ref="W37" ca="1">INDIRECT("DATA_MOFFAT!J" &amp; 317-5*(ROW()-3)/2+(COLUMN()-23))</f>
        <v>0.95308503887395157</v>
      </c>
      <c r="X37" s="7" cm="1">
        <f t="array" aca="1" ref="X37" ca="1">INDIRECT("DATA_MOFFAT!J" &amp; 317-5*(ROW()-3)/2+(COLUMN()-23))</f>
        <v>0.94921199976736759</v>
      </c>
      <c r="Y37" s="7" cm="1">
        <f t="array" aca="1" ref="Y37" ca="1">INDIRECT("DATA_MOFFAT!J" &amp; 317-5*(ROW()-3)/2+(COLUMN()-23))</f>
        <v>0.93805420655514782</v>
      </c>
      <c r="Z37" s="7" cm="1">
        <f t="array" aca="1" ref="Z37" ca="1">INDIRECT("DATA_MOFFAT!J" &amp; 317-5*(ROW()-3)/2+(COLUMN()-23))</f>
        <v>0.91558496183381155</v>
      </c>
      <c r="AA37" s="7" cm="1">
        <f t="array" aca="1" ref="AA37" ca="1">INDIRECT("DATA_MOFFAT!J" &amp; 317-5*(ROW()-3)/2+(COLUMN()-23))</f>
        <v>0.88267703536335929</v>
      </c>
      <c r="AC37" s="29"/>
      <c r="AD37" s="32"/>
      <c r="AE37" s="12" t="s">
        <v>21</v>
      </c>
      <c r="AF37" s="6">
        <f t="shared" ca="1" si="1"/>
        <v>8.9751056204021684E-2</v>
      </c>
      <c r="AG37" s="6">
        <f t="shared" ca="1" si="1"/>
        <v>9.9098545627181678E-2</v>
      </c>
      <c r="AH37" s="6">
        <f t="shared" ca="1" si="1"/>
        <v>0.1268261932061765</v>
      </c>
      <c r="AI37" s="6">
        <f t="shared" ca="1" si="1"/>
        <v>0.17261536580162051</v>
      </c>
      <c r="AJ37" s="7">
        <f t="shared" ca="1" si="1"/>
        <v>0.23774136233969212</v>
      </c>
    </row>
    <row r="38" spans="2:36" x14ac:dyDescent="0.2">
      <c r="B38" s="29"/>
      <c r="C38" s="31">
        <v>-65</v>
      </c>
      <c r="D38" s="13" t="s">
        <v>20</v>
      </c>
      <c r="E38" s="2" cm="1">
        <f t="array" aca="1" ref="E38" ca="1">INDIRECT("DATA_MOFFAT!E"&amp;317-5*(ROW()-2)/2+(COLUMN()-5))</f>
        <v>0.83902626982703765</v>
      </c>
      <c r="F38" s="2" cm="1">
        <f t="array" aca="1" ref="F38" ca="1">INDIRECT("DATA_MOFFAT!E"&amp;317-5*(ROW()-2)/2+(COLUMN()-5))</f>
        <v>0.82855122380176993</v>
      </c>
      <c r="G38" s="2" cm="1">
        <f t="array" aca="1" ref="G38" ca="1">INDIRECT("DATA_MOFFAT!E"&amp;317-5*(ROW()-2)/2+(COLUMN()-5))</f>
        <v>0.80052789215068476</v>
      </c>
      <c r="H38" s="2" cm="1">
        <f t="array" aca="1" ref="H38" ca="1">INDIRECT("DATA_MOFFAT!E"&amp;317-5*(ROW()-2)/2+(COLUMN()-5))</f>
        <v>0.75401489371867836</v>
      </c>
      <c r="I38" s="2" cm="1">
        <f t="array" aca="1" ref="I38" ca="1">INDIRECT("DATA_MOFFAT!E"&amp;317-5*(ROW()-2)/2+(COLUMN()-5))</f>
        <v>0.68895173172350455</v>
      </c>
      <c r="K38" s="29"/>
      <c r="L38" s="31">
        <v>-65</v>
      </c>
      <c r="M38" s="13" t="s">
        <v>20</v>
      </c>
      <c r="N38" s="2" cm="1">
        <f t="array" aca="1" ref="N38" ca="1">INDIRECT("DATA_MOFFAT!F" &amp; 317-5*(ROW()-2)/2+(COLUMN()-14))</f>
        <v>0.98336151740675981</v>
      </c>
      <c r="O38" s="2" cm="1">
        <f t="array" aca="1" ref="O38" ca="1">INDIRECT("DATA_MOFFAT!F" &amp; 317-5*(ROW()-2)/2+(COLUMN()-14))</f>
        <v>0.98148257010996465</v>
      </c>
      <c r="P38" s="2" cm="1">
        <f t="array" aca="1" ref="P38" ca="1">INDIRECT("DATA_MOFFAT!F" &amp; 317-5*(ROW()-2)/2+(COLUMN()-14))</f>
        <v>0.97893395037631858</v>
      </c>
      <c r="Q38" s="2" cm="1">
        <f t="array" aca="1" ref="Q38" ca="1">INDIRECT("DATA_MOFFAT!F" &amp; 317-5*(ROW()-2)/2+(COLUMN()-14))</f>
        <v>0.9738940625164888</v>
      </c>
      <c r="R38" s="2" cm="1">
        <f t="array" aca="1" ref="R38" ca="1">INDIRECT("DATA_MOFFAT!F" &amp; 317-5*(ROW()-2)/2+(COLUMN()-14))</f>
        <v>0.96268364539962958</v>
      </c>
      <c r="S38" s="4"/>
      <c r="T38" s="29"/>
      <c r="U38" s="31">
        <v>-65</v>
      </c>
      <c r="V38" s="13" t="s">
        <v>20</v>
      </c>
      <c r="W38" s="3" cm="1">
        <f t="array" aca="1" ref="W38" ca="1">INDIRECT("DATA_MOFFAT!G" &amp; 317-5*(ROW()-2)/2+(COLUMN()-23))</f>
        <v>0.93848681415417201</v>
      </c>
      <c r="X38" s="3" cm="1">
        <f t="array" aca="1" ref="X38" ca="1">INDIRECT("DATA_MOFFAT!G" &amp; 317-5*(ROW()-2)/2+(COLUMN()-23))</f>
        <v>0.93375869085687357</v>
      </c>
      <c r="Y38" s="3" cm="1">
        <f t="array" aca="1" ref="Y38" ca="1">INDIRECT("DATA_MOFFAT!G" &amp; 317-5*(ROW()-2)/2+(COLUMN()-23))</f>
        <v>0.92239165005889057</v>
      </c>
      <c r="Z38" s="3" cm="1">
        <f t="array" aca="1" ref="Z38" ca="1">INDIRECT("DATA_MOFFAT!G" &amp; 317-5*(ROW()-2)/2+(COLUMN()-23))</f>
        <v>0.90252548290032442</v>
      </c>
      <c r="AA38" s="3" cm="1">
        <f t="array" aca="1" ref="AA38" ca="1">INDIRECT("DATA_MOFFAT!G" &amp; 317-5*(ROW()-2)/2+(COLUMN()-23))</f>
        <v>0.8711406375341445</v>
      </c>
      <c r="AC38" s="29"/>
      <c r="AD38" s="31">
        <v>-65</v>
      </c>
      <c r="AE38" s="13" t="s">
        <v>20</v>
      </c>
      <c r="AF38" s="2">
        <f t="shared" ca="1" si="1"/>
        <v>0.14677740080814961</v>
      </c>
      <c r="AG38" s="2">
        <f t="shared" ca="1" si="1"/>
        <v>0.15581667058138426</v>
      </c>
      <c r="AH38" s="2">
        <f t="shared" ca="1" si="1"/>
        <v>0.18224524561340583</v>
      </c>
      <c r="AI38" s="2">
        <f t="shared" ca="1" si="1"/>
        <v>0.22577318957018255</v>
      </c>
      <c r="AJ38" s="3">
        <f t="shared" ca="1" si="1"/>
        <v>0.28434254075490539</v>
      </c>
    </row>
    <row r="39" spans="2:36" ht="17" thickBot="1" x14ac:dyDescent="0.25">
      <c r="B39" s="29"/>
      <c r="C39" s="32"/>
      <c r="D39" s="10" t="s">
        <v>21</v>
      </c>
      <c r="E39" s="6" cm="1">
        <f t="array" aca="1" ref="E39" ca="1">INDIRECT("DATA_MOFFAT!H" &amp; 317-5*(ROW()-3)/2+(COLUMN()-5))</f>
        <v>0.8675749918905078</v>
      </c>
      <c r="F39" s="6" cm="1">
        <f t="array" aca="1" ref="F39" ca="1">INDIRECT("DATA_MOFFAT!H" &amp; 317-5*(ROW()-3)/2+(COLUMN()-5))</f>
        <v>0.85931550483888353</v>
      </c>
      <c r="G39" s="6" cm="1">
        <f t="array" aca="1" ref="G39" ca="1">INDIRECT("DATA_MOFFAT!H" &amp; 317-5*(ROW()-3)/2+(COLUMN()-5))</f>
        <v>0.83365584018769801</v>
      </c>
      <c r="H39" s="6" cm="1">
        <f t="array" aca="1" ref="H39" ca="1">INDIRECT("DATA_MOFFAT!H" &amp; 317-5*(ROW()-3)/2+(COLUMN()-5))</f>
        <v>0.79090200739056793</v>
      </c>
      <c r="I39" s="6" cm="1">
        <f t="array" aca="1" ref="I39" ca="1">INDIRECT("DATA_MOFFAT!H" &amp; 317-5*(ROW()-3)/2+(COLUMN()-5))</f>
        <v>0.73176074836556793</v>
      </c>
      <c r="K39" s="29"/>
      <c r="L39" s="32"/>
      <c r="M39" s="10" t="s">
        <v>21</v>
      </c>
      <c r="N39" s="6" cm="1">
        <f t="array" aca="1" ref="N39" ca="1">INDIRECT("DATA_MOFFAT!I" &amp; 317-5*(ROW()-3)/2+(COLUMN()-14))</f>
        <v>0.98800627948499964</v>
      </c>
      <c r="O39" s="6" cm="1">
        <f t="array" aca="1" ref="O39" ca="1">INDIRECT("DATA_MOFFAT!I" &amp; 317-5*(ROW()-3)/2+(COLUMN()-14))</f>
        <v>0.98863877083300478</v>
      </c>
      <c r="P39" s="6" cm="1">
        <f t="array" aca="1" ref="P39" ca="1">INDIRECT("DATA_MOFFAT!I" &amp; 317-5*(ROW()-3)/2+(COLUMN()-14))</f>
        <v>0.98702001885219137</v>
      </c>
      <c r="Q39" s="6" cm="1">
        <f t="array" aca="1" ref="Q39" ca="1">INDIRECT("DATA_MOFFAT!I" &amp; 317-5*(ROW()-3)/2+(COLUMN()-14))</f>
        <v>0.98382748539715636</v>
      </c>
      <c r="R39" s="6" cm="1">
        <f t="array" aca="1" ref="R39" ca="1">INDIRECT("DATA_MOFFAT!I" &amp; 317-5*(ROW()-3)/2+(COLUMN()-14))</f>
        <v>0.98008754279371157</v>
      </c>
      <c r="S39" s="4"/>
      <c r="T39" s="29"/>
      <c r="U39" s="32"/>
      <c r="V39" s="10" t="s">
        <v>21</v>
      </c>
      <c r="W39" s="7" cm="1">
        <f t="array" aca="1" ref="W39" ca="1">INDIRECT("DATA_MOFFAT!J" &amp; 317-5*(ROW()-3)/2+(COLUMN()-23))</f>
        <v>0.93972408125832718</v>
      </c>
      <c r="X39" s="7" cm="1">
        <f t="array" aca="1" ref="X39" ca="1">INDIRECT("DATA_MOFFAT!J" &amp; 317-5*(ROW()-3)/2+(COLUMN()-23))</f>
        <v>0.93746420661281504</v>
      </c>
      <c r="Y39" s="7" cm="1">
        <f t="array" aca="1" ref="Y39" ca="1">INDIRECT("DATA_MOFFAT!J" &amp; 317-5*(ROW()-3)/2+(COLUMN()-23))</f>
        <v>0.92610329996775065</v>
      </c>
      <c r="Z39" s="7" cm="1">
        <f t="array" aca="1" ref="Z39" ca="1">INDIRECT("DATA_MOFFAT!J" &amp; 317-5*(ROW()-3)/2+(COLUMN()-23))</f>
        <v>0.90593344040029478</v>
      </c>
      <c r="AA39" s="7" cm="1">
        <f t="array" aca="1" ref="AA39" ca="1">INDIRECT("DATA_MOFFAT!J" &amp; 317-5*(ROW()-3)/2+(COLUMN()-23))</f>
        <v>0.87743079415578096</v>
      </c>
      <c r="AC39" s="29"/>
      <c r="AD39" s="32"/>
      <c r="AE39" s="10" t="s">
        <v>21</v>
      </c>
      <c r="AF39" s="6">
        <f t="shared" ca="1" si="1"/>
        <v>0.12189324106043831</v>
      </c>
      <c r="AG39" s="6">
        <f t="shared" ca="1" si="1"/>
        <v>0.13080942181253563</v>
      </c>
      <c r="AH39" s="6">
        <f t="shared" ca="1" si="1"/>
        <v>0.15538102139290044</v>
      </c>
      <c r="AI39" s="6">
        <f t="shared" ca="1" si="1"/>
        <v>0.19609685729475967</v>
      </c>
      <c r="AJ39" s="7">
        <f t="shared" ca="1" si="1"/>
        <v>0.25337205462309542</v>
      </c>
    </row>
    <row r="40" spans="2:36" x14ac:dyDescent="0.2">
      <c r="B40" s="29"/>
      <c r="C40" s="31">
        <v>-70</v>
      </c>
      <c r="D40" s="11" t="s">
        <v>20</v>
      </c>
      <c r="E40" s="2" cm="1">
        <f t="array" aca="1" ref="E40" ca="1">INDIRECT("DATA_MOFFAT!E"&amp;317-5*(ROW()-2)/2+(COLUMN()-5))</f>
        <v>0.79564787291351935</v>
      </c>
      <c r="F40" s="2" cm="1">
        <f t="array" aca="1" ref="F40" ca="1">INDIRECT("DATA_MOFFAT!E"&amp;317-5*(ROW()-2)/2+(COLUMN()-5))</f>
        <v>0.78764598725850865</v>
      </c>
      <c r="G40" s="2" cm="1">
        <f t="array" aca="1" ref="G40" ca="1">INDIRECT("DATA_MOFFAT!E"&amp;317-5*(ROW()-2)/2+(COLUMN()-5))</f>
        <v>0.76377517822501062</v>
      </c>
      <c r="H40" s="2" cm="1">
        <f t="array" aca="1" ref="H40" ca="1">INDIRECT("DATA_MOFFAT!E"&amp;317-5*(ROW()-2)/2+(COLUMN()-5))</f>
        <v>0.72456128787788554</v>
      </c>
      <c r="I40" s="2" cm="1">
        <f t="array" aca="1" ref="I40" ca="1">INDIRECT("DATA_MOFFAT!E"&amp;317-5*(ROW()-2)/2+(COLUMN()-5))</f>
        <v>0.67011761430893613</v>
      </c>
      <c r="K40" s="29"/>
      <c r="L40" s="31">
        <v>-70</v>
      </c>
      <c r="M40" s="11" t="s">
        <v>20</v>
      </c>
      <c r="N40" s="2" cm="1">
        <f t="array" aca="1" ref="N40" ca="1">INDIRECT("DATA_MOFFAT!F" &amp; 317-5*(ROW()-2)/2+(COLUMN()-14))</f>
        <v>0.98035037312253115</v>
      </c>
      <c r="O40" s="2" cm="1">
        <f t="array" aca="1" ref="O40" ca="1">INDIRECT("DATA_MOFFAT!F" &amp; 317-5*(ROW()-2)/2+(COLUMN()-14))</f>
        <v>0.9796564437564822</v>
      </c>
      <c r="P40" s="2" cm="1">
        <f t="array" aca="1" ref="P40" ca="1">INDIRECT("DATA_MOFFAT!F" &amp; 317-5*(ROW()-2)/2+(COLUMN()-14))</f>
        <v>0.97743771661364576</v>
      </c>
      <c r="Q40" s="2" cm="1">
        <f t="array" aca="1" ref="Q40" ca="1">INDIRECT("DATA_MOFFAT!F" &amp; 317-5*(ROW()-2)/2+(COLUMN()-14))</f>
        <v>0.97324411974392055</v>
      </c>
      <c r="R40" s="2" cm="1">
        <f t="array" aca="1" ref="R40" ca="1">INDIRECT("DATA_MOFFAT!F" &amp; 317-5*(ROW()-2)/2+(COLUMN()-14))</f>
        <v>0.9641789971015674</v>
      </c>
      <c r="S40" s="4"/>
      <c r="T40" s="29"/>
      <c r="U40" s="31">
        <v>-70</v>
      </c>
      <c r="V40" s="11" t="s">
        <v>20</v>
      </c>
      <c r="W40" s="3" cm="1">
        <f t="array" aca="1" ref="W40" ca="1">INDIRECT("DATA_MOFFAT!G" &amp; 317-5*(ROW()-2)/2+(COLUMN()-23))</f>
        <v>0.92137833586778739</v>
      </c>
      <c r="X40" s="3" cm="1">
        <f t="array" aca="1" ref="X40" ca="1">INDIRECT("DATA_MOFFAT!G" &amp; 317-5*(ROW()-2)/2+(COLUMN()-23))</f>
        <v>0.91809928912206762</v>
      </c>
      <c r="Y40" s="3" cm="1">
        <f t="array" aca="1" ref="Y40" ca="1">INDIRECT("DATA_MOFFAT!G" &amp; 317-5*(ROW()-2)/2+(COLUMN()-23))</f>
        <v>0.9081097943737384</v>
      </c>
      <c r="Z40" s="3" cm="1">
        <f t="array" aca="1" ref="Z40" ca="1">INDIRECT("DATA_MOFFAT!G" &amp; 317-5*(ROW()-2)/2+(COLUMN()-23))</f>
        <v>0.89097763557375176</v>
      </c>
      <c r="AA40" s="3" cm="1">
        <f t="array" aca="1" ref="AA40" ca="1">INDIRECT("DATA_MOFFAT!G" &amp; 317-5*(ROW()-2)/2+(COLUMN()-23))</f>
        <v>0.8644455592705782</v>
      </c>
      <c r="AC40" s="29"/>
      <c r="AD40" s="31">
        <v>-70</v>
      </c>
      <c r="AE40" s="11" t="s">
        <v>20</v>
      </c>
      <c r="AF40" s="2">
        <f t="shared" ca="1" si="1"/>
        <v>0.18840457990617443</v>
      </c>
      <c r="AG40" s="2">
        <f t="shared" ca="1" si="1"/>
        <v>0.195997747701951</v>
      </c>
      <c r="AH40" s="2">
        <f t="shared" ca="1" si="1"/>
        <v>0.21859453012399976</v>
      </c>
      <c r="AI40" s="2">
        <f t="shared" ca="1" si="1"/>
        <v>0.2555194804890969</v>
      </c>
      <c r="AJ40" s="3">
        <f t="shared" ca="1" si="1"/>
        <v>0.30498629785196885</v>
      </c>
    </row>
    <row r="41" spans="2:36" ht="17" thickBot="1" x14ac:dyDescent="0.25">
      <c r="B41" s="29"/>
      <c r="C41" s="32"/>
      <c r="D41" s="12" t="s">
        <v>21</v>
      </c>
      <c r="E41" s="6" cm="1">
        <f t="array" aca="1" ref="E41" ca="1">INDIRECT("DATA_MOFFAT!H" &amp; 317-5*(ROW()-3)/2+(COLUMN()-5))</f>
        <v>0.82932670195189673</v>
      </c>
      <c r="F41" s="6" cm="1">
        <f t="array" aca="1" ref="F41" ca="1">INDIRECT("DATA_MOFFAT!H" &amp; 317-5*(ROW()-3)/2+(COLUMN()-5))</f>
        <v>0.82157736421443439</v>
      </c>
      <c r="G41" s="6" cm="1">
        <f t="array" aca="1" ref="G41" ca="1">INDIRECT("DATA_MOFFAT!H" &amp; 317-5*(ROW()-3)/2+(COLUMN()-5))</f>
        <v>0.79941242839534676</v>
      </c>
      <c r="H41" s="6" cm="1">
        <f t="array" aca="1" ref="H41" ca="1">INDIRECT("DATA_MOFFAT!H" &amp; 317-5*(ROW()-3)/2+(COLUMN()-5))</f>
        <v>0.76294541510484692</v>
      </c>
      <c r="I41" s="6" cm="1">
        <f t="array" aca="1" ref="I41" ca="1">INDIRECT("DATA_MOFFAT!H" &amp; 317-5*(ROW()-3)/2+(COLUMN()-5))</f>
        <v>0.7133808242013423</v>
      </c>
      <c r="K41" s="29"/>
      <c r="L41" s="32"/>
      <c r="M41" s="12" t="s">
        <v>21</v>
      </c>
      <c r="N41" s="6" cm="1">
        <f t="array" aca="1" ref="N41" ca="1">INDIRECT("DATA_MOFFAT!I" &amp; 317-5*(ROW()-3)/2+(COLUMN()-14))</f>
        <v>0.98790910145984523</v>
      </c>
      <c r="O41" s="6" cm="1">
        <f t="array" aca="1" ref="O41" ca="1">INDIRECT("DATA_MOFFAT!I" &amp; 317-5*(ROW()-3)/2+(COLUMN()-14))</f>
        <v>0.9874519867806052</v>
      </c>
      <c r="P41" s="6" cm="1">
        <f t="array" aca="1" ref="P41" ca="1">INDIRECT("DATA_MOFFAT!I" &amp; 317-5*(ROW()-3)/2+(COLUMN()-14))</f>
        <v>0.98603260843486285</v>
      </c>
      <c r="Q41" s="6" cm="1">
        <f t="array" aca="1" ref="Q41" ca="1">INDIRECT("DATA_MOFFAT!I" &amp; 317-5*(ROW()-3)/2+(COLUMN()-14))</f>
        <v>0.98336195321821362</v>
      </c>
      <c r="R41" s="6" cm="1">
        <f t="array" aca="1" ref="R41" ca="1">INDIRECT("DATA_MOFFAT!I" &amp; 317-5*(ROW()-3)/2+(COLUMN()-14))</f>
        <v>0.98083779130106397</v>
      </c>
      <c r="S41" s="4"/>
      <c r="T41" s="29"/>
      <c r="U41" s="32"/>
      <c r="V41" s="12" t="s">
        <v>21</v>
      </c>
      <c r="W41" s="7" cm="1">
        <f t="array" aca="1" ref="W41" ca="1">INDIRECT("DATA_MOFFAT!J" &amp; 317-5*(ROW()-3)/2+(COLUMN()-23))</f>
        <v>0.92455297086239818</v>
      </c>
      <c r="X41" s="7" cm="1">
        <f t="array" aca="1" ref="X41" ca="1">INDIRECT("DATA_MOFFAT!J" &amp; 317-5*(ROW()-3)/2+(COLUMN()-23))</f>
        <v>0.92140607891052762</v>
      </c>
      <c r="Y41" s="7" cm="1">
        <f t="array" aca="1" ref="Y41" ca="1">INDIRECT("DATA_MOFFAT!J" &amp; 317-5*(ROW()-3)/2+(COLUMN()-23))</f>
        <v>0.91135111259595003</v>
      </c>
      <c r="Z41" s="7" cm="1">
        <f t="array" aca="1" ref="Z41" ca="1">INDIRECT("DATA_MOFFAT!J" &amp; 317-5*(ROW()-3)/2+(COLUMN()-23))</f>
        <v>0.8938669676969484</v>
      </c>
      <c r="AA41" s="7" cm="1">
        <f t="array" aca="1" ref="AA41" ca="1">INDIRECT("DATA_MOFFAT!J" &amp; 317-5*(ROW()-3)/2+(COLUMN()-23))</f>
        <v>0.87011514699124481</v>
      </c>
      <c r="AC41" s="29"/>
      <c r="AD41" s="32"/>
      <c r="AE41" s="12" t="s">
        <v>21</v>
      </c>
      <c r="AF41" s="6">
        <f t="shared" ca="1" si="1"/>
        <v>0.16052327007981748</v>
      </c>
      <c r="AG41" s="6">
        <f t="shared" ca="1" si="1"/>
        <v>0.16798246880536716</v>
      </c>
      <c r="AH41" s="6">
        <f t="shared" ca="1" si="1"/>
        <v>0.18926370024997419</v>
      </c>
      <c r="AI41" s="6">
        <f t="shared" ca="1" si="1"/>
        <v>0.2241458878818906</v>
      </c>
      <c r="AJ41" s="7">
        <f t="shared" ca="1" si="1"/>
        <v>0.27268215954948549</v>
      </c>
    </row>
    <row r="42" spans="2:36" x14ac:dyDescent="0.2">
      <c r="B42" s="29"/>
      <c r="C42" s="31">
        <v>-75</v>
      </c>
      <c r="D42" s="13" t="s">
        <v>20</v>
      </c>
      <c r="E42" s="2" cm="1">
        <f t="array" aca="1" ref="E42" ca="1">INDIRECT("DATA_MOFFAT!E"&amp;317-5*(ROW()-2)/2+(COLUMN()-5))</f>
        <v>0.74638923308826799</v>
      </c>
      <c r="F42" s="2" cm="1">
        <f t="array" aca="1" ref="F42" ca="1">INDIRECT("DATA_MOFFAT!E"&amp;317-5*(ROW()-2)/2+(COLUMN()-5))</f>
        <v>0.73996029863034007</v>
      </c>
      <c r="G42" s="2" cm="1">
        <f t="array" aca="1" ref="G42" ca="1">INDIRECT("DATA_MOFFAT!E"&amp;317-5*(ROW()-2)/2+(COLUMN()-5))</f>
        <v>0.72088469742688344</v>
      </c>
      <c r="H42" s="2" cm="1">
        <f t="array" aca="1" ref="H42" ca="1">INDIRECT("DATA_MOFFAT!E"&amp;317-5*(ROW()-2)/2+(COLUMN()-5))</f>
        <v>0.68983556506424126</v>
      </c>
      <c r="I42" s="2" cm="1">
        <f t="array" aca="1" ref="I42" ca="1">INDIRECT("DATA_MOFFAT!E"&amp;317-5*(ROW()-2)/2+(COLUMN()-5))</f>
        <v>0.64805631490212556</v>
      </c>
      <c r="K42" s="29"/>
      <c r="L42" s="31">
        <v>-75</v>
      </c>
      <c r="M42" s="13" t="s">
        <v>20</v>
      </c>
      <c r="N42" s="2" cm="1">
        <f t="array" aca="1" ref="N42" ca="1">INDIRECT("DATA_MOFFAT!F" &amp; 317-5*(ROW()-2)/2+(COLUMN()-14))</f>
        <v>0.9779071111542208</v>
      </c>
      <c r="O42" s="2" cm="1">
        <f t="array" aca="1" ref="O42" ca="1">INDIRECT("DATA_MOFFAT!F" &amp; 317-5*(ROW()-2)/2+(COLUMN()-14))</f>
        <v>0.97732641263339359</v>
      </c>
      <c r="P42" s="2" cm="1">
        <f t="array" aca="1" ref="P42" ca="1">INDIRECT("DATA_MOFFAT!F" &amp; 317-5*(ROW()-2)/2+(COLUMN()-14))</f>
        <v>0.97551317021100759</v>
      </c>
      <c r="Q42" s="2" cm="1">
        <f t="array" aca="1" ref="Q42" ca="1">INDIRECT("DATA_MOFFAT!F" &amp; 317-5*(ROW()-2)/2+(COLUMN()-14))</f>
        <v>0.97224927838594022</v>
      </c>
      <c r="R42" s="2" cm="1">
        <f t="array" aca="1" ref="R42" ca="1">INDIRECT("DATA_MOFFAT!F" &amp; 317-5*(ROW()-2)/2+(COLUMN()-14))</f>
        <v>0.96716319835343401</v>
      </c>
      <c r="S42" s="4"/>
      <c r="T42" s="29"/>
      <c r="U42" s="31">
        <v>-75</v>
      </c>
      <c r="V42" s="13" t="s">
        <v>20</v>
      </c>
      <c r="W42" s="3" cm="1">
        <f t="array" aca="1" ref="W42" ca="1">INDIRECT("DATA_MOFFAT!G" &amp; 317-5*(ROW()-2)/2+(COLUMN()-23))</f>
        <v>0.9018627600327952</v>
      </c>
      <c r="X42" s="3" cm="1">
        <f t="array" aca="1" ref="X42" ca="1">INDIRECT("DATA_MOFFAT!G" &amp; 317-5*(ROW()-2)/2+(COLUMN()-23))</f>
        <v>0.89911568971222533</v>
      </c>
      <c r="Y42" s="3" cm="1">
        <f t="array" aca="1" ref="Y42" ca="1">INDIRECT("DATA_MOFFAT!G" &amp; 317-5*(ROW()-2)/2+(COLUMN()-23))</f>
        <v>0.89082694040297816</v>
      </c>
      <c r="Z42" s="3" cm="1">
        <f t="array" aca="1" ref="Z42" ca="1">INDIRECT("DATA_MOFFAT!G" &amp; 317-5*(ROW()-2)/2+(COLUMN()-23))</f>
        <v>0.8768789547388659</v>
      </c>
      <c r="AA42" s="3" cm="1">
        <f t="array" aca="1" ref="AA42" ca="1">INDIRECT("DATA_MOFFAT!G" &amp; 317-5*(ROW()-2)/2+(COLUMN()-23))</f>
        <v>0.85715108171508947</v>
      </c>
      <c r="AC42" s="29"/>
      <c r="AD42" s="31">
        <v>-75</v>
      </c>
      <c r="AE42" s="13" t="s">
        <v>20</v>
      </c>
      <c r="AF42" s="2">
        <f t="shared" ca="1" si="1"/>
        <v>0.23674833266392037</v>
      </c>
      <c r="AG42" s="2">
        <f t="shared" ca="1" si="1"/>
        <v>0.2428729142431274</v>
      </c>
      <c r="AH42" s="2">
        <f t="shared" ca="1" si="1"/>
        <v>0.26102002572558491</v>
      </c>
      <c r="AI42" s="2">
        <f t="shared" ca="1" si="1"/>
        <v>0.29047459288480248</v>
      </c>
      <c r="AJ42" s="3">
        <f t="shared" ca="1" si="1"/>
        <v>0.32994109370019276</v>
      </c>
    </row>
    <row r="43" spans="2:36" ht="17" thickBot="1" x14ac:dyDescent="0.25">
      <c r="B43" s="29"/>
      <c r="C43" s="32"/>
      <c r="D43" s="10" t="s">
        <v>21</v>
      </c>
      <c r="E43" s="6" cm="1">
        <f t="array" aca="1" ref="E43" ca="1">INDIRECT("DATA_MOFFAT!H" &amp; 317-5*(ROW()-3)/2+(COLUMN()-5))</f>
        <v>0.78373098576769085</v>
      </c>
      <c r="F43" s="6" cm="1">
        <f t="array" aca="1" ref="F43" ca="1">INDIRECT("DATA_MOFFAT!H" &amp; 317-5*(ROW()-3)/2+(COLUMN()-5))</f>
        <v>0.77734768241814256</v>
      </c>
      <c r="G43" s="6" cm="1">
        <f t="array" aca="1" ref="G43" ca="1">INDIRECT("DATA_MOFFAT!H" &amp; 317-5*(ROW()-3)/2+(COLUMN()-5))</f>
        <v>0.75933270180930157</v>
      </c>
      <c r="H43" s="6" cm="1">
        <f t="array" aca="1" ref="H43" ca="1">INDIRECT("DATA_MOFFAT!H" &amp; 317-5*(ROW()-3)/2+(COLUMN()-5))</f>
        <v>0.7300626883095811</v>
      </c>
      <c r="I43" s="6" cm="1">
        <f t="array" aca="1" ref="I43" ca="1">INDIRECT("DATA_MOFFAT!H" &amp; 317-5*(ROW()-3)/2+(COLUMN()-5))</f>
        <v>0.69039526977683341</v>
      </c>
      <c r="K43" s="29"/>
      <c r="L43" s="32"/>
      <c r="M43" s="10" t="s">
        <v>21</v>
      </c>
      <c r="N43" s="6" cm="1">
        <f t="array" aca="1" ref="N43" ca="1">INDIRECT("DATA_MOFFAT!I" &amp; 317-5*(ROW()-3)/2+(COLUMN()-14))</f>
        <v>0.98632748782796342</v>
      </c>
      <c r="O43" s="6" cm="1">
        <f t="array" aca="1" ref="O43" ca="1">INDIRECT("DATA_MOFFAT!I" &amp; 317-5*(ROW()-3)/2+(COLUMN()-14))</f>
        <v>0.98593776233932762</v>
      </c>
      <c r="P43" s="6" cm="1">
        <f t="array" aca="1" ref="P43" ca="1">INDIRECT("DATA_MOFFAT!I" &amp; 317-5*(ROW()-3)/2+(COLUMN()-14))</f>
        <v>0.98476643150186882</v>
      </c>
      <c r="Q43" s="6" cm="1">
        <f t="array" aca="1" ref="Q43" ca="1">INDIRECT("DATA_MOFFAT!I" &amp; 317-5*(ROW()-3)/2+(COLUMN()-14))</f>
        <v>0.98267275060302017</v>
      </c>
      <c r="R43" s="6" cm="1">
        <f t="array" aca="1" ref="R43" ca="1">INDIRECT("DATA_MOFFAT!I" &amp; 317-5*(ROW()-3)/2+(COLUMN()-14))</f>
        <v>0.97941478858533759</v>
      </c>
      <c r="S43" s="4"/>
      <c r="T43" s="29"/>
      <c r="U43" s="32"/>
      <c r="V43" s="10" t="s">
        <v>21</v>
      </c>
      <c r="W43" s="7" cm="1">
        <f t="array" aca="1" ref="W43" ca="1">INDIRECT("DATA_MOFFAT!J" &amp; 317-5*(ROW()-3)/2+(COLUMN()-23))</f>
        <v>0.90432084521063782</v>
      </c>
      <c r="X43" s="7" cm="1">
        <f t="array" aca="1" ref="X43" ca="1">INDIRECT("DATA_MOFFAT!J" &amp; 317-5*(ROW()-3)/2+(COLUMN()-23))</f>
        <v>0.90169317262612059</v>
      </c>
      <c r="Y43" s="7" cm="1">
        <f t="array" aca="1" ref="Y43" ca="1">INDIRECT("DATA_MOFFAT!J" &amp; 317-5*(ROW()-3)/2+(COLUMN()-23))</f>
        <v>0.89331936166827808</v>
      </c>
      <c r="Z43" s="7" cm="1">
        <f t="array" aca="1" ref="Z43" ca="1">INDIRECT("DATA_MOFFAT!J" &amp; 317-5*(ROW()-3)/2+(COLUMN()-23))</f>
        <v>0.87903962904124266</v>
      </c>
      <c r="AA43" s="7" cm="1">
        <f t="array" aca="1" ref="AA43" ca="1">INDIRECT("DATA_MOFFAT!J" &amp; 317-5*(ROW()-3)/2+(COLUMN()-23))</f>
        <v>0.85870305232004307</v>
      </c>
      <c r="AC43" s="29"/>
      <c r="AD43" s="32"/>
      <c r="AE43" s="10" t="s">
        <v>21</v>
      </c>
      <c r="AF43" s="6">
        <f t="shared" ca="1" si="1"/>
        <v>0.20540490309807702</v>
      </c>
      <c r="AG43" s="6">
        <f t="shared" ca="1" si="1"/>
        <v>0.21156515947443255</v>
      </c>
      <c r="AH43" s="6">
        <f t="shared" ca="1" si="1"/>
        <v>0.22892101363442896</v>
      </c>
      <c r="AI43" s="6">
        <f t="shared" ca="1" si="1"/>
        <v>0.25706427916966679</v>
      </c>
      <c r="AJ43" s="7">
        <f t="shared" ca="1" si="1"/>
        <v>0.29509409310223167</v>
      </c>
    </row>
    <row r="44" spans="2:36" x14ac:dyDescent="0.2">
      <c r="B44" s="29"/>
      <c r="C44" s="31">
        <v>-80</v>
      </c>
      <c r="D44" s="13" t="s">
        <v>20</v>
      </c>
      <c r="E44" s="2" cm="1">
        <f t="array" aca="1" ref="E44" ca="1">INDIRECT("DATA_MOFFAT!E"&amp;317-5*(ROW()-2)/2+(COLUMN()-5))</f>
        <v>0.68963983071186907</v>
      </c>
      <c r="F44" s="2" cm="1">
        <f t="array" aca="1" ref="F44" ca="1">INDIRECT("DATA_MOFFAT!E"&amp;317-5*(ROW()-2)/2+(COLUMN()-5))</f>
        <v>0.68504453490319805</v>
      </c>
      <c r="G44" s="2" cm="1">
        <f t="array" aca="1" ref="G44" ca="1">INDIRECT("DATA_MOFFAT!E"&amp;317-5*(ROW()-2)/2+(COLUMN()-5))</f>
        <v>0.67147257279382533</v>
      </c>
      <c r="H44" s="2" cm="1">
        <f t="array" aca="1" ref="H44" ca="1">INDIRECT("DATA_MOFFAT!E"&amp;317-5*(ROW()-2)/2+(COLUMN()-5))</f>
        <v>0.64956168053402941</v>
      </c>
      <c r="I44" s="2" cm="1">
        <f t="array" aca="1" ref="I44" ca="1">INDIRECT("DATA_MOFFAT!E"&amp;317-5*(ROW()-2)/2+(COLUMN()-5))</f>
        <v>0.62037181218594839</v>
      </c>
      <c r="K44" s="29"/>
      <c r="L44" s="31">
        <v>-80</v>
      </c>
      <c r="M44" s="13" t="s">
        <v>20</v>
      </c>
      <c r="N44" s="2" cm="1">
        <f t="array" aca="1" ref="N44" ca="1">INDIRECT("DATA_MOFFAT!F" &amp; 317-5*(ROW()-2)/2+(COLUMN()-14))</f>
        <v>0.97474509473502025</v>
      </c>
      <c r="O44" s="2" cm="1">
        <f t="array" aca="1" ref="O44" ca="1">INDIRECT("DATA_MOFFAT!F" &amp; 317-5*(ROW()-2)/2+(COLUMN()-14))</f>
        <v>0.97431587715931245</v>
      </c>
      <c r="P44" s="2" cm="1">
        <f t="array" aca="1" ref="P44" ca="1">INDIRECT("DATA_MOFFAT!F" &amp; 317-5*(ROW()-2)/2+(COLUMN()-14))</f>
        <v>0.97300931138038715</v>
      </c>
      <c r="Q44" s="2" cm="1">
        <f t="array" aca="1" ref="Q44" ca="1">INDIRECT("DATA_MOFFAT!F" &amp; 317-5*(ROW()-2)/2+(COLUMN()-14))</f>
        <v>0.970775752242232</v>
      </c>
      <c r="R44" s="2" cm="1">
        <f t="array" aca="1" ref="R44" ca="1">INDIRECT("DATA_MOFFAT!F" &amp; 317-5*(ROW()-2)/2+(COLUMN()-14))</f>
        <v>0.96756016037829018</v>
      </c>
      <c r="S44" s="4"/>
      <c r="T44" s="29"/>
      <c r="U44" s="31">
        <v>-80</v>
      </c>
      <c r="V44" s="13" t="s">
        <v>20</v>
      </c>
      <c r="W44" s="3" cm="1">
        <f t="array" aca="1" ref="W44" ca="1">INDIRECT("DATA_MOFFAT!G" &amp; 317-5*(ROW()-2)/2+(COLUMN()-23))</f>
        <v>0.87820684904840662</v>
      </c>
      <c r="X44" s="3" cm="1">
        <f t="array" aca="1" ref="X44" ca="1">INDIRECT("DATA_MOFFAT!G" &amp; 317-5*(ROW()-2)/2+(COLUMN()-23))</f>
        <v>0.87614414207204883</v>
      </c>
      <c r="Y44" s="3" cm="1">
        <f t="array" aca="1" ref="Y44" ca="1">INDIRECT("DATA_MOFFAT!G" &amp; 317-5*(ROW()-2)/2+(COLUMN()-23))</f>
        <v>0.86998045393259515</v>
      </c>
      <c r="Z44" s="3" cm="1">
        <f t="array" aca="1" ref="Z44" ca="1">INDIRECT("DATA_MOFFAT!G" &amp; 317-5*(ROW()-2)/2+(COLUMN()-23))</f>
        <v>0.85980496509373094</v>
      </c>
      <c r="AA44" s="3" cm="1">
        <f t="array" aca="1" ref="AA44" ca="1">INDIRECT("DATA_MOFFAT!G" &amp; 317-5*(ROW()-2)/2+(COLUMN()-23))</f>
        <v>0.84581222828913316</v>
      </c>
      <c r="AC44" s="29"/>
      <c r="AD44" s="31">
        <v>-80</v>
      </c>
      <c r="AE44" s="13" t="s">
        <v>20</v>
      </c>
      <c r="AF44" s="2">
        <f t="shared" ca="1" si="1"/>
        <v>0.29249212492898535</v>
      </c>
      <c r="AG44" s="2">
        <f t="shared" ca="1" si="1"/>
        <v>0.29689687814541799</v>
      </c>
      <c r="AH44" s="2">
        <f t="shared" ca="1" si="1"/>
        <v>0.30990118497301755</v>
      </c>
      <c r="AI44" s="2">
        <f t="shared" ca="1" si="1"/>
        <v>0.33088390492478215</v>
      </c>
      <c r="AJ44" s="3">
        <f t="shared" ca="1" si="1"/>
        <v>0.35882869345984691</v>
      </c>
    </row>
    <row r="45" spans="2:36" ht="17" thickBot="1" x14ac:dyDescent="0.25">
      <c r="B45" s="30"/>
      <c r="C45" s="32"/>
      <c r="D45" s="10" t="s">
        <v>21</v>
      </c>
      <c r="E45" s="6" cm="1">
        <f t="array" aca="1" ref="E45" ca="1">INDIRECT("DATA_MOFFAT!H" &amp; 317-5*(ROW()-3)/2+(COLUMN()-5))</f>
        <v>0.73075376589150476</v>
      </c>
      <c r="F45" s="6" cm="1">
        <f t="array" aca="1" ref="F45" ca="1">INDIRECT("DATA_MOFFAT!H" &amp; 317-5*(ROW()-3)/2+(COLUMN()-5))</f>
        <v>0.72601573043652745</v>
      </c>
      <c r="G45" s="6" cm="1">
        <f t="array" aca="1" ref="G45" ca="1">INDIRECT("DATA_MOFFAT!H" &amp; 317-5*(ROW()-3)/2+(COLUMN()-5))</f>
        <v>0.71291054545828392</v>
      </c>
      <c r="H45" s="6" cm="1">
        <f t="array" aca="1" ref="H45" ca="1">INDIRECT("DATA_MOFFAT!H" &amp; 317-5*(ROW()-3)/2+(COLUMN()-5))</f>
        <v>0.69190165933781489</v>
      </c>
      <c r="I45" s="6" cm="1">
        <f t="array" aca="1" ref="I45" ca="1">INDIRECT("DATA_MOFFAT!H" &amp; 317-5*(ROW()-3)/2+(COLUMN()-5))</f>
        <v>0.66387935296066103</v>
      </c>
      <c r="K45" s="30"/>
      <c r="L45" s="32"/>
      <c r="M45" s="10" t="s">
        <v>21</v>
      </c>
      <c r="N45" s="6" cm="1">
        <f t="array" aca="1" ref="N45" ca="1">INDIRECT("DATA_MOFFAT!I" &amp; 317-5*(ROW()-3)/2+(COLUMN()-14))</f>
        <v>0.98427925037440256</v>
      </c>
      <c r="O45" s="6" cm="1">
        <f t="array" aca="1" ref="O45" ca="1">INDIRECT("DATA_MOFFAT!I" &amp; 317-5*(ROW()-3)/2+(COLUMN()-14))</f>
        <v>0.98398146527333596</v>
      </c>
      <c r="P45" s="6" cm="1">
        <f t="array" aca="1" ref="P45" ca="1">INDIRECT("DATA_MOFFAT!I" &amp; 317-5*(ROW()-3)/2+(COLUMN()-14))</f>
        <v>0.98312392341158839</v>
      </c>
      <c r="Q45" s="6" cm="1">
        <f t="array" aca="1" ref="Q45" ca="1">INDIRECT("DATA_MOFFAT!I" &amp; 317-5*(ROW()-3)/2+(COLUMN()-14))</f>
        <v>0.98167453932773341</v>
      </c>
      <c r="R45" s="6" cm="1">
        <f t="array" aca="1" ref="R45" ca="1">INDIRECT("DATA_MOFFAT!I" &amp; 317-5*(ROW()-3)/2+(COLUMN()-14))</f>
        <v>0.97959656790127159</v>
      </c>
      <c r="S45" s="4"/>
      <c r="T45" s="30"/>
      <c r="U45" s="32"/>
      <c r="V45" s="10" t="s">
        <v>21</v>
      </c>
      <c r="W45" s="7" cm="1">
        <f t="array" aca="1" ref="W45" ca="1">INDIRECT("DATA_MOFFAT!J" &amp; 317-5*(ROW()-3)/2+(COLUMN()-23))</f>
        <v>0.87955073419972774</v>
      </c>
      <c r="X45" s="7" cm="1">
        <f t="array" aca="1" ref="X45" ca="1">INDIRECT("DATA_MOFFAT!J" &amp; 317-5*(ROW()-3)/2+(COLUMN()-23))</f>
        <v>0.87761701726348618</v>
      </c>
      <c r="Y45" s="7" cm="1">
        <f t="array" aca="1" ref="Y45" ca="1">INDIRECT("DATA_MOFFAT!J" &amp; 317-5*(ROW()-3)/2+(COLUMN()-23))</f>
        <v>0.87141159069055418</v>
      </c>
      <c r="Z45" s="7" cm="1">
        <f t="array" aca="1" ref="Z45" ca="1">INDIRECT("DATA_MOFFAT!J" &amp; 317-5*(ROW()-3)/2+(COLUMN()-23))</f>
        <v>0.86100717436979213</v>
      </c>
      <c r="AA45" s="7" cm="1">
        <f t="array" aca="1" ref="AA45" ca="1">INDIRECT("DATA_MOFFAT!J" &amp; 317-5*(ROW()-3)/2+(COLUMN()-23))</f>
        <v>0.84658041267311157</v>
      </c>
      <c r="AC45" s="30"/>
      <c r="AD45" s="32"/>
      <c r="AE45" s="10" t="s">
        <v>21</v>
      </c>
      <c r="AF45" s="6">
        <f t="shared" ca="1" si="1"/>
        <v>0.2575747526796498</v>
      </c>
      <c r="AG45" s="6">
        <f t="shared" ca="1" si="1"/>
        <v>0.26216523780267476</v>
      </c>
      <c r="AH45" s="6">
        <f t="shared" ca="1" si="1"/>
        <v>0.2748517979459022</v>
      </c>
      <c r="AI45" s="6">
        <f t="shared" ca="1" si="1"/>
        <v>0.29518223034322522</v>
      </c>
      <c r="AJ45" s="7">
        <f t="shared" ca="1" si="1"/>
        <v>0.32229310032906322</v>
      </c>
    </row>
    <row r="46" spans="2:36" ht="17" thickBot="1" x14ac:dyDescent="0.25">
      <c r="B46" s="45"/>
      <c r="C46" s="46"/>
      <c r="D46" s="47"/>
      <c r="E46" s="14">
        <v>0</v>
      </c>
      <c r="F46" s="14">
        <v>1</v>
      </c>
      <c r="G46" s="14">
        <v>2</v>
      </c>
      <c r="H46" s="14">
        <v>3</v>
      </c>
      <c r="I46" s="15">
        <v>4</v>
      </c>
      <c r="K46" s="45"/>
      <c r="L46" s="46"/>
      <c r="M46" s="47"/>
      <c r="N46" s="14">
        <v>0</v>
      </c>
      <c r="O46" s="14">
        <v>1</v>
      </c>
      <c r="P46" s="14">
        <v>2</v>
      </c>
      <c r="Q46" s="14">
        <v>3</v>
      </c>
      <c r="R46" s="15">
        <v>4</v>
      </c>
      <c r="T46" s="45"/>
      <c r="U46" s="46"/>
      <c r="V46" s="47"/>
      <c r="W46" s="14">
        <v>0</v>
      </c>
      <c r="X46" s="14">
        <v>1</v>
      </c>
      <c r="Y46" s="14">
        <v>2</v>
      </c>
      <c r="Z46" s="14">
        <v>3</v>
      </c>
      <c r="AA46" s="15">
        <v>4</v>
      </c>
      <c r="AC46" s="45"/>
      <c r="AD46" s="46"/>
      <c r="AE46" s="47"/>
      <c r="AF46" s="14">
        <v>0</v>
      </c>
      <c r="AG46" s="14">
        <v>1</v>
      </c>
      <c r="AH46" s="14">
        <v>2</v>
      </c>
      <c r="AI46" s="14">
        <v>3</v>
      </c>
      <c r="AJ46" s="15">
        <v>4</v>
      </c>
    </row>
    <row r="47" spans="2:36" ht="17" thickBot="1" x14ac:dyDescent="0.25">
      <c r="B47" s="48"/>
      <c r="C47" s="49"/>
      <c r="D47" s="50"/>
      <c r="E47" s="41" t="s">
        <v>22</v>
      </c>
      <c r="F47" s="42"/>
      <c r="G47" s="42"/>
      <c r="H47" s="42"/>
      <c r="I47" s="43"/>
      <c r="K47" s="48"/>
      <c r="L47" s="49"/>
      <c r="M47" s="50"/>
      <c r="N47" s="41" t="s">
        <v>22</v>
      </c>
      <c r="O47" s="42"/>
      <c r="P47" s="42"/>
      <c r="Q47" s="42"/>
      <c r="R47" s="43"/>
      <c r="T47" s="48"/>
      <c r="U47" s="49"/>
      <c r="V47" s="50"/>
      <c r="W47" s="41" t="s">
        <v>22</v>
      </c>
      <c r="X47" s="42"/>
      <c r="Y47" s="42"/>
      <c r="Z47" s="42"/>
      <c r="AA47" s="43"/>
      <c r="AC47" s="48"/>
      <c r="AD47" s="49"/>
      <c r="AE47" s="50"/>
      <c r="AF47" s="41" t="s">
        <v>22</v>
      </c>
      <c r="AG47" s="42"/>
      <c r="AH47" s="42"/>
      <c r="AI47" s="42"/>
      <c r="AJ47" s="43"/>
    </row>
    <row r="48" spans="2:36" ht="17" thickBot="1" x14ac:dyDescent="0.25"/>
    <row r="49" spans="2:24" ht="16" customHeight="1" x14ac:dyDescent="0.2">
      <c r="B49" s="19" t="s">
        <v>34</v>
      </c>
      <c r="C49" s="20"/>
      <c r="D49" s="21"/>
      <c r="E49" s="33" t="s">
        <v>23</v>
      </c>
      <c r="F49" s="34"/>
      <c r="G49" s="34"/>
      <c r="H49" s="34"/>
      <c r="I49" s="35"/>
    </row>
    <row r="50" spans="2:24" ht="17" thickBot="1" x14ac:dyDescent="0.25">
      <c r="B50" s="22"/>
      <c r="C50" s="23"/>
      <c r="D50" s="24"/>
      <c r="E50" s="44"/>
      <c r="F50" s="37"/>
      <c r="G50" s="37"/>
      <c r="H50" s="37"/>
      <c r="I50" s="38"/>
      <c r="K50" s="17"/>
      <c r="L50" s="17"/>
      <c r="M50" s="17"/>
      <c r="N50" s="18"/>
      <c r="O50" s="18"/>
      <c r="P50" s="18"/>
      <c r="Q50" s="18"/>
      <c r="R50" s="18"/>
      <c r="T50" s="17"/>
      <c r="U50" s="17"/>
      <c r="V50" s="17"/>
      <c r="W50" s="17"/>
      <c r="X50" s="17"/>
    </row>
    <row r="51" spans="2:24" ht="16" customHeight="1" x14ac:dyDescent="0.2">
      <c r="B51" s="28" t="s">
        <v>19</v>
      </c>
      <c r="C51" s="31">
        <v>20</v>
      </c>
      <c r="D51" s="1" t="s">
        <v>20</v>
      </c>
      <c r="E51" s="3">
        <f ca="1">Parameters!$C$4/(E4*Parameters!$C$3)</f>
        <v>1.1155193502021967</v>
      </c>
      <c r="F51" s="3">
        <f ca="1">Parameters!$C$4/(F4*Parameters!$C$3)</f>
        <v>1.1480262701542956</v>
      </c>
      <c r="G51" s="3">
        <f ca="1">Parameters!$C$4/(G4*Parameters!$C$3)</f>
        <v>1.2610892694633036</v>
      </c>
      <c r="H51" s="3">
        <f ca="1">Parameters!$C$4/(H4*Parameters!$C$3)</f>
        <v>1.4907064942149935</v>
      </c>
      <c r="I51" s="3">
        <f ca="1">Parameters!$C$4/(I4*Parameters!$C$3)</f>
        <v>2.3458780217779203</v>
      </c>
      <c r="K51" s="17"/>
      <c r="L51" s="17"/>
      <c r="M51" s="17"/>
      <c r="N51" s="18"/>
      <c r="O51" s="18"/>
      <c r="P51" s="18"/>
      <c r="Q51" s="18"/>
      <c r="R51" s="18"/>
      <c r="T51" s="17"/>
      <c r="U51" s="17"/>
      <c r="V51" s="17"/>
      <c r="W51" s="17"/>
      <c r="X51" s="17"/>
    </row>
    <row r="52" spans="2:24" ht="17" thickBot="1" x14ac:dyDescent="0.25">
      <c r="B52" s="29"/>
      <c r="C52" s="32"/>
      <c r="D52" s="5" t="s">
        <v>21</v>
      </c>
      <c r="E52" s="7">
        <f ca="1">Parameters!$C$4/(E5*Parameters!$C$3)</f>
        <v>1.0610432059256898</v>
      </c>
      <c r="F52" s="7">
        <f ca="1">Parameters!$C$4/(F5*Parameters!$C$3)</f>
        <v>1.0870688970989564</v>
      </c>
      <c r="G52" s="7">
        <f ca="1">Parameters!$C$4/(G5*Parameters!$C$3)</f>
        <v>1.1742069838624039</v>
      </c>
      <c r="H52" s="7">
        <f ca="1">Parameters!$C$4/(H5*Parameters!$C$3)</f>
        <v>1.4030998116213504</v>
      </c>
      <c r="I52" s="7">
        <f ca="1">Parameters!$C$4/(I5*Parameters!$C$3)</f>
        <v>1.9862097296268526</v>
      </c>
      <c r="K52" s="18"/>
      <c r="L52" s="17"/>
      <c r="N52" s="4"/>
      <c r="O52" s="4"/>
      <c r="P52" s="4"/>
      <c r="Q52" s="4"/>
      <c r="R52" s="4"/>
      <c r="T52" s="4"/>
      <c r="U52" s="4"/>
      <c r="V52" s="4"/>
      <c r="W52" s="4"/>
      <c r="X52" s="4"/>
    </row>
    <row r="53" spans="2:24" x14ac:dyDescent="0.2">
      <c r="B53" s="29"/>
      <c r="C53" s="31">
        <v>15</v>
      </c>
      <c r="D53" s="1" t="s">
        <v>20</v>
      </c>
      <c r="E53" s="3">
        <f ca="1">Parameters!$C$4/(E6*Parameters!$C$3)</f>
        <v>1.0593688587658627</v>
      </c>
      <c r="F53" s="3">
        <f ca="1">Parameters!$C$4/(F6*Parameters!$C$3)</f>
        <v>1.0878675896332273</v>
      </c>
      <c r="G53" s="3">
        <f ca="1">Parameters!$C$4/(G6*Parameters!$C$3)</f>
        <v>1.1852939262695597</v>
      </c>
      <c r="H53" s="3">
        <f ca="1">Parameters!$C$4/(H6*Parameters!$C$3)</f>
        <v>1.3947355024114212</v>
      </c>
      <c r="I53" s="3">
        <f ca="1">Parameters!$C$4/(I6*Parameters!$C$3)</f>
        <v>2.2002152968100135</v>
      </c>
      <c r="K53" s="18"/>
      <c r="L53" s="17"/>
      <c r="N53" s="4"/>
      <c r="O53" s="4"/>
      <c r="P53" s="4"/>
      <c r="Q53" s="4"/>
      <c r="R53" s="4"/>
      <c r="T53" s="4"/>
      <c r="U53" s="4"/>
      <c r="V53" s="4"/>
      <c r="W53" s="4"/>
      <c r="X53" s="4"/>
    </row>
    <row r="54" spans="2:24" ht="17" thickBot="1" x14ac:dyDescent="0.25">
      <c r="B54" s="29"/>
      <c r="C54" s="32"/>
      <c r="D54" s="5" t="s">
        <v>21</v>
      </c>
      <c r="E54" s="7">
        <f ca="1">Parameters!$C$4/(E7*Parameters!$C$3)</f>
        <v>1.0156740671101629</v>
      </c>
      <c r="F54" s="7">
        <f ca="1">Parameters!$C$4/(F7*Parameters!$C$3)</f>
        <v>1.038639724080185</v>
      </c>
      <c r="G54" s="7">
        <f ca="1">Parameters!$C$4/(G7*Parameters!$C$3)</f>
        <v>1.1158549300042635</v>
      </c>
      <c r="H54" s="7">
        <f ca="1">Parameters!$C$4/(H7*Parameters!$C$3)</f>
        <v>1.3088803464670429</v>
      </c>
      <c r="I54" s="7">
        <f ca="1">Parameters!$C$4/(I7*Parameters!$C$3)</f>
        <v>1.7954633639214113</v>
      </c>
      <c r="K54" s="18"/>
      <c r="L54" s="17"/>
      <c r="N54" s="4"/>
      <c r="O54" s="4"/>
      <c r="P54" s="4"/>
      <c r="Q54" s="4"/>
      <c r="R54" s="4"/>
      <c r="T54" s="4"/>
      <c r="U54" s="4"/>
      <c r="V54" s="4"/>
      <c r="W54" s="4"/>
      <c r="X54" s="4"/>
    </row>
    <row r="55" spans="2:24" x14ac:dyDescent="0.2">
      <c r="B55" s="29"/>
      <c r="C55" s="31">
        <v>10</v>
      </c>
      <c r="D55" s="1" t="s">
        <v>20</v>
      </c>
      <c r="E55" s="3">
        <f ca="1">Parameters!$C$4/(E8*Parameters!$C$3)</f>
        <v>1.017548340100602</v>
      </c>
      <c r="F55" s="3">
        <f ca="1">Parameters!$C$4/(F8*Parameters!$C$3)</f>
        <v>1.042967612057452</v>
      </c>
      <c r="G55" s="3">
        <f ca="1">Parameters!$C$4/(G8*Parameters!$C$3)</f>
        <v>1.1280694272193386</v>
      </c>
      <c r="H55" s="3">
        <f ca="1">Parameters!$C$4/(H8*Parameters!$C$3)</f>
        <v>1.3163503811228316</v>
      </c>
      <c r="I55" s="3">
        <f ca="1">Parameters!$C$4/(I8*Parameters!$C$3)</f>
        <v>2.0432836228449305</v>
      </c>
      <c r="K55" s="18"/>
      <c r="L55" s="17"/>
      <c r="N55" s="4"/>
      <c r="O55" s="4"/>
      <c r="P55" s="4"/>
      <c r="Q55" s="4"/>
      <c r="R55" s="4"/>
      <c r="T55" s="4"/>
      <c r="U55" s="4"/>
      <c r="V55" s="4"/>
      <c r="W55" s="4"/>
      <c r="X55" s="4"/>
    </row>
    <row r="56" spans="2:24" ht="17" thickBot="1" x14ac:dyDescent="0.25">
      <c r="B56" s="29"/>
      <c r="C56" s="32"/>
      <c r="D56" s="5" t="s">
        <v>21</v>
      </c>
      <c r="E56" s="7">
        <f ca="1">Parameters!$C$4/(E9*Parameters!$C$3)</f>
        <v>0.97998957009568988</v>
      </c>
      <c r="F56" s="7">
        <f ca="1">Parameters!$C$4/(F9*Parameters!$C$3)</f>
        <v>1.0004646735841864</v>
      </c>
      <c r="G56" s="7">
        <f ca="1">Parameters!$C$4/(G9*Parameters!$C$3)</f>
        <v>1.0697208384040087</v>
      </c>
      <c r="H56" s="7">
        <f ca="1">Parameters!$C$4/(H9*Parameters!$C$3)</f>
        <v>1.2373248199806084</v>
      </c>
      <c r="I56" s="7">
        <f ca="1">Parameters!$C$4/(I9*Parameters!$C$3)</f>
        <v>1.6402106633599058</v>
      </c>
      <c r="K56" s="18"/>
      <c r="L56" s="17"/>
      <c r="N56" s="4"/>
      <c r="O56" s="4"/>
      <c r="P56" s="4"/>
      <c r="Q56" s="4"/>
      <c r="R56" s="4"/>
      <c r="T56" s="4"/>
      <c r="U56" s="4"/>
      <c r="V56" s="4"/>
      <c r="W56" s="4"/>
      <c r="X56" s="4"/>
    </row>
    <row r="57" spans="2:24" x14ac:dyDescent="0.2">
      <c r="B57" s="29"/>
      <c r="C57" s="31">
        <v>5</v>
      </c>
      <c r="D57" s="1" t="s">
        <v>20</v>
      </c>
      <c r="E57" s="3">
        <f ca="1">Parameters!$C$4/(E10*Parameters!$C$3)</f>
        <v>0.98175478109754877</v>
      </c>
      <c r="F57" s="3">
        <f ca="1">Parameters!$C$4/(F10*Parameters!$C$3)</f>
        <v>1.0082816141729958</v>
      </c>
      <c r="G57" s="3">
        <f ca="1">Parameters!$C$4/(G10*Parameters!$C$3)</f>
        <v>1.0833692628764284</v>
      </c>
      <c r="H57" s="3">
        <f ca="1">Parameters!$C$4/(H10*Parameters!$C$3)</f>
        <v>1.251390000150912</v>
      </c>
      <c r="I57" s="3">
        <f ca="1">Parameters!$C$4/(I10*Parameters!$C$3)</f>
        <v>1.5572348972844283</v>
      </c>
      <c r="K57" s="18"/>
      <c r="L57" s="17"/>
      <c r="N57" s="4"/>
      <c r="O57" s="4"/>
      <c r="P57" s="4"/>
      <c r="Q57" s="4"/>
      <c r="R57" s="4"/>
      <c r="T57" s="4"/>
      <c r="U57" s="4"/>
      <c r="V57" s="4"/>
      <c r="W57" s="4"/>
      <c r="X57" s="4"/>
    </row>
    <row r="58" spans="2:24" ht="17" thickBot="1" x14ac:dyDescent="0.25">
      <c r="B58" s="29"/>
      <c r="C58" s="32"/>
      <c r="D58" s="5" t="s">
        <v>21</v>
      </c>
      <c r="E58" s="7">
        <f ca="1">Parameters!$C$4/(E11*Parameters!$C$3)</f>
        <v>0.95633552844282199</v>
      </c>
      <c r="F58" s="7">
        <f ca="1">Parameters!$C$4/(F11*Parameters!$C$3)</f>
        <v>0.97076986821487699</v>
      </c>
      <c r="G58" s="7">
        <f ca="1">Parameters!$C$4/(G11*Parameters!$C$3)</f>
        <v>1.0335219910611153</v>
      </c>
      <c r="H58" s="7">
        <f ca="1">Parameters!$C$4/(H11*Parameters!$C$3)</f>
        <v>1.170134721529273</v>
      </c>
      <c r="I58" s="7">
        <f ca="1">Parameters!$C$4/(I11*Parameters!$C$3)</f>
        <v>1.544611711008236</v>
      </c>
      <c r="K58" s="18"/>
      <c r="L58" s="17"/>
      <c r="N58" s="4"/>
      <c r="O58" s="4"/>
      <c r="P58" s="4"/>
      <c r="Q58" s="4"/>
      <c r="R58" s="4"/>
      <c r="T58" s="4"/>
      <c r="U58" s="4"/>
      <c r="V58" s="4"/>
      <c r="W58" s="4"/>
      <c r="X58" s="4"/>
    </row>
    <row r="59" spans="2:24" x14ac:dyDescent="0.2">
      <c r="B59" s="29"/>
      <c r="C59" s="31">
        <v>0</v>
      </c>
      <c r="D59" s="1" t="s">
        <v>20</v>
      </c>
      <c r="E59" s="3">
        <f ca="1">Parameters!$C$4/(E12*Parameters!$C$3)</f>
        <v>0.95643950938947953</v>
      </c>
      <c r="F59" s="3">
        <f ca="1">Parameters!$C$4/(F12*Parameters!$C$3)</f>
        <v>0.97812814367574363</v>
      </c>
      <c r="G59" s="3">
        <f ca="1">Parameters!$C$4/(G12*Parameters!$C$3)</f>
        <v>1.0501114082531655</v>
      </c>
      <c r="H59" s="3">
        <f ca="1">Parameters!$C$4/(H12*Parameters!$C$3)</f>
        <v>1.203127581460909</v>
      </c>
      <c r="I59" s="3">
        <f ca="1">Parameters!$C$4/(I12*Parameters!$C$3)</f>
        <v>1.4847303150504636</v>
      </c>
      <c r="K59" s="18"/>
      <c r="L59" s="17"/>
      <c r="N59" s="4"/>
      <c r="O59" s="4"/>
      <c r="P59" s="4"/>
      <c r="Q59" s="4"/>
      <c r="R59" s="4"/>
      <c r="T59" s="4"/>
      <c r="U59" s="4"/>
      <c r="V59" s="4"/>
      <c r="W59" s="4"/>
      <c r="X59" s="4"/>
    </row>
    <row r="60" spans="2:24" ht="17" thickBot="1" x14ac:dyDescent="0.25">
      <c r="B60" s="29"/>
      <c r="C60" s="32"/>
      <c r="D60" s="5" t="s">
        <v>21</v>
      </c>
      <c r="E60" s="7">
        <f ca="1">Parameters!$C$4/(E13*Parameters!$C$3)</f>
        <v>0.93609965207140944</v>
      </c>
      <c r="F60" s="7">
        <f ca="1">Parameters!$C$4/(F13*Parameters!$C$3)</f>
        <v>0.95148991710495523</v>
      </c>
      <c r="G60" s="7">
        <f ca="1">Parameters!$C$4/(G13*Parameters!$C$3)</f>
        <v>1.0047195019339512</v>
      </c>
      <c r="H60" s="7">
        <f ca="1">Parameters!$C$4/(H13*Parameters!$C$3)</f>
        <v>1.1248611335063075</v>
      </c>
      <c r="I60" s="7">
        <f ca="1">Parameters!$C$4/(I13*Parameters!$C$3)</f>
        <v>1.4392400092538644</v>
      </c>
      <c r="K60" s="18"/>
      <c r="L60" s="17"/>
      <c r="N60" s="4"/>
      <c r="O60" s="4"/>
      <c r="P60" s="4"/>
      <c r="Q60" s="4"/>
      <c r="R60" s="4"/>
      <c r="T60" s="4"/>
      <c r="U60" s="4"/>
      <c r="V60" s="4"/>
      <c r="W60" s="4"/>
      <c r="X60" s="4"/>
    </row>
    <row r="61" spans="2:24" x14ac:dyDescent="0.2">
      <c r="B61" s="29"/>
      <c r="C61" s="31">
        <v>-5</v>
      </c>
      <c r="D61" s="1" t="s">
        <v>20</v>
      </c>
      <c r="E61" s="3">
        <f ca="1">Parameters!$C$4/(E14*Parameters!$C$3)</f>
        <v>0.9384356656446986</v>
      </c>
      <c r="F61" s="3">
        <f ca="1">Parameters!$C$4/(F14*Parameters!$C$3)</f>
        <v>0.95726688095591217</v>
      </c>
      <c r="G61" s="3">
        <f ca="1">Parameters!$C$4/(G14*Parameters!$C$3)</f>
        <v>1.0245570974532352</v>
      </c>
      <c r="H61" s="3">
        <f ca="1">Parameters!$C$4/(H14*Parameters!$C$3)</f>
        <v>1.1611179921349035</v>
      </c>
      <c r="I61" s="3">
        <f ca="1">Parameters!$C$4/(I14*Parameters!$C$3)</f>
        <v>1.4228324807426553</v>
      </c>
      <c r="K61" s="18"/>
      <c r="L61" s="17"/>
      <c r="N61" s="4"/>
      <c r="O61" s="4"/>
      <c r="P61" s="4"/>
      <c r="Q61" s="4"/>
      <c r="R61" s="4"/>
      <c r="T61" s="4"/>
      <c r="U61" s="4"/>
      <c r="V61" s="4"/>
      <c r="W61" s="4"/>
      <c r="X61" s="4"/>
    </row>
    <row r="62" spans="2:24" ht="17" thickBot="1" x14ac:dyDescent="0.25">
      <c r="B62" s="29"/>
      <c r="C62" s="32"/>
      <c r="D62" s="5" t="s">
        <v>21</v>
      </c>
      <c r="E62" s="7">
        <f ca="1">Parameters!$C$4/(E15*Parameters!$C$3)</f>
        <v>0.92051158401902977</v>
      </c>
      <c r="F62" s="7">
        <f ca="1">Parameters!$C$4/(F15*Parameters!$C$3)</f>
        <v>0.93526061331704624</v>
      </c>
      <c r="G62" s="7">
        <f ca="1">Parameters!$C$4/(G15*Parameters!$C$3)</f>
        <v>0.98249173632460784</v>
      </c>
      <c r="H62" s="7">
        <f ca="1">Parameters!$C$4/(H15*Parameters!$C$3)</f>
        <v>1.094540143823145</v>
      </c>
      <c r="I62" s="7">
        <f ca="1">Parameters!$C$4/(I15*Parameters!$C$3)</f>
        <v>1.3768840038582491</v>
      </c>
      <c r="K62" s="18"/>
      <c r="L62" s="17"/>
      <c r="N62" s="4"/>
      <c r="O62" s="4"/>
      <c r="P62" s="4"/>
      <c r="Q62" s="4"/>
      <c r="R62" s="4"/>
      <c r="T62" s="4"/>
      <c r="U62" s="4"/>
      <c r="V62" s="4"/>
      <c r="W62" s="4"/>
      <c r="X62" s="4"/>
    </row>
    <row r="63" spans="2:24" x14ac:dyDescent="0.2">
      <c r="B63" s="29"/>
      <c r="C63" s="31">
        <v>-10</v>
      </c>
      <c r="D63" s="1" t="s">
        <v>20</v>
      </c>
      <c r="E63" s="3">
        <f ca="1">Parameters!$C$4/(E16*Parameters!$C$3)</f>
        <v>0.91943464602942593</v>
      </c>
      <c r="F63" s="3">
        <f ca="1">Parameters!$C$4/(F16*Parameters!$C$3)</f>
        <v>0.9408560731100144</v>
      </c>
      <c r="G63" s="3">
        <f ca="1">Parameters!$C$4/(G16*Parameters!$C$3)</f>
        <v>1.0054121594857599</v>
      </c>
      <c r="H63" s="3">
        <f ca="1">Parameters!$C$4/(H16*Parameters!$C$3)</f>
        <v>1.1297151575935342</v>
      </c>
      <c r="I63" s="3">
        <f ca="1">Parameters!$C$4/(I16*Parameters!$C$3)</f>
        <v>1.3731572928891211</v>
      </c>
      <c r="K63" s="18"/>
      <c r="L63" s="17"/>
      <c r="N63" s="4"/>
      <c r="O63" s="4"/>
      <c r="P63" s="4"/>
      <c r="Q63" s="4"/>
      <c r="R63" s="4"/>
      <c r="T63" s="4"/>
      <c r="U63" s="4"/>
      <c r="V63" s="4"/>
      <c r="W63" s="4"/>
      <c r="X63" s="4"/>
    </row>
    <row r="64" spans="2:24" ht="17" thickBot="1" x14ac:dyDescent="0.25">
      <c r="B64" s="29"/>
      <c r="C64" s="32"/>
      <c r="D64" s="5" t="s">
        <v>21</v>
      </c>
      <c r="E64" s="7">
        <f ca="1">Parameters!$C$4/(E17*Parameters!$C$3)</f>
        <v>0.90770735316264151</v>
      </c>
      <c r="F64" s="7">
        <f ca="1">Parameters!$C$4/(F17*Parameters!$C$3)</f>
        <v>0.92431683857725155</v>
      </c>
      <c r="G64" s="7">
        <f ca="1">Parameters!$C$4/(G17*Parameters!$C$3)</f>
        <v>0.9657540895546638</v>
      </c>
      <c r="H64" s="7">
        <f ca="1">Parameters!$C$4/(H17*Parameters!$C$3)</f>
        <v>1.0686682197749158</v>
      </c>
      <c r="I64" s="7">
        <f ca="1">Parameters!$C$4/(I17*Parameters!$C$3)</f>
        <v>1.3018261994404214</v>
      </c>
      <c r="K64" s="18"/>
      <c r="L64" s="17"/>
      <c r="N64" s="4"/>
      <c r="O64" s="4"/>
      <c r="P64" s="4"/>
      <c r="Q64" s="4"/>
      <c r="R64" s="4"/>
      <c r="T64" s="4"/>
      <c r="U64" s="4"/>
      <c r="V64" s="4"/>
      <c r="W64" s="4"/>
      <c r="X64" s="4"/>
    </row>
    <row r="65" spans="2:24" x14ac:dyDescent="0.2">
      <c r="B65" s="29"/>
      <c r="C65" s="31">
        <v>-15</v>
      </c>
      <c r="D65" s="1" t="s">
        <v>20</v>
      </c>
      <c r="E65" s="3">
        <f ca="1">Parameters!$C$4/(E18*Parameters!$C$3)</f>
        <v>0.91344687413461201</v>
      </c>
      <c r="F65" s="3">
        <f ca="1">Parameters!$C$4/(F18*Parameters!$C$3)</f>
        <v>0.9313710638623568</v>
      </c>
      <c r="G65" s="3">
        <f ca="1">Parameters!$C$4/(G18*Parameters!$C$3)</f>
        <v>0.98672192398787384</v>
      </c>
      <c r="H65" s="3">
        <f ca="1">Parameters!$C$4/(H18*Parameters!$C$3)</f>
        <v>1.1056241031846974</v>
      </c>
      <c r="I65" s="3">
        <f ca="1">Parameters!$C$4/(I18*Parameters!$C$3)</f>
        <v>1.3308631413811318</v>
      </c>
      <c r="K65" s="18"/>
      <c r="L65" s="17"/>
      <c r="N65" s="4"/>
      <c r="O65" s="4"/>
      <c r="P65" s="4"/>
      <c r="Q65" s="4"/>
      <c r="R65" s="4"/>
      <c r="T65" s="4"/>
      <c r="U65" s="4"/>
      <c r="V65" s="4"/>
      <c r="W65" s="4"/>
      <c r="X65" s="4"/>
    </row>
    <row r="66" spans="2:24" ht="17" thickBot="1" x14ac:dyDescent="0.25">
      <c r="B66" s="29"/>
      <c r="C66" s="39"/>
      <c r="D66" s="5" t="s">
        <v>21</v>
      </c>
      <c r="E66" s="7">
        <f ca="1">Parameters!$C$4/(E19*Parameters!$C$3)</f>
        <v>0.90200428261518595</v>
      </c>
      <c r="F66" s="7">
        <f ca="1">Parameters!$C$4/(F19*Parameters!$C$3)</f>
        <v>0.91527779849925861</v>
      </c>
      <c r="G66" s="7">
        <f ca="1">Parameters!$C$4/(G19*Parameters!$C$3)</f>
        <v>0.95807079625702551</v>
      </c>
      <c r="H66" s="7">
        <f ca="1">Parameters!$C$4/(H19*Parameters!$C$3)</f>
        <v>1.0489549240270908</v>
      </c>
      <c r="I66" s="7">
        <f ca="1">Parameters!$C$4/(I19*Parameters!$C$3)</f>
        <v>1.2612269295708829</v>
      </c>
      <c r="K66" s="18"/>
      <c r="L66" s="17"/>
      <c r="N66" s="4"/>
      <c r="O66" s="4"/>
      <c r="P66" s="4"/>
      <c r="Q66" s="4"/>
      <c r="R66" s="4"/>
      <c r="T66" s="4"/>
      <c r="U66" s="4"/>
      <c r="V66" s="4"/>
      <c r="W66" s="4"/>
      <c r="X66" s="4"/>
    </row>
    <row r="67" spans="2:24" x14ac:dyDescent="0.2">
      <c r="B67" s="29"/>
      <c r="C67" s="40">
        <v>-20</v>
      </c>
      <c r="D67" s="1" t="s">
        <v>20</v>
      </c>
      <c r="E67" s="3">
        <f ca="1">Parameters!$C$4/(E20*Parameters!$C$3)</f>
        <v>0.91143819663076797</v>
      </c>
      <c r="F67" s="3">
        <f ca="1">Parameters!$C$4/(F20*Parameters!$C$3)</f>
        <v>0.91927129986857481</v>
      </c>
      <c r="G67" s="3">
        <f ca="1">Parameters!$C$4/(G20*Parameters!$C$3)</f>
        <v>0.97701026478071917</v>
      </c>
      <c r="H67" s="3">
        <f ca="1">Parameters!$C$4/(H20*Parameters!$C$3)</f>
        <v>1.0879129455550347</v>
      </c>
      <c r="I67" s="3">
        <f ca="1">Parameters!$C$4/(I20*Parameters!$C$3)</f>
        <v>1.2967527870618163</v>
      </c>
      <c r="K67" s="18"/>
      <c r="L67" s="17"/>
      <c r="N67" s="4"/>
      <c r="O67" s="4"/>
      <c r="P67" s="4"/>
      <c r="Q67" s="4"/>
      <c r="R67" s="4"/>
      <c r="T67" s="4"/>
      <c r="U67" s="4"/>
      <c r="V67" s="4"/>
      <c r="W67" s="4"/>
      <c r="X67" s="4"/>
    </row>
    <row r="68" spans="2:24" ht="17" thickBot="1" x14ac:dyDescent="0.25">
      <c r="B68" s="29"/>
      <c r="C68" s="39"/>
      <c r="D68" s="5" t="s">
        <v>21</v>
      </c>
      <c r="E68" s="7">
        <f ca="1">Parameters!$C$4/(E21*Parameters!$C$3)</f>
        <v>0.89941002893692412</v>
      </c>
      <c r="F68" s="7">
        <f ca="1">Parameters!$C$4/(F21*Parameters!$C$3)</f>
        <v>0.90928076860397267</v>
      </c>
      <c r="G68" s="7">
        <f ca="1">Parameters!$C$4/(G21*Parameters!$C$3)</f>
        <v>0.95008340350575493</v>
      </c>
      <c r="H68" s="7">
        <f ca="1">Parameters!$C$4/(H21*Parameters!$C$3)</f>
        <v>1.0352245066278083</v>
      </c>
      <c r="I68" s="7">
        <f ca="1">Parameters!$C$4/(I21*Parameters!$C$3)</f>
        <v>1.2286121554582801</v>
      </c>
      <c r="K68" s="18"/>
      <c r="L68" s="17"/>
      <c r="N68" s="4"/>
      <c r="O68" s="4"/>
      <c r="P68" s="4"/>
      <c r="Q68" s="4"/>
      <c r="R68" s="4"/>
      <c r="T68" s="4"/>
      <c r="U68" s="4"/>
      <c r="V68" s="4"/>
      <c r="W68" s="4"/>
      <c r="X68" s="4"/>
    </row>
    <row r="69" spans="2:24" x14ac:dyDescent="0.2">
      <c r="B69" s="29"/>
      <c r="C69" s="40">
        <v>-25</v>
      </c>
      <c r="D69" s="8" t="s">
        <v>20</v>
      </c>
      <c r="E69" s="3">
        <f ca="1">Parameters!$C$4/(E22*Parameters!$C$3)</f>
        <v>0.91049817472562589</v>
      </c>
      <c r="F69" s="3">
        <f ca="1">Parameters!$C$4/(F22*Parameters!$C$3)</f>
        <v>0.91695224544525322</v>
      </c>
      <c r="G69" s="3">
        <f ca="1">Parameters!$C$4/(G22*Parameters!$C$3)</f>
        <v>0.97304860657932624</v>
      </c>
      <c r="H69" s="3">
        <f ca="1">Parameters!$C$4/(H22*Parameters!$C$3)</f>
        <v>1.0759271194194104</v>
      </c>
      <c r="I69" s="3">
        <f ca="1">Parameters!$C$4/(I22*Parameters!$C$3)</f>
        <v>1.2700557016020193</v>
      </c>
      <c r="K69" s="18"/>
      <c r="L69" s="17"/>
      <c r="N69" s="4"/>
      <c r="O69" s="4"/>
      <c r="P69" s="4"/>
      <c r="Q69" s="4"/>
      <c r="R69" s="4"/>
      <c r="T69" s="4"/>
      <c r="U69" s="4"/>
      <c r="V69" s="4"/>
      <c r="W69" s="4"/>
      <c r="X69" s="4"/>
    </row>
    <row r="70" spans="2:24" ht="17" thickBot="1" x14ac:dyDescent="0.25">
      <c r="B70" s="29"/>
      <c r="C70" s="32"/>
      <c r="D70" s="9" t="s">
        <v>21</v>
      </c>
      <c r="E70" s="7">
        <f ca="1">Parameters!$C$4/(E23*Parameters!$C$3)</f>
        <v>0.89917645395975299</v>
      </c>
      <c r="F70" s="7">
        <f ca="1">Parameters!$C$4/(F23*Parameters!$C$3)</f>
        <v>0.90860877140575402</v>
      </c>
      <c r="G70" s="7">
        <f ca="1">Parameters!$C$4/(G23*Parameters!$C$3)</f>
        <v>0.9456190970311813</v>
      </c>
      <c r="H70" s="7">
        <f ca="1">Parameters!$C$4/(H23*Parameters!$C$3)</f>
        <v>1.0262842879203611</v>
      </c>
      <c r="I70" s="7">
        <f ca="1">Parameters!$C$4/(I23*Parameters!$C$3)</f>
        <v>1.2030706725608071</v>
      </c>
      <c r="K70" s="18"/>
      <c r="L70" s="17"/>
      <c r="N70" s="4"/>
      <c r="O70" s="4"/>
      <c r="P70" s="4"/>
      <c r="Q70" s="4"/>
      <c r="R70" s="4"/>
      <c r="T70" s="4"/>
      <c r="U70" s="4"/>
      <c r="V70" s="4"/>
      <c r="W70" s="4"/>
      <c r="X70" s="4"/>
    </row>
    <row r="71" spans="2:24" x14ac:dyDescent="0.2">
      <c r="B71" s="29"/>
      <c r="C71" s="31">
        <v>-30</v>
      </c>
      <c r="D71" s="1" t="s">
        <v>20</v>
      </c>
      <c r="E71" s="3">
        <f ca="1">Parameters!$C$4/(E24*Parameters!$C$3)</f>
        <v>0.91143018218735183</v>
      </c>
      <c r="F71" s="3">
        <f ca="1">Parameters!$C$4/(F24*Parameters!$C$3)</f>
        <v>0.9186310964881409</v>
      </c>
      <c r="G71" s="3">
        <f ca="1">Parameters!$C$4/(G24*Parameters!$C$3)</f>
        <v>0.9709121121670562</v>
      </c>
      <c r="H71" s="3">
        <f ca="1">Parameters!$C$4/(H24*Parameters!$C$3)</f>
        <v>1.0692469363900587</v>
      </c>
      <c r="I71" s="3">
        <f ca="1">Parameters!$C$4/(I24*Parameters!$C$3)</f>
        <v>1.2501751080382546</v>
      </c>
      <c r="K71" s="18"/>
      <c r="L71" s="17"/>
      <c r="N71" s="4"/>
      <c r="O71" s="4"/>
      <c r="P71" s="4"/>
      <c r="Q71" s="4"/>
      <c r="R71" s="4"/>
      <c r="T71" s="4"/>
      <c r="U71" s="4"/>
      <c r="V71" s="4"/>
      <c r="W71" s="4"/>
      <c r="X71" s="4"/>
    </row>
    <row r="72" spans="2:24" ht="17" thickBot="1" x14ac:dyDescent="0.25">
      <c r="B72" s="29"/>
      <c r="C72" s="32"/>
      <c r="D72" s="5" t="s">
        <v>21</v>
      </c>
      <c r="E72" s="7">
        <f ca="1">Parameters!$C$4/(E25*Parameters!$C$3)</f>
        <v>0.89947345420756908</v>
      </c>
      <c r="F72" s="7">
        <f ca="1">Parameters!$C$4/(F25*Parameters!$C$3)</f>
        <v>0.90873977468284128</v>
      </c>
      <c r="G72" s="7">
        <f ca="1">Parameters!$C$4/(G25*Parameters!$C$3)</f>
        <v>0.9458688642946671</v>
      </c>
      <c r="H72" s="7">
        <f ca="1">Parameters!$C$4/(H25*Parameters!$C$3)</f>
        <v>1.0217866559433522</v>
      </c>
      <c r="I72" s="7">
        <f ca="1">Parameters!$C$4/(I25*Parameters!$C$3)</f>
        <v>1.1838916325205204</v>
      </c>
      <c r="K72" s="18"/>
      <c r="L72" s="17"/>
      <c r="N72" s="4"/>
      <c r="O72" s="4"/>
      <c r="P72" s="4"/>
      <c r="Q72" s="4"/>
      <c r="R72" s="4"/>
      <c r="T72" s="4"/>
      <c r="U72" s="4"/>
      <c r="V72" s="4"/>
      <c r="W72" s="4"/>
      <c r="X72" s="4"/>
    </row>
    <row r="73" spans="2:24" x14ac:dyDescent="0.2">
      <c r="B73" s="29"/>
      <c r="C73" s="31">
        <v>-35</v>
      </c>
      <c r="D73" s="1" t="s">
        <v>20</v>
      </c>
      <c r="E73" s="3">
        <f ca="1">Parameters!$C$4/(E26*Parameters!$C$3)</f>
        <v>0.91343668204041761</v>
      </c>
      <c r="F73" s="3">
        <f ca="1">Parameters!$C$4/(F26*Parameters!$C$3)</f>
        <v>0.92902647200238131</v>
      </c>
      <c r="G73" s="3">
        <f ca="1">Parameters!$C$4/(G26*Parameters!$C$3)</f>
        <v>0.97427715205051368</v>
      </c>
      <c r="H73" s="3">
        <f ca="1">Parameters!$C$4/(H26*Parameters!$C$3)</f>
        <v>1.0676626827841511</v>
      </c>
      <c r="I73" s="3">
        <f ca="1">Parameters!$C$4/(I26*Parameters!$C$3)</f>
        <v>1.2386890874819543</v>
      </c>
      <c r="K73" s="18"/>
      <c r="L73" s="17"/>
      <c r="N73" s="4"/>
      <c r="O73" s="4"/>
      <c r="P73" s="4"/>
      <c r="Q73" s="4"/>
      <c r="R73" s="4"/>
      <c r="T73" s="4"/>
      <c r="U73" s="4"/>
      <c r="V73" s="4"/>
      <c r="W73" s="4"/>
      <c r="X73" s="4"/>
    </row>
    <row r="74" spans="2:24" ht="17" thickBot="1" x14ac:dyDescent="0.25">
      <c r="B74" s="29"/>
      <c r="C74" s="32"/>
      <c r="D74" s="10" t="s">
        <v>21</v>
      </c>
      <c r="E74" s="7">
        <f ca="1">Parameters!$C$4/(E27*Parameters!$C$3)</f>
        <v>0.90265606126191944</v>
      </c>
      <c r="F74" s="7">
        <f ca="1">Parameters!$C$4/(F27*Parameters!$C$3)</f>
        <v>0.91429264530690457</v>
      </c>
      <c r="G74" s="7">
        <f ca="1">Parameters!$C$4/(G27*Parameters!$C$3)</f>
        <v>0.94946530523739492</v>
      </c>
      <c r="H74" s="7">
        <f ca="1">Parameters!$C$4/(H27*Parameters!$C$3)</f>
        <v>1.0215682760876834</v>
      </c>
      <c r="I74" s="7">
        <f ca="1">Parameters!$C$4/(I27*Parameters!$C$3)</f>
        <v>1.1674979211089083</v>
      </c>
      <c r="K74" s="18"/>
      <c r="L74" s="17"/>
      <c r="N74" s="4"/>
      <c r="O74" s="4"/>
      <c r="P74" s="4"/>
      <c r="Q74" s="4"/>
      <c r="R74" s="4"/>
      <c r="T74" s="4"/>
      <c r="U74" s="4"/>
      <c r="V74" s="4"/>
      <c r="W74" s="4"/>
      <c r="X74" s="4"/>
    </row>
    <row r="75" spans="2:24" x14ac:dyDescent="0.2">
      <c r="B75" s="29"/>
      <c r="C75" s="31">
        <v>-40</v>
      </c>
      <c r="D75" s="11" t="s">
        <v>20</v>
      </c>
      <c r="E75" s="3">
        <f ca="1">Parameters!$C$4/(E28*Parameters!$C$3)</f>
        <v>0.92500967372584597</v>
      </c>
      <c r="F75" s="3">
        <f ca="1">Parameters!$C$4/(F28*Parameters!$C$3)</f>
        <v>0.93829213316504267</v>
      </c>
      <c r="G75" s="3">
        <f ca="1">Parameters!$C$4/(G28*Parameters!$C$3)</f>
        <v>0.98449035946200936</v>
      </c>
      <c r="H75" s="3">
        <f ca="1">Parameters!$C$4/(H28*Parameters!$C$3)</f>
        <v>1.0711647344125543</v>
      </c>
      <c r="I75" s="3">
        <f ca="1">Parameters!$C$4/(I28*Parameters!$C$3)</f>
        <v>1.2332518448971388</v>
      </c>
      <c r="K75" s="18"/>
      <c r="L75" s="17"/>
      <c r="M75" s="16"/>
      <c r="N75" s="4"/>
      <c r="O75" s="4"/>
      <c r="P75" s="4"/>
      <c r="Q75" s="4"/>
      <c r="R75" s="4"/>
      <c r="T75" s="4"/>
      <c r="U75" s="4"/>
      <c r="V75" s="4"/>
      <c r="W75" s="4"/>
      <c r="X75" s="4"/>
    </row>
    <row r="76" spans="2:24" ht="17" thickBot="1" x14ac:dyDescent="0.25">
      <c r="B76" s="29"/>
      <c r="C76" s="32"/>
      <c r="D76" s="12" t="s">
        <v>21</v>
      </c>
      <c r="E76" s="7">
        <f ca="1">Parameters!$C$4/(E29*Parameters!$C$3)</f>
        <v>0.91100485091898065</v>
      </c>
      <c r="F76" s="7">
        <f ca="1">Parameters!$C$4/(F29*Parameters!$C$3)</f>
        <v>0.92133226919319522</v>
      </c>
      <c r="G76" s="7">
        <f ca="1">Parameters!$C$4/(G29*Parameters!$C$3)</f>
        <v>0.95331361517562241</v>
      </c>
      <c r="H76" s="7">
        <f ca="1">Parameters!$C$4/(H29*Parameters!$C$3)</f>
        <v>1.0256300001301109</v>
      </c>
      <c r="I76" s="7">
        <f ca="1">Parameters!$C$4/(I29*Parameters!$C$3)</f>
        <v>1.1570983410189686</v>
      </c>
      <c r="K76" s="18"/>
      <c r="L76" s="17"/>
      <c r="M76" s="16"/>
      <c r="N76" s="4"/>
      <c r="O76" s="4"/>
      <c r="P76" s="4"/>
      <c r="Q76" s="4"/>
      <c r="R76" s="4"/>
      <c r="T76" s="4"/>
      <c r="U76" s="4"/>
      <c r="V76" s="4"/>
      <c r="W76" s="4"/>
      <c r="X76" s="4"/>
    </row>
    <row r="77" spans="2:24" x14ac:dyDescent="0.2">
      <c r="B77" s="29"/>
      <c r="C77" s="31">
        <v>-45</v>
      </c>
      <c r="D77" s="13" t="s">
        <v>20</v>
      </c>
      <c r="E77" s="3">
        <f ca="1">Parameters!$C$4/(E30*Parameters!$C$3)</f>
        <v>0.93809041880948807</v>
      </c>
      <c r="F77" s="3">
        <f ca="1">Parameters!$C$4/(F30*Parameters!$C$3)</f>
        <v>0.95317179612210845</v>
      </c>
      <c r="G77" s="3">
        <f ca="1">Parameters!$C$4/(G30*Parameters!$C$3)</f>
        <v>0.99593009740236693</v>
      </c>
      <c r="H77" s="3">
        <f ca="1">Parameters!$C$4/(H30*Parameters!$C$3)</f>
        <v>1.0783330039439136</v>
      </c>
      <c r="I77" s="3">
        <f ca="1">Parameters!$C$4/(I30*Parameters!$C$3)</f>
        <v>1.2319751371509995</v>
      </c>
      <c r="K77" s="18"/>
      <c r="L77" s="17"/>
      <c r="M77" s="16"/>
      <c r="N77" s="4"/>
      <c r="O77" s="4"/>
      <c r="P77" s="4"/>
      <c r="Q77" s="4"/>
      <c r="R77" s="4"/>
      <c r="T77" s="4"/>
      <c r="U77" s="4"/>
      <c r="V77" s="4"/>
      <c r="W77" s="4"/>
      <c r="X77" s="4"/>
    </row>
    <row r="78" spans="2:24" ht="17" thickBot="1" x14ac:dyDescent="0.25">
      <c r="B78" s="29"/>
      <c r="C78" s="32"/>
      <c r="D78" s="10" t="s">
        <v>21</v>
      </c>
      <c r="E78" s="7">
        <f ca="1">Parameters!$C$4/(E31*Parameters!$C$3)</f>
        <v>0.92287646334735518</v>
      </c>
      <c r="F78" s="7">
        <f ca="1">Parameters!$C$4/(F31*Parameters!$C$3)</f>
        <v>0.93132240346738282</v>
      </c>
      <c r="G78" s="7">
        <f ca="1">Parameters!$C$4/(G31*Parameters!$C$3)</f>
        <v>0.96504202751088231</v>
      </c>
      <c r="H78" s="7">
        <f ca="1">Parameters!$C$4/(H31*Parameters!$C$3)</f>
        <v>1.0347880714127577</v>
      </c>
      <c r="I78" s="7">
        <f ca="1">Parameters!$C$4/(I31*Parameters!$C$3)</f>
        <v>1.1548756646448235</v>
      </c>
      <c r="K78" s="18"/>
      <c r="L78" s="17"/>
      <c r="M78" s="16"/>
      <c r="N78" s="4"/>
      <c r="O78" s="4"/>
      <c r="P78" s="4"/>
      <c r="Q78" s="4"/>
      <c r="R78" s="4"/>
      <c r="T78" s="4"/>
      <c r="U78" s="4"/>
      <c r="V78" s="4"/>
      <c r="W78" s="4"/>
      <c r="X78" s="4"/>
    </row>
    <row r="79" spans="2:24" x14ac:dyDescent="0.2">
      <c r="B79" s="29"/>
      <c r="C79" s="31">
        <v>-50</v>
      </c>
      <c r="D79" s="11" t="s">
        <v>20</v>
      </c>
      <c r="E79" s="3">
        <f ca="1">Parameters!$C$4/(E32*Parameters!$C$3)</f>
        <v>0.95735027559866459</v>
      </c>
      <c r="F79" s="3">
        <f ca="1">Parameters!$C$4/(F32*Parameters!$C$3)</f>
        <v>0.97342342442621899</v>
      </c>
      <c r="G79" s="3">
        <f ca="1">Parameters!$C$4/(G32*Parameters!$C$3)</f>
        <v>1.0126916029246686</v>
      </c>
      <c r="H79" s="3">
        <f ca="1">Parameters!$C$4/(H32*Parameters!$C$3)</f>
        <v>1.092799741358256</v>
      </c>
      <c r="I79" s="3">
        <f ca="1">Parameters!$C$4/(I32*Parameters!$C$3)</f>
        <v>1.2369432837223675</v>
      </c>
      <c r="K79" s="18"/>
      <c r="L79" s="17"/>
      <c r="M79" s="16"/>
      <c r="N79" s="4"/>
      <c r="O79" s="4"/>
      <c r="P79" s="4"/>
      <c r="Q79" s="4"/>
      <c r="R79" s="4"/>
      <c r="T79" s="4"/>
      <c r="U79" s="4"/>
      <c r="V79" s="4"/>
      <c r="W79" s="4"/>
      <c r="X79" s="4"/>
    </row>
    <row r="80" spans="2:24" ht="17" thickBot="1" x14ac:dyDescent="0.25">
      <c r="B80" s="29"/>
      <c r="C80" s="32"/>
      <c r="D80" s="12" t="s">
        <v>21</v>
      </c>
      <c r="E80" s="7">
        <f ca="1">Parameters!$C$4/(E33*Parameters!$C$3)</f>
        <v>0.93809752939013658</v>
      </c>
      <c r="F80" s="7">
        <f ca="1">Parameters!$C$4/(F33*Parameters!$C$3)</f>
        <v>0.94586996437976145</v>
      </c>
      <c r="G80" s="7">
        <f ca="1">Parameters!$C$4/(G33*Parameters!$C$3)</f>
        <v>0.98150367039400954</v>
      </c>
      <c r="H80" s="7">
        <f ca="1">Parameters!$C$4/(H33*Parameters!$C$3)</f>
        <v>1.0481181226051284</v>
      </c>
      <c r="I80" s="7">
        <f ca="1">Parameters!$C$4/(I33*Parameters!$C$3)</f>
        <v>1.1580524802624614</v>
      </c>
      <c r="K80" s="18"/>
      <c r="L80" s="17"/>
      <c r="M80" s="16"/>
      <c r="N80" s="4"/>
      <c r="O80" s="4"/>
      <c r="P80" s="4"/>
      <c r="Q80" s="4"/>
      <c r="R80" s="4"/>
      <c r="T80" s="4"/>
      <c r="U80" s="4"/>
      <c r="V80" s="4"/>
      <c r="W80" s="4"/>
      <c r="X80" s="4"/>
    </row>
    <row r="81" spans="2:24" x14ac:dyDescent="0.2">
      <c r="B81" s="29"/>
      <c r="C81" s="31">
        <v>-55</v>
      </c>
      <c r="D81" s="13" t="s">
        <v>20</v>
      </c>
      <c r="E81" s="3">
        <f ca="1">Parameters!$C$4/(E34*Parameters!$C$3)</f>
        <v>0.9840608523664951</v>
      </c>
      <c r="F81" s="3">
        <f ca="1">Parameters!$C$4/(F34*Parameters!$C$3)</f>
        <v>0.9954246168606673</v>
      </c>
      <c r="G81" s="3">
        <f ca="1">Parameters!$C$4/(G34*Parameters!$C$3)</f>
        <v>1.037030242679938</v>
      </c>
      <c r="H81" s="3">
        <f ca="1">Parameters!$C$4/(H34*Parameters!$C$3)</f>
        <v>1.113631033674696</v>
      </c>
      <c r="I81" s="3">
        <f ca="1">Parameters!$C$4/(I34*Parameters!$C$3)</f>
        <v>1.2446428255763213</v>
      </c>
      <c r="K81" s="18"/>
      <c r="L81" s="17"/>
      <c r="M81" s="16"/>
      <c r="N81" s="4"/>
      <c r="O81" s="4"/>
      <c r="P81" s="4"/>
      <c r="Q81" s="4"/>
      <c r="R81" s="4"/>
      <c r="T81" s="4"/>
      <c r="U81" s="4"/>
      <c r="V81" s="4"/>
      <c r="W81" s="4"/>
      <c r="X81" s="4"/>
    </row>
    <row r="82" spans="2:24" ht="17" thickBot="1" x14ac:dyDescent="0.25">
      <c r="B82" s="29"/>
      <c r="C82" s="32"/>
      <c r="D82" s="10" t="s">
        <v>21</v>
      </c>
      <c r="E82" s="7">
        <f ca="1">Parameters!$C$4/(E35*Parameters!$C$3)</f>
        <v>0.95782255462772248</v>
      </c>
      <c r="F82" s="7">
        <f ca="1">Parameters!$C$4/(F35*Parameters!$C$3)</f>
        <v>0.96942949690520075</v>
      </c>
      <c r="G82" s="7">
        <f ca="1">Parameters!$C$4/(G35*Parameters!$C$3)</f>
        <v>1.0028266963841512</v>
      </c>
      <c r="H82" s="7">
        <f ca="1">Parameters!$C$4/(H35*Parameters!$C$3)</f>
        <v>1.0668097542887014</v>
      </c>
      <c r="I82" s="7">
        <f ca="1">Parameters!$C$4/(I35*Parameters!$C$3)</f>
        <v>1.1738652911746428</v>
      </c>
      <c r="K82" s="18"/>
      <c r="L82" s="17"/>
      <c r="M82" s="16"/>
      <c r="N82" s="4"/>
      <c r="O82" s="4"/>
      <c r="P82" s="4"/>
      <c r="Q82" s="4"/>
      <c r="R82" s="4"/>
      <c r="T82" s="4"/>
      <c r="U82" s="4"/>
      <c r="V82" s="4"/>
      <c r="W82" s="4"/>
      <c r="X82" s="4"/>
    </row>
    <row r="83" spans="2:24" x14ac:dyDescent="0.2">
      <c r="B83" s="29"/>
      <c r="C83" s="31">
        <v>-60</v>
      </c>
      <c r="D83" s="11" t="s">
        <v>20</v>
      </c>
      <c r="E83" s="3">
        <f ca="1">Parameters!$C$4/(E36*Parameters!$C$3)</f>
        <v>1.0162155441735297</v>
      </c>
      <c r="F83" s="3">
        <f ca="1">Parameters!$C$4/(F36*Parameters!$C$3)</f>
        <v>1.0284928888019584</v>
      </c>
      <c r="G83" s="3">
        <f ca="1">Parameters!$C$4/(G36*Parameters!$C$3)</f>
        <v>1.0689841262990354</v>
      </c>
      <c r="H83" s="3">
        <f ca="1">Parameters!$C$4/(H36*Parameters!$C$3)</f>
        <v>1.1418392475352797</v>
      </c>
      <c r="I83" s="3">
        <f ca="1">Parameters!$C$4/(I36*Parameters!$C$3)</f>
        <v>1.263372980673823</v>
      </c>
      <c r="K83" s="18"/>
      <c r="L83" s="17"/>
      <c r="M83" s="16"/>
      <c r="N83" s="4"/>
      <c r="O83" s="4"/>
      <c r="P83" s="4"/>
      <c r="Q83" s="4"/>
      <c r="R83" s="4"/>
      <c r="T83" s="4"/>
      <c r="U83" s="4"/>
      <c r="V83" s="4"/>
      <c r="W83" s="4"/>
      <c r="X83" s="4"/>
    </row>
    <row r="84" spans="2:24" ht="17" thickBot="1" x14ac:dyDescent="0.25">
      <c r="B84" s="29"/>
      <c r="C84" s="32"/>
      <c r="D84" s="12" t="s">
        <v>21</v>
      </c>
      <c r="E84" s="7">
        <f ca="1">Parameters!$C$4/(E37*Parameters!$C$3)</f>
        <v>0.98729197611942798</v>
      </c>
      <c r="F84" s="7">
        <f ca="1">Parameters!$C$4/(F37*Parameters!$C$3)</f>
        <v>0.99816474231293328</v>
      </c>
      <c r="G84" s="7">
        <f ca="1">Parameters!$C$4/(G37*Parameters!$C$3)</f>
        <v>1.0305830409451218</v>
      </c>
      <c r="H84" s="7">
        <f ca="1">Parameters!$C$4/(H37*Parameters!$C$3)</f>
        <v>1.0916813880644987</v>
      </c>
      <c r="I84" s="7">
        <f ca="1">Parameters!$C$4/(I37*Parameters!$C$3)</f>
        <v>1.1910051680494116</v>
      </c>
      <c r="K84" s="18"/>
      <c r="L84" s="17"/>
      <c r="M84" s="16"/>
      <c r="N84" s="4"/>
      <c r="O84" s="4"/>
      <c r="P84" s="4"/>
      <c r="Q84" s="4"/>
      <c r="R84" s="4"/>
      <c r="T84" s="4"/>
      <c r="U84" s="4"/>
      <c r="V84" s="4"/>
      <c r="W84" s="4"/>
      <c r="X84" s="4"/>
    </row>
    <row r="85" spans="2:24" x14ac:dyDescent="0.2">
      <c r="B85" s="29"/>
      <c r="C85" s="31">
        <v>-65</v>
      </c>
      <c r="D85" s="13" t="s">
        <v>20</v>
      </c>
      <c r="E85" s="3">
        <f ca="1">Parameters!$C$4/(E38*Parameters!$C$3)</f>
        <v>1.0594291512137402</v>
      </c>
      <c r="F85" s="3">
        <f ca="1">Parameters!$C$4/(F38*Parameters!$C$3)</f>
        <v>1.0728230957287859</v>
      </c>
      <c r="G85" s="3">
        <f ca="1">Parameters!$C$4/(G38*Parameters!$C$3)</f>
        <v>1.1103784110517561</v>
      </c>
      <c r="H85" s="3">
        <f ca="1">Parameters!$C$4/(H38*Parameters!$C$3)</f>
        <v>1.1788744443827019</v>
      </c>
      <c r="I85" s="3">
        <f ca="1">Parameters!$C$4/(I38*Parameters!$C$3)</f>
        <v>1.2902048836791729</v>
      </c>
      <c r="K85" s="18"/>
      <c r="L85" s="17"/>
      <c r="M85" s="16"/>
      <c r="N85" s="4"/>
      <c r="O85" s="4"/>
      <c r="P85" s="4"/>
      <c r="Q85" s="4"/>
      <c r="R85" s="4"/>
      <c r="T85" s="4"/>
      <c r="U85" s="4"/>
      <c r="V85" s="4"/>
      <c r="W85" s="4"/>
      <c r="X85" s="4"/>
    </row>
    <row r="86" spans="2:24" ht="17" thickBot="1" x14ac:dyDescent="0.25">
      <c r="B86" s="29"/>
      <c r="C86" s="32"/>
      <c r="D86" s="10" t="s">
        <v>21</v>
      </c>
      <c r="E86" s="7">
        <f ca="1">Parameters!$C$4/(E39*Parameters!$C$3)</f>
        <v>1.0245672099790897</v>
      </c>
      <c r="F86" s="7">
        <f ca="1">Parameters!$C$4/(F39*Parameters!$C$3)</f>
        <v>1.0344150476553431</v>
      </c>
      <c r="G86" s="7">
        <f ca="1">Parameters!$C$4/(G39*Parameters!$C$3)</f>
        <v>1.0662540175916662</v>
      </c>
      <c r="H86" s="7">
        <f ca="1">Parameters!$C$4/(H39*Parameters!$C$3)</f>
        <v>1.1238925689689552</v>
      </c>
      <c r="I86" s="7">
        <f ca="1">Parameters!$C$4/(I39*Parameters!$C$3)</f>
        <v>1.2147261121538375</v>
      </c>
      <c r="K86" s="18"/>
      <c r="L86" s="17"/>
      <c r="M86" s="16"/>
      <c r="N86" s="4"/>
      <c r="O86" s="4"/>
      <c r="P86" s="4"/>
      <c r="Q86" s="4"/>
      <c r="R86" s="4"/>
      <c r="T86" s="4"/>
      <c r="U86" s="4"/>
      <c r="V86" s="4"/>
      <c r="W86" s="4"/>
      <c r="X86" s="4"/>
    </row>
    <row r="87" spans="2:24" x14ac:dyDescent="0.2">
      <c r="B87" s="29"/>
      <c r="C87" s="31">
        <v>-70</v>
      </c>
      <c r="D87" s="11" t="s">
        <v>20</v>
      </c>
      <c r="E87" s="3">
        <f ca="1">Parameters!$C$4/(E40*Parameters!$C$3)</f>
        <v>1.1171887956338498</v>
      </c>
      <c r="F87" s="3">
        <f ca="1">Parameters!$C$4/(F40*Parameters!$C$3)</f>
        <v>1.128538586202626</v>
      </c>
      <c r="G87" s="3">
        <f ca="1">Parameters!$C$4/(G40*Parameters!$C$3)</f>
        <v>1.1638096055368525</v>
      </c>
      <c r="H87" s="3">
        <f ca="1">Parameters!$C$4/(H40*Parameters!$C$3)</f>
        <v>1.2267959988482002</v>
      </c>
      <c r="I87" s="3">
        <f ca="1">Parameters!$C$4/(I40*Parameters!$C$3)</f>
        <v>1.3264669811814487</v>
      </c>
      <c r="K87" s="18"/>
      <c r="L87" s="17"/>
      <c r="M87" s="16"/>
      <c r="N87" s="4"/>
      <c r="O87" s="4"/>
      <c r="P87" s="4"/>
      <c r="Q87" s="4"/>
      <c r="R87" s="4"/>
      <c r="T87" s="4"/>
      <c r="U87" s="4"/>
      <c r="V87" s="4"/>
      <c r="W87" s="4"/>
      <c r="X87" s="4"/>
    </row>
    <row r="88" spans="2:24" ht="17" thickBot="1" x14ac:dyDescent="0.25">
      <c r="B88" s="29"/>
      <c r="C88" s="32"/>
      <c r="D88" s="12" t="s">
        <v>21</v>
      </c>
      <c r="E88" s="7">
        <f ca="1">Parameters!$C$4/(E41*Parameters!$C$3)</f>
        <v>1.0718199315140911</v>
      </c>
      <c r="F88" s="7">
        <f ca="1">Parameters!$C$4/(F41*Parameters!$C$3)</f>
        <v>1.081929624167306</v>
      </c>
      <c r="G88" s="7">
        <f ca="1">Parameters!$C$4/(G41*Parameters!$C$3)</f>
        <v>1.1119277826004625</v>
      </c>
      <c r="H88" s="7">
        <f ca="1">Parameters!$C$4/(H41*Parameters!$C$3)</f>
        <v>1.1650753399792491</v>
      </c>
      <c r="I88" s="7">
        <f ca="1">Parameters!$C$4/(I41*Parameters!$C$3)</f>
        <v>1.2460229637992228</v>
      </c>
      <c r="K88" s="18"/>
      <c r="L88" s="17"/>
      <c r="M88" s="16"/>
      <c r="N88" s="4"/>
      <c r="O88" s="4"/>
      <c r="P88" s="4"/>
      <c r="Q88" s="4"/>
      <c r="R88" s="4"/>
      <c r="T88" s="4"/>
      <c r="U88" s="4"/>
      <c r="V88" s="4"/>
      <c r="W88" s="4"/>
      <c r="X88" s="4"/>
    </row>
    <row r="89" spans="2:24" x14ac:dyDescent="0.2">
      <c r="B89" s="29"/>
      <c r="C89" s="31">
        <v>-75</v>
      </c>
      <c r="D89" s="13" t="s">
        <v>20</v>
      </c>
      <c r="E89" s="3">
        <f ca="1">Parameters!$C$4/(E42*Parameters!$C$3)</f>
        <v>1.1909186915934102</v>
      </c>
      <c r="F89" s="3">
        <f ca="1">Parameters!$C$4/(F42*Parameters!$C$3)</f>
        <v>1.2012656497033887</v>
      </c>
      <c r="G89" s="3">
        <f ca="1">Parameters!$C$4/(G42*Parameters!$C$3)</f>
        <v>1.2330527920230205</v>
      </c>
      <c r="H89" s="3">
        <f ca="1">Parameters!$C$4/(H42*Parameters!$C$3)</f>
        <v>1.2885518432296408</v>
      </c>
      <c r="I89" s="3">
        <f ca="1">Parameters!$C$4/(I42*Parameters!$C$3)</f>
        <v>1.3716229106156241</v>
      </c>
      <c r="K89" s="18"/>
      <c r="L89" s="17"/>
      <c r="M89" s="16"/>
      <c r="N89" s="4"/>
      <c r="O89" s="4"/>
      <c r="P89" s="4"/>
      <c r="Q89" s="4"/>
      <c r="R89" s="4"/>
      <c r="T89" s="4"/>
      <c r="U89" s="4"/>
      <c r="V89" s="4"/>
      <c r="W89" s="4"/>
      <c r="X89" s="4"/>
    </row>
    <row r="90" spans="2:24" ht="17" thickBot="1" x14ac:dyDescent="0.25">
      <c r="B90" s="29"/>
      <c r="C90" s="32"/>
      <c r="D90" s="10" t="s">
        <v>21</v>
      </c>
      <c r="E90" s="7">
        <f ca="1">Parameters!$C$4/(E43*Parameters!$C$3)</f>
        <v>1.134176018341539</v>
      </c>
      <c r="F90" s="7">
        <f ca="1">Parameters!$C$4/(F43*Parameters!$C$3)</f>
        <v>1.1434894693758761</v>
      </c>
      <c r="G90" s="7">
        <f ca="1">Parameters!$C$4/(G43*Parameters!$C$3)</f>
        <v>1.1706184743142065</v>
      </c>
      <c r="H90" s="7">
        <f ca="1">Parameters!$C$4/(H43*Parameters!$C$3)</f>
        <v>1.217551455679869</v>
      </c>
      <c r="I90" s="7">
        <f ca="1">Parameters!$C$4/(I43*Parameters!$C$3)</f>
        <v>1.2875072118848925</v>
      </c>
      <c r="K90" s="18"/>
      <c r="L90" s="17"/>
      <c r="M90" s="16"/>
      <c r="N90" s="4"/>
      <c r="O90" s="4"/>
      <c r="P90" s="4"/>
      <c r="Q90" s="4"/>
      <c r="R90" s="4"/>
      <c r="T90" s="4"/>
      <c r="U90" s="4"/>
      <c r="V90" s="4"/>
      <c r="W90" s="4"/>
      <c r="X90" s="4"/>
    </row>
    <row r="91" spans="2:24" x14ac:dyDescent="0.2">
      <c r="B91" s="29"/>
      <c r="C91" s="31">
        <v>-80</v>
      </c>
      <c r="D91" s="13" t="s">
        <v>20</v>
      </c>
      <c r="E91" s="3">
        <f ca="1">Parameters!$C$4/(E44*Parameters!$C$3)</f>
        <v>1.2889175614629862</v>
      </c>
      <c r="F91" s="3">
        <f ca="1">Parameters!$C$4/(F44*Parameters!$C$3)</f>
        <v>1.2975636525798948</v>
      </c>
      <c r="G91" s="3">
        <f ca="1">Parameters!$C$4/(G44*Parameters!$C$3)</f>
        <v>1.3237903153518988</v>
      </c>
      <c r="H91" s="3">
        <f ca="1">Parameters!$C$4/(H44*Parameters!$C$3)</f>
        <v>1.3684441609272571</v>
      </c>
      <c r="I91" s="3">
        <f ca="1">Parameters!$C$4/(I44*Parameters!$C$3)</f>
        <v>1.4328324908199666</v>
      </c>
      <c r="K91" s="18"/>
      <c r="L91" s="17"/>
      <c r="M91" s="16"/>
      <c r="N91" s="4"/>
      <c r="O91" s="4"/>
      <c r="P91" s="4"/>
      <c r="Q91" s="4"/>
      <c r="R91" s="4"/>
      <c r="T91" s="4"/>
      <c r="U91" s="4"/>
      <c r="V91" s="4"/>
      <c r="W91" s="4"/>
      <c r="X91" s="4"/>
    </row>
    <row r="92" spans="2:24" ht="17" thickBot="1" x14ac:dyDescent="0.25">
      <c r="B92" s="30"/>
      <c r="C92" s="32"/>
      <c r="D92" s="10" t="s">
        <v>21</v>
      </c>
      <c r="E92" s="7">
        <f ca="1">Parameters!$C$4/(E45*Parameters!$C$3)</f>
        <v>1.216400011027603</v>
      </c>
      <c r="F92" s="7">
        <f ca="1">Parameters!$C$4/(F45*Parameters!$C$3)</f>
        <v>1.2243383326617892</v>
      </c>
      <c r="G92" s="7">
        <f ca="1">Parameters!$C$4/(G45*Parameters!$C$3)</f>
        <v>1.2468449156092649</v>
      </c>
      <c r="H92" s="7">
        <f ca="1">Parameters!$C$4/(H45*Parameters!$C$3)</f>
        <v>1.284704086039627</v>
      </c>
      <c r="I92" s="7">
        <f ca="1">Parameters!$C$4/(I45*Parameters!$C$3)</f>
        <v>1.338931365954924</v>
      </c>
      <c r="K92" s="18"/>
      <c r="L92" s="17"/>
      <c r="M92" s="16"/>
      <c r="N92" s="4"/>
      <c r="O92" s="4"/>
      <c r="P92" s="4"/>
      <c r="Q92" s="4"/>
      <c r="R92" s="4"/>
      <c r="T92" s="4"/>
      <c r="U92" s="4"/>
      <c r="V92" s="4"/>
      <c r="W92" s="4"/>
      <c r="X92" s="4"/>
    </row>
    <row r="93" spans="2:24" ht="17" thickBot="1" x14ac:dyDescent="0.25">
      <c r="B93" s="45"/>
      <c r="C93" s="46"/>
      <c r="D93" s="47"/>
      <c r="E93" s="14">
        <v>0</v>
      </c>
      <c r="F93" s="14">
        <v>1</v>
      </c>
      <c r="G93" s="14">
        <v>2</v>
      </c>
      <c r="H93" s="14">
        <v>3</v>
      </c>
      <c r="I93" s="15">
        <v>4</v>
      </c>
      <c r="K93" s="18"/>
      <c r="L93" s="17"/>
      <c r="M93" s="16"/>
      <c r="N93" s="4"/>
      <c r="O93" s="4"/>
      <c r="P93" s="4"/>
      <c r="Q93" s="4"/>
      <c r="R93" s="4"/>
      <c r="T93" s="4"/>
      <c r="U93" s="4"/>
      <c r="V93" s="4"/>
      <c r="W93" s="4"/>
      <c r="X93" s="4"/>
    </row>
    <row r="94" spans="2:24" ht="17" thickBot="1" x14ac:dyDescent="0.25">
      <c r="B94" s="48"/>
      <c r="C94" s="49"/>
      <c r="D94" s="50"/>
      <c r="E94" s="41" t="s">
        <v>22</v>
      </c>
      <c r="F94" s="42"/>
      <c r="G94" s="42"/>
      <c r="H94" s="42"/>
      <c r="I94" s="43"/>
    </row>
  </sheetData>
  <mergeCells count="130">
    <mergeCell ref="C89:C90"/>
    <mergeCell ref="C91:C92"/>
    <mergeCell ref="B93:D94"/>
    <mergeCell ref="E94:I94"/>
    <mergeCell ref="C75:C76"/>
    <mergeCell ref="C77:C78"/>
    <mergeCell ref="C79:C80"/>
    <mergeCell ref="C81:C82"/>
    <mergeCell ref="C83:C84"/>
    <mergeCell ref="C85:C86"/>
    <mergeCell ref="C63:C64"/>
    <mergeCell ref="C65:C66"/>
    <mergeCell ref="C67:C68"/>
    <mergeCell ref="C69:C70"/>
    <mergeCell ref="C71:C72"/>
    <mergeCell ref="C73:C74"/>
    <mergeCell ref="AF47:AJ47"/>
    <mergeCell ref="B49:D50"/>
    <mergeCell ref="E49:I50"/>
    <mergeCell ref="B51:B92"/>
    <mergeCell ref="C51:C52"/>
    <mergeCell ref="C53:C54"/>
    <mergeCell ref="C55:C56"/>
    <mergeCell ref="C57:C58"/>
    <mergeCell ref="C59:C60"/>
    <mergeCell ref="C61:C62"/>
    <mergeCell ref="B46:D47"/>
    <mergeCell ref="K46:M47"/>
    <mergeCell ref="T46:V47"/>
    <mergeCell ref="AC46:AE47"/>
    <mergeCell ref="E47:I47"/>
    <mergeCell ref="N47:R47"/>
    <mergeCell ref="W47:AA47"/>
    <mergeCell ref="C87:C88"/>
    <mergeCell ref="C42:C43"/>
    <mergeCell ref="L42:L43"/>
    <mergeCell ref="U42:U43"/>
    <mergeCell ref="AD42:AD43"/>
    <mergeCell ref="C44:C45"/>
    <mergeCell ref="L44:L45"/>
    <mergeCell ref="U44:U45"/>
    <mergeCell ref="AD44:AD45"/>
    <mergeCell ref="C38:C39"/>
    <mergeCell ref="L38:L39"/>
    <mergeCell ref="U38:U39"/>
    <mergeCell ref="AD38:AD39"/>
    <mergeCell ref="C40:C41"/>
    <mergeCell ref="L40:L41"/>
    <mergeCell ref="U40:U41"/>
    <mergeCell ref="AD40:AD41"/>
    <mergeCell ref="C34:C35"/>
    <mergeCell ref="L34:L35"/>
    <mergeCell ref="U34:U35"/>
    <mergeCell ref="AD34:AD35"/>
    <mergeCell ref="C36:C37"/>
    <mergeCell ref="L36:L37"/>
    <mergeCell ref="U36:U37"/>
    <mergeCell ref="AD36:AD37"/>
    <mergeCell ref="C30:C31"/>
    <mergeCell ref="L30:L31"/>
    <mergeCell ref="U30:U31"/>
    <mergeCell ref="AD30:AD31"/>
    <mergeCell ref="C32:C33"/>
    <mergeCell ref="L32:L33"/>
    <mergeCell ref="U32:U33"/>
    <mergeCell ref="AD32:AD33"/>
    <mergeCell ref="C26:C27"/>
    <mergeCell ref="L26:L27"/>
    <mergeCell ref="U26:U27"/>
    <mergeCell ref="AD26:AD27"/>
    <mergeCell ref="C28:C29"/>
    <mergeCell ref="L28:L29"/>
    <mergeCell ref="U28:U29"/>
    <mergeCell ref="AD28:AD29"/>
    <mergeCell ref="C22:C23"/>
    <mergeCell ref="L22:L23"/>
    <mergeCell ref="U22:U23"/>
    <mergeCell ref="AD22:AD23"/>
    <mergeCell ref="C24:C25"/>
    <mergeCell ref="L24:L25"/>
    <mergeCell ref="U24:U25"/>
    <mergeCell ref="AD24:AD25"/>
    <mergeCell ref="C20:C21"/>
    <mergeCell ref="L20:L21"/>
    <mergeCell ref="U20:U21"/>
    <mergeCell ref="AD20:AD21"/>
    <mergeCell ref="C14:C15"/>
    <mergeCell ref="L14:L15"/>
    <mergeCell ref="U14:U15"/>
    <mergeCell ref="AD14:AD15"/>
    <mergeCell ref="C16:C17"/>
    <mergeCell ref="L16:L17"/>
    <mergeCell ref="U16:U17"/>
    <mergeCell ref="AD16:AD17"/>
    <mergeCell ref="C6:C7"/>
    <mergeCell ref="L6:L7"/>
    <mergeCell ref="U6:U7"/>
    <mergeCell ref="AD6:AD7"/>
    <mergeCell ref="C8:C9"/>
    <mergeCell ref="L8:L9"/>
    <mergeCell ref="U8:U9"/>
    <mergeCell ref="AD8:AD9"/>
    <mergeCell ref="C18:C19"/>
    <mergeCell ref="L18:L19"/>
    <mergeCell ref="U18:U19"/>
    <mergeCell ref="AD18:AD19"/>
    <mergeCell ref="AC2:AE3"/>
    <mergeCell ref="AF2:AJ3"/>
    <mergeCell ref="B4:B45"/>
    <mergeCell ref="C4:C5"/>
    <mergeCell ref="K4:K45"/>
    <mergeCell ref="L4:L5"/>
    <mergeCell ref="T4:T45"/>
    <mergeCell ref="U4:U5"/>
    <mergeCell ref="AC4:AC45"/>
    <mergeCell ref="AD4:AD5"/>
    <mergeCell ref="B2:D3"/>
    <mergeCell ref="E2:I3"/>
    <mergeCell ref="K2:M3"/>
    <mergeCell ref="N2:R3"/>
    <mergeCell ref="T2:V3"/>
    <mergeCell ref="W2:AA3"/>
    <mergeCell ref="C10:C11"/>
    <mergeCell ref="L10:L11"/>
    <mergeCell ref="U10:U11"/>
    <mergeCell ref="AD10:AD11"/>
    <mergeCell ref="C12:C13"/>
    <mergeCell ref="L12:L13"/>
    <mergeCell ref="U12:U13"/>
    <mergeCell ref="AD12:AD13"/>
  </mergeCells>
  <conditionalFormatting sqref="E4:I45">
    <cfRule type="colorScale" priority="8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9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90">
      <colorScale>
        <cfvo type="num" val="0"/>
        <cfvo type="num" val="1"/>
        <color rgb="FFFF0000"/>
        <color theme="9" tint="-0.249977111117893"/>
      </colorScale>
    </cfRule>
    <cfRule type="colorScale" priority="91">
      <colorScale>
        <cfvo type="num" val="0"/>
        <cfvo type="num" val="1"/>
        <color rgb="FFFF7128"/>
        <color theme="9"/>
      </colorScale>
    </cfRule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N4:R45">
    <cfRule type="colorScale" priority="7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7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72">
      <colorScale>
        <cfvo type="num" val="0"/>
        <cfvo type="num" val="1"/>
        <color rgb="FFFF0000"/>
        <color theme="9" tint="-0.249977111117893"/>
      </colorScale>
    </cfRule>
    <cfRule type="colorScale" priority="73">
      <colorScale>
        <cfvo type="num" val="0"/>
        <cfvo type="num" val="1"/>
        <color rgb="FFFF7128"/>
        <color theme="9"/>
      </colorScale>
    </cfRule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S4:S45">
    <cfRule type="colorScale" priority="7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81">
      <colorScale>
        <cfvo type="num" val="0"/>
        <cfvo type="num" val="1"/>
        <color rgb="FFFF0000"/>
        <color theme="9" tint="-0.249977111117893"/>
      </colorScale>
    </cfRule>
    <cfRule type="colorScale" priority="82">
      <colorScale>
        <cfvo type="num" val="0"/>
        <cfvo type="num" val="1"/>
        <color rgb="FFFF7128"/>
        <color theme="9"/>
      </colorScale>
    </cfRule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7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W4:AA45">
    <cfRule type="colorScale" priority="6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6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63">
      <colorScale>
        <cfvo type="num" val="0"/>
        <cfvo type="num" val="1"/>
        <color rgb="FFFF0000"/>
        <color theme="9" tint="-0.249977111117893"/>
      </colorScale>
    </cfRule>
    <cfRule type="colorScale" priority="64">
      <colorScale>
        <cfvo type="num" val="0"/>
        <cfvo type="num" val="1"/>
        <color rgb="FFFF7128"/>
        <color theme="9"/>
      </colorScale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9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AF4:AJ45">
    <cfRule type="colorScale" priority="1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2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29">
      <colorScale>
        <cfvo type="num" val="0"/>
        <cfvo type="num" val="0"/>
        <cfvo type="num" val="1"/>
        <color rgb="FFFF0000"/>
        <color rgb="FFFFEB84"/>
        <color theme="9" tint="0.39997558519241921"/>
      </colorScale>
    </cfRule>
    <cfRule type="colorScale" priority="47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48">
      <colorScale>
        <cfvo type="num" val="0"/>
        <cfvo type="percent" val="50"/>
        <cfvo type="num" val="0.6"/>
        <color theme="9" tint="0.39997558519241921"/>
        <color rgb="FFFFEB84"/>
        <color rgb="FFFF0000"/>
      </colorScale>
    </cfRule>
    <cfRule type="colorScale" priority="49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5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1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52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3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54">
      <colorScale>
        <cfvo type="num" val="0"/>
        <cfvo type="num" val="1"/>
        <color rgb="FFFF0000"/>
        <color theme="9" tint="-0.249977111117893"/>
      </colorScale>
    </cfRule>
    <cfRule type="colorScale" priority="55">
      <colorScale>
        <cfvo type="num" val="0"/>
        <cfvo type="num" val="1"/>
        <color rgb="FFFF7128"/>
        <color theme="9"/>
      </colorScale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0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1:I92">
    <cfRule type="colorScale" priority="30">
      <colorScale>
        <cfvo type="num" val="0"/>
        <cfvo type="num" val="1"/>
        <cfvo type="num" val="2"/>
        <color rgb="FFFF0000"/>
        <color theme="0"/>
        <color theme="9" tint="-0.249977111117893"/>
      </colorScale>
    </cfRule>
    <cfRule type="colorScale" priority="31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2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34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5">
      <colorScale>
        <cfvo type="num" val="0"/>
        <cfvo type="num" val="1"/>
        <cfvo type="num" val="2"/>
        <color rgb="FFFF7128"/>
        <color theme="0"/>
        <color theme="9" tint="0.39997558519241921"/>
      </colorScale>
    </cfRule>
    <cfRule type="colorScale" priority="36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37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39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40">
      <colorScale>
        <cfvo type="num" val="0"/>
        <cfvo type="num" val="1"/>
        <color rgb="FFFF0000"/>
        <color theme="9" tint="-0.249977111117893"/>
      </colorScale>
    </cfRule>
    <cfRule type="colorScale" priority="41">
      <colorScale>
        <cfvo type="num" val="0"/>
        <cfvo type="num" val="1"/>
        <color rgb="FFFF7128"/>
        <color theme="9"/>
      </colorScale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3:I92">
    <cfRule type="colorScale" priority="33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</conditionalFormatting>
  <conditionalFormatting sqref="N52:R93">
    <cfRule type="colorScale" priority="1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2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21">
      <colorScale>
        <cfvo type="num" val="0"/>
        <cfvo type="num" val="1"/>
        <color rgb="FFFF0000"/>
        <color theme="9" tint="-0.249977111117893"/>
      </colorScale>
    </cfRule>
    <cfRule type="colorScale" priority="22">
      <colorScale>
        <cfvo type="num" val="0"/>
        <cfvo type="num" val="1"/>
        <color rgb="FFFF7128"/>
        <color theme="9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7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T52:X93">
    <cfRule type="colorScale" priority="2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3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4">
      <colorScale>
        <cfvo type="num" val="0"/>
        <cfvo type="num" val="0"/>
        <cfvo type="num" val="1"/>
        <color rgb="FFFF0000"/>
        <color rgb="FFFFEB84"/>
        <color theme="9" tint="0.39997558519241921"/>
      </colorScale>
    </cfRule>
    <cfRule type="colorScale" priority="5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6">
      <colorScale>
        <cfvo type="num" val="0"/>
        <cfvo type="percent" val="50"/>
        <cfvo type="num" val="0.6"/>
        <color theme="9" tint="0.39997558519241921"/>
        <color rgb="FFFFEB84"/>
        <color rgb="FFFF0000"/>
      </colorScale>
    </cfRule>
    <cfRule type="colorScale" priority="7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9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1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2">
      <colorScale>
        <cfvo type="num" val="0"/>
        <cfvo type="num" val="1"/>
        <color rgb="FFFF0000"/>
        <color theme="9" tint="-0.249977111117893"/>
      </colorScale>
    </cfRule>
    <cfRule type="colorScale" priority="13">
      <colorScale>
        <cfvo type="num" val="0"/>
        <cfvo type="num" val="1"/>
        <color rgb="FFFF7128"/>
        <color theme="9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8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D790-CA3A-ED4C-9AD7-6CCE0966E190}">
  <dimension ref="B1:AJ94"/>
  <sheetViews>
    <sheetView topLeftCell="A23" zoomScale="89" zoomScaleNormal="89" workbookViewId="0">
      <selection activeCell="B49" sqref="B49:D50"/>
    </sheetView>
  </sheetViews>
  <sheetFormatPr baseColWidth="10" defaultRowHeight="16" x14ac:dyDescent="0.2"/>
  <cols>
    <col min="19" max="20" width="10.83203125" customWidth="1"/>
  </cols>
  <sheetData>
    <row r="1" spans="2:36" ht="17" thickBot="1" x14ac:dyDescent="0.25"/>
    <row r="2" spans="2:36" x14ac:dyDescent="0.2">
      <c r="B2" s="19" t="s">
        <v>15</v>
      </c>
      <c r="C2" s="20"/>
      <c r="D2" s="21"/>
      <c r="E2" s="33" t="s">
        <v>16</v>
      </c>
      <c r="F2" s="34"/>
      <c r="G2" s="34"/>
      <c r="H2" s="34"/>
      <c r="I2" s="35"/>
      <c r="K2" s="19" t="s">
        <v>15</v>
      </c>
      <c r="L2" s="20"/>
      <c r="M2" s="21"/>
      <c r="N2" s="33" t="s">
        <v>17</v>
      </c>
      <c r="O2" s="34"/>
      <c r="P2" s="34"/>
      <c r="Q2" s="34"/>
      <c r="R2" s="35"/>
      <c r="T2" s="19" t="s">
        <v>15</v>
      </c>
      <c r="U2" s="20"/>
      <c r="V2" s="21"/>
      <c r="W2" s="33" t="s">
        <v>18</v>
      </c>
      <c r="X2" s="34"/>
      <c r="Y2" s="34"/>
      <c r="Z2" s="34"/>
      <c r="AA2" s="35"/>
      <c r="AC2" s="19" t="s">
        <v>15</v>
      </c>
      <c r="AD2" s="20"/>
      <c r="AE2" s="21"/>
      <c r="AF2" s="19" t="s">
        <v>25</v>
      </c>
      <c r="AG2" s="20"/>
      <c r="AH2" s="20"/>
      <c r="AI2" s="20"/>
      <c r="AJ2" s="21"/>
    </row>
    <row r="3" spans="2:36" ht="17" thickBot="1" x14ac:dyDescent="0.25">
      <c r="B3" s="22"/>
      <c r="C3" s="23"/>
      <c r="D3" s="24"/>
      <c r="E3" s="36"/>
      <c r="F3" s="37"/>
      <c r="G3" s="37"/>
      <c r="H3" s="37"/>
      <c r="I3" s="38"/>
      <c r="K3" s="22"/>
      <c r="L3" s="23"/>
      <c r="M3" s="24"/>
      <c r="N3" s="36"/>
      <c r="O3" s="37"/>
      <c r="P3" s="37"/>
      <c r="Q3" s="37"/>
      <c r="R3" s="38"/>
      <c r="T3" s="22"/>
      <c r="U3" s="23"/>
      <c r="V3" s="24"/>
      <c r="W3" s="36"/>
      <c r="X3" s="37"/>
      <c r="Y3" s="37"/>
      <c r="Z3" s="37"/>
      <c r="AA3" s="38"/>
      <c r="AC3" s="22"/>
      <c r="AD3" s="23"/>
      <c r="AE3" s="24"/>
      <c r="AF3" s="25"/>
      <c r="AG3" s="26"/>
      <c r="AH3" s="26"/>
      <c r="AI3" s="26"/>
      <c r="AJ3" s="27"/>
    </row>
    <row r="4" spans="2:36" x14ac:dyDescent="0.2">
      <c r="B4" s="28" t="s">
        <v>19</v>
      </c>
      <c r="C4" s="31">
        <v>20</v>
      </c>
      <c r="D4" s="1" t="s">
        <v>20</v>
      </c>
      <c r="E4" s="2" cm="1">
        <f t="array" aca="1" ref="E4" ca="1">INDIRECT("DATA_MOFFAT!E"&amp;212-5*(ROW()-2)/2+(COLUMN()-5))</f>
        <v>0.74761395549286547</v>
      </c>
      <c r="F4" s="2" cm="1">
        <f t="array" aca="1" ref="F4" ca="1">INDIRECT("DATA_MOFFAT!E"&amp;212-5*(ROW()-2)/2+(COLUMN()-5))</f>
        <v>0.71908331124168468</v>
      </c>
      <c r="G4" s="2" cm="1">
        <f t="array" aca="1" ref="G4" ca="1">INDIRECT("DATA_MOFFAT!E"&amp;212-5*(ROW()-2)/2+(COLUMN()-5))</f>
        <v>0.63469553428863545</v>
      </c>
      <c r="H4" s="2" cm="1">
        <f t="array" aca="1" ref="H4" ca="1">INDIRECT("DATA_MOFFAT!E"&amp;212-5*(ROW()-2)/2+(COLUMN()-5))</f>
        <v>0.50679478250062204</v>
      </c>
      <c r="I4" s="2" cm="1">
        <f t="array" aca="1" ref="I4" ca="1">INDIRECT("DATA_MOFFAT!E"&amp;212-5*(ROW()-2)/2+(COLUMN()-5))</f>
        <v>0.32371280694209759</v>
      </c>
      <c r="K4" s="28" t="s">
        <v>19</v>
      </c>
      <c r="L4" s="31">
        <v>20</v>
      </c>
      <c r="M4" s="1" t="s">
        <v>20</v>
      </c>
      <c r="N4" s="2" cm="1">
        <f t="array" aca="1" ref="N4" ca="1">INDIRECT("DATA_MOFFAT!F" &amp; 212-5*(ROW()-2)/2+(COLUMN()-14))</f>
        <v>0.99383055162727596</v>
      </c>
      <c r="O4" s="2" cm="1">
        <f t="array" aca="1" ref="O4" ca="1">INDIRECT("DATA_MOFFAT!F" &amp; 212-5*(ROW()-2)/2+(COLUMN()-14))</f>
        <v>0.99208110433160324</v>
      </c>
      <c r="P4" s="2" cm="1">
        <f t="array" aca="1" ref="P4" ca="1">INDIRECT("DATA_MOFFAT!F" &amp; 212-5*(ROW()-2)/2+(COLUMN()-14))</f>
        <v>0.98369733564662443</v>
      </c>
      <c r="Q4" s="2" cm="1">
        <f t="array" aca="1" ref="Q4" ca="1">INDIRECT("DATA_MOFFAT!F" &amp; 212-5*(ROW()-2)/2+(COLUMN()-14))</f>
        <v>0.94591174297655944</v>
      </c>
      <c r="R4" s="2" cm="1">
        <f t="array" aca="1" ref="R4" ca="1">INDIRECT("DATA_MOFFAT!F" &amp; 212-5*(ROW()-2)/2+(COLUMN()-14))</f>
        <v>0.77103338013186418</v>
      </c>
      <c r="S4" s="4"/>
      <c r="T4" s="28" t="s">
        <v>19</v>
      </c>
      <c r="U4" s="31">
        <v>20</v>
      </c>
      <c r="V4" s="1" t="s">
        <v>20</v>
      </c>
      <c r="W4" s="3" cm="1">
        <f t="array" aca="1" ref="W4" ca="1">INDIRECT("DATA_MOFFAT!G" &amp; 212-5*(ROW()-2)/2+(COLUMN()-23))</f>
        <v>0.91697839053273078</v>
      </c>
      <c r="X4" s="3" cm="1">
        <f t="array" aca="1" ref="X4" ca="1">INDIRECT("DATA_MOFFAT!G" &amp; 212-5*(ROW()-2)/2+(COLUMN()-23))</f>
        <v>0.90574698077476323</v>
      </c>
      <c r="Y4" s="3" cm="1">
        <f t="array" aca="1" ref="Y4" ca="1">INDIRECT("DATA_MOFFAT!G" &amp; 212-5*(ROW()-2)/2+(COLUMN()-23))</f>
        <v>0.86869744796712067</v>
      </c>
      <c r="Z4" s="3" cm="1">
        <f t="array" aca="1" ref="Z4" ca="1">INDIRECT("DATA_MOFFAT!G" &amp; 212-5*(ROW()-2)/2+(COLUMN()-23))</f>
        <v>0.79186722365287865</v>
      </c>
      <c r="AA4" s="3" cm="1">
        <f t="array" aca="1" ref="AA4" ca="1">INDIRECT("DATA_MOFFAT!G" &amp; 212-5*(ROW()-2)/2+(COLUMN()-23))</f>
        <v>0.64269657822704007</v>
      </c>
      <c r="AC4" s="28" t="s">
        <v>19</v>
      </c>
      <c r="AD4" s="31">
        <v>20</v>
      </c>
      <c r="AE4" s="1" t="s">
        <v>20</v>
      </c>
      <c r="AF4" s="2">
        <f ca="1">1-(E4/N4)</f>
        <v>0.24774504640782169</v>
      </c>
      <c r="AG4" s="2">
        <f t="shared" ref="AG4:AJ19" ca="1" si="0">1-(F4/O4)</f>
        <v>0.27517689017355684</v>
      </c>
      <c r="AH4" s="2">
        <f t="shared" ca="1" si="0"/>
        <v>0.35478575442981741</v>
      </c>
      <c r="AI4" s="2">
        <f t="shared" ca="1" si="0"/>
        <v>0.46422614343928181</v>
      </c>
      <c r="AJ4" s="3">
        <f t="shared" ca="1" si="0"/>
        <v>0.58015720812666327</v>
      </c>
    </row>
    <row r="5" spans="2:36" ht="17" thickBot="1" x14ac:dyDescent="0.25">
      <c r="B5" s="29"/>
      <c r="C5" s="32"/>
      <c r="D5" s="5" t="s">
        <v>21</v>
      </c>
      <c r="E5" s="6" cm="1">
        <f t="array" aca="1" ref="E5" ca="1">INDIRECT("DATA_MOFFAT!H" &amp; 212-5*(ROW()-3)/2+(COLUMN()-5))</f>
        <v>0.83960551858885712</v>
      </c>
      <c r="F5" s="6" cm="1">
        <f t="array" aca="1" ref="F5" ca="1">INDIRECT("DATA_MOFFAT!H" &amp; 212-5*(ROW()-3)/2+(COLUMN()-5))</f>
        <v>0.81964665013175786</v>
      </c>
      <c r="G5" s="6" cm="1">
        <f t="array" aca="1" ref="G5" ca="1">INDIRECT("DATA_MOFFAT!H" &amp; 212-5*(ROW()-3)/2+(COLUMN()-5))</f>
        <v>0.75823358876816793</v>
      </c>
      <c r="H5" s="6" cm="1">
        <f t="array" aca="1" ref="H5" ca="1">INDIRECT("DATA_MOFFAT!H" &amp; 212-5*(ROW()-3)/2+(COLUMN()-5))</f>
        <v>0.64834499402974255</v>
      </c>
      <c r="I5" s="6" cm="1">
        <f t="array" aca="1" ref="I5" ca="1">INDIRECT("DATA_MOFFAT!H" &amp; 212-5*(ROW()-3)/2+(COLUMN()-5))</f>
        <v>0.45347360804756609</v>
      </c>
      <c r="K5" s="29"/>
      <c r="L5" s="32"/>
      <c r="M5" s="5" t="s">
        <v>21</v>
      </c>
      <c r="N5" s="6" cm="1">
        <f t="array" aca="1" ref="N5" ca="1">INDIRECT("DATA_MOFFAT!I" &amp; 212-5*(ROW()-3)/2+(COLUMN()-14))</f>
        <v>0.99412786861208624</v>
      </c>
      <c r="O5" s="6" cm="1">
        <f t="array" aca="1" ref="O5" ca="1">INDIRECT("DATA_MOFFAT!I" &amp; 212-5*(ROW()-3)/2+(COLUMN()-14))</f>
        <v>0.99367712407084441</v>
      </c>
      <c r="P5" s="6" cm="1">
        <f t="array" aca="1" ref="P5" ca="1">INDIRECT("DATA_MOFFAT!I" &amp; 212-5*(ROW()-3)/2+(COLUMN()-14))</f>
        <v>0.99211859399667079</v>
      </c>
      <c r="Q5" s="6" cm="1">
        <f t="array" aca="1" ref="Q5" ca="1">INDIRECT("DATA_MOFFAT!I" &amp; 212-5*(ROW()-3)/2+(COLUMN()-14))</f>
        <v>0.98997656933090838</v>
      </c>
      <c r="R5" s="6" cm="1">
        <f t="array" aca="1" ref="R5" ca="1">INDIRECT("DATA_MOFFAT!I" &amp; 212-5*(ROW()-3)/2+(COLUMN()-14))</f>
        <v>0.97828475043645557</v>
      </c>
      <c r="S5" s="4"/>
      <c r="T5" s="29"/>
      <c r="U5" s="32"/>
      <c r="V5" s="5" t="s">
        <v>21</v>
      </c>
      <c r="W5" s="7" cm="1">
        <f t="array" aca="1" ref="W5" ca="1">INDIRECT("DATA_MOFFAT!J" &amp; 212-5*(ROW()-3)/2+(COLUMN()-23))</f>
        <v>0.93253763589040084</v>
      </c>
      <c r="X5" s="7" cm="1">
        <f t="array" aca="1" ref="X5" ca="1">INDIRECT("DATA_MOFFAT!J" &amp; 212-5*(ROW()-3)/2+(COLUMN()-23))</f>
        <v>0.92413348998682521</v>
      </c>
      <c r="Y5" s="7" cm="1">
        <f t="array" aca="1" ref="Y5" ca="1">INDIRECT("DATA_MOFFAT!J" &amp; 212-5*(ROW()-3)/2+(COLUMN()-23))</f>
        <v>0.89624839204461104</v>
      </c>
      <c r="Z5" s="7" cm="1">
        <f t="array" aca="1" ref="Z5" ca="1">INDIRECT("DATA_MOFFAT!J" &amp; 212-5*(ROW()-3)/2+(COLUMN()-23))</f>
        <v>0.83667167077662452</v>
      </c>
      <c r="AA5" s="7" cm="1">
        <f t="array" aca="1" ref="AA5" ca="1">INDIRECT("DATA_MOFFAT!J" &amp; 212-5*(ROW()-3)/2+(COLUMN()-23))</f>
        <v>0.72394179404413728</v>
      </c>
      <c r="AC5" s="29"/>
      <c r="AD5" s="32"/>
      <c r="AE5" s="5" t="s">
        <v>21</v>
      </c>
      <c r="AF5" s="6">
        <f ca="1">1-(E5/N5)</f>
        <v>0.15543508526620387</v>
      </c>
      <c r="AG5" s="6">
        <f t="shared" ca="1" si="0"/>
        <v>0.17513784882772343</v>
      </c>
      <c r="AH5" s="6">
        <f t="shared" ca="1" si="0"/>
        <v>0.23574299145661182</v>
      </c>
      <c r="AI5" s="6">
        <f t="shared" ca="1" si="0"/>
        <v>0.34509056667074756</v>
      </c>
      <c r="AJ5" s="7">
        <f t="shared" ca="1" si="0"/>
        <v>0.5364605163831373</v>
      </c>
    </row>
    <row r="6" spans="2:36" x14ac:dyDescent="0.2">
      <c r="B6" s="29"/>
      <c r="C6" s="31">
        <v>15</v>
      </c>
      <c r="D6" s="1" t="s">
        <v>20</v>
      </c>
      <c r="E6" s="2" cm="1">
        <f t="array" aca="1" ref="E6" ca="1">INDIRECT("DATA_MOFFAT!E"&amp;212-5*(ROW()-2)/2+(COLUMN()-5))</f>
        <v>0.7998157421066403</v>
      </c>
      <c r="F6" s="2" cm="1">
        <f t="array" aca="1" ref="F6" ca="1">INDIRECT("DATA_MOFFAT!E"&amp;212-5*(ROW()-2)/2+(COLUMN()-5))</f>
        <v>0.77155808583568297</v>
      </c>
      <c r="G6" s="2" cm="1">
        <f t="array" aca="1" ref="G6" ca="1">INDIRECT("DATA_MOFFAT!E"&amp;212-5*(ROW()-2)/2+(COLUMN()-5))</f>
        <v>0.68758396936675781</v>
      </c>
      <c r="H6" s="2" cm="1">
        <f t="array" aca="1" ref="H6" ca="1">INDIRECT("DATA_MOFFAT!E"&amp;212-5*(ROW()-2)/2+(COLUMN()-5))</f>
        <v>0.55608434051089273</v>
      </c>
      <c r="I6" s="2" cm="1">
        <f t="array" aca="1" ref="I6" ca="1">INDIRECT("DATA_MOFFAT!E"&amp;212-5*(ROW()-2)/2+(COLUMN()-5))</f>
        <v>0.34866249106420172</v>
      </c>
      <c r="K6" s="29"/>
      <c r="L6" s="31">
        <v>15</v>
      </c>
      <c r="M6" s="1" t="s">
        <v>20</v>
      </c>
      <c r="N6" s="2" cm="1">
        <f t="array" aca="1" ref="N6" ca="1">INDIRECT("DATA_MOFFAT!F" &amp; 212-5*(ROW()-2)/2+(COLUMN()-14))</f>
        <v>0.99273735477581915</v>
      </c>
      <c r="O6" s="2" cm="1">
        <f t="array" aca="1" ref="O6" ca="1">INDIRECT("DATA_MOFFAT!F" &amp; 212-5*(ROW()-2)/2+(COLUMN()-14))</f>
        <v>0.99096772074535155</v>
      </c>
      <c r="P6" s="2" cm="1">
        <f t="array" aca="1" ref="P6" ca="1">INDIRECT("DATA_MOFFAT!F" &amp; 212-5*(ROW()-2)/2+(COLUMN()-14))</f>
        <v>0.98366198697129237</v>
      </c>
      <c r="Q6" s="2" cm="1">
        <f t="array" aca="1" ref="Q6" ca="1">INDIRECT("DATA_MOFFAT!F" &amp; 212-5*(ROW()-2)/2+(COLUMN()-14))</f>
        <v>0.9579548700547964</v>
      </c>
      <c r="R6" s="2" cm="1">
        <f t="array" aca="1" ref="R6" ca="1">INDIRECT("DATA_MOFFAT!F" &amp; 212-5*(ROW()-2)/2+(COLUMN()-14))</f>
        <v>0.84065770113201832</v>
      </c>
      <c r="S6" s="4"/>
      <c r="T6" s="29"/>
      <c r="U6" s="31">
        <v>15</v>
      </c>
      <c r="V6" s="1" t="s">
        <v>20</v>
      </c>
      <c r="W6" s="3" cm="1">
        <f t="array" aca="1" ref="W6" ca="1">INDIRECT("DATA_MOFFAT!G" &amp; 212-5*(ROW()-2)/2+(COLUMN()-23))</f>
        <v>0.93463255860843242</v>
      </c>
      <c r="X6" s="3" cm="1">
        <f t="array" aca="1" ref="X6" ca="1">INDIRECT("DATA_MOFFAT!G" &amp; 212-5*(ROW()-2)/2+(COLUMN()-23))</f>
        <v>0.92396479751752103</v>
      </c>
      <c r="Y6" s="3" cm="1">
        <f t="array" aca="1" ref="Y6" ca="1">INDIRECT("DATA_MOFFAT!G" &amp; 212-5*(ROW()-2)/2+(COLUMN()-23))</f>
        <v>0.88928257955455947</v>
      </c>
      <c r="Z6" s="3" cm="1">
        <f t="array" aca="1" ref="Z6" ca="1">INDIRECT("DATA_MOFFAT!G" &amp; 212-5*(ROW()-2)/2+(COLUMN()-23))</f>
        <v>0.82053389559241885</v>
      </c>
      <c r="AA6" s="3" cm="1">
        <f t="array" aca="1" ref="AA6" ca="1">INDIRECT("DATA_MOFFAT!G" &amp; 212-5*(ROW()-2)/2+(COLUMN()-23))</f>
        <v>0.69359382803744041</v>
      </c>
      <c r="AC6" s="29"/>
      <c r="AD6" s="31">
        <v>15</v>
      </c>
      <c r="AE6" s="1" t="s">
        <v>20</v>
      </c>
      <c r="AF6" s="2">
        <f t="shared" ref="AF6:AJ45" ca="1" si="1">1-(E6/N6)</f>
        <v>0.19433298418869771</v>
      </c>
      <c r="AG6" s="2">
        <f t="shared" ca="1" si="0"/>
        <v>0.22140946704564779</v>
      </c>
      <c r="AH6" s="2">
        <f t="shared" ca="1" si="0"/>
        <v>0.3009956890945461</v>
      </c>
      <c r="AI6" s="2">
        <f t="shared" ca="1" si="0"/>
        <v>0.41950883293794006</v>
      </c>
      <c r="AJ6" s="3">
        <f t="shared" ca="1" si="0"/>
        <v>0.58525034553933486</v>
      </c>
    </row>
    <row r="7" spans="2:36" ht="17" thickBot="1" x14ac:dyDescent="0.25">
      <c r="B7" s="29"/>
      <c r="C7" s="32"/>
      <c r="D7" s="5" t="s">
        <v>21</v>
      </c>
      <c r="E7" s="6" cm="1">
        <f t="array" aca="1" ref="E7" ca="1">INDIRECT("DATA_MOFFAT!H" &amp; 212-5*(ROW()-3)/2+(COLUMN()-5))</f>
        <v>0.88240757754049448</v>
      </c>
      <c r="F7" s="6" cm="1">
        <f t="array" aca="1" ref="F7" ca="1">INDIRECT("DATA_MOFFAT!H" &amp; 212-5*(ROW()-3)/2+(COLUMN()-5))</f>
        <v>0.8638065535059648</v>
      </c>
      <c r="G7" s="6" cm="1">
        <f t="array" aca="1" ref="G7" ca="1">INDIRECT("DATA_MOFFAT!H" &amp; 212-5*(ROW()-3)/2+(COLUMN()-5))</f>
        <v>0.80632950969201322</v>
      </c>
      <c r="H7" s="6" cm="1">
        <f t="array" aca="1" ref="H7" ca="1">INDIRECT("DATA_MOFFAT!H" &amp; 212-5*(ROW()-3)/2+(COLUMN()-5))</f>
        <v>0.69457932558472968</v>
      </c>
      <c r="I7" s="6" cm="1">
        <f t="array" aca="1" ref="I7" ca="1">INDIRECT("DATA_MOFFAT!H" &amp; 212-5*(ROW()-3)/2+(COLUMN()-5))</f>
        <v>0.5055414102135829</v>
      </c>
      <c r="K7" s="29"/>
      <c r="L7" s="32"/>
      <c r="M7" s="5" t="s">
        <v>21</v>
      </c>
      <c r="N7" s="6" cm="1">
        <f t="array" aca="1" ref="N7" ca="1">INDIRECT("DATA_MOFFAT!I" &amp; 212-5*(ROW()-3)/2+(COLUMN()-14))</f>
        <v>0.99662528912172765</v>
      </c>
      <c r="O7" s="6" cm="1">
        <f t="array" aca="1" ref="O7" ca="1">INDIRECT("DATA_MOFFAT!I" &amp; 212-5*(ROW()-3)/2+(COLUMN()-14))</f>
        <v>0.99641946452567676</v>
      </c>
      <c r="P7" s="6" cm="1">
        <f t="array" aca="1" ref="P7" ca="1">INDIRECT("DATA_MOFFAT!I" &amp; 212-5*(ROW()-3)/2+(COLUMN()-14))</f>
        <v>0.99527169186571562</v>
      </c>
      <c r="Q7" s="6" cm="1">
        <f t="array" aca="1" ref="Q7" ca="1">INDIRECT("DATA_MOFFAT!I" &amp; 212-5*(ROW()-3)/2+(COLUMN()-14))</f>
        <v>0.99099064770926137</v>
      </c>
      <c r="R7" s="6" cm="1">
        <f t="array" aca="1" ref="R7" ca="1">INDIRECT("DATA_MOFFAT!I" &amp; 212-5*(ROW()-3)/2+(COLUMN()-14))</f>
        <v>0.97772129872435598</v>
      </c>
      <c r="S7" s="4"/>
      <c r="T7" s="29"/>
      <c r="U7" s="32"/>
      <c r="V7" s="5" t="s">
        <v>21</v>
      </c>
      <c r="W7" s="7" cm="1">
        <f t="array" aca="1" ref="W7" ca="1">INDIRECT("DATA_MOFFAT!J" &amp; 212-5*(ROW()-3)/2+(COLUMN()-23))</f>
        <v>0.94849289385599078</v>
      </c>
      <c r="X7" s="7" cm="1">
        <f t="array" aca="1" ref="X7" ca="1">INDIRECT("DATA_MOFFAT!J" &amp; 212-5*(ROW()-3)/2+(COLUMN()-23))</f>
        <v>0.94064875865180142</v>
      </c>
      <c r="Y7" s="7" cm="1">
        <f t="array" aca="1" ref="Y7" ca="1">INDIRECT("DATA_MOFFAT!J" &amp; 212-5*(ROW()-3)/2+(COLUMN()-23))</f>
        <v>0.91385725516238325</v>
      </c>
      <c r="Z7" s="7" cm="1">
        <f t="array" aca="1" ref="Z7" ca="1">INDIRECT("DATA_MOFFAT!J" &amp; 212-5*(ROW()-3)/2+(COLUMN()-23))</f>
        <v>0.85950348907825058</v>
      </c>
      <c r="AA7" s="7" cm="1">
        <f t="array" aca="1" ref="AA7" ca="1">INDIRECT("DATA_MOFFAT!J" &amp; 212-5*(ROW()-3)/2+(COLUMN()-23))</f>
        <v>0.75401824637906645</v>
      </c>
      <c r="AC7" s="29"/>
      <c r="AD7" s="32"/>
      <c r="AE7" s="5" t="s">
        <v>21</v>
      </c>
      <c r="AF7" s="6">
        <f t="shared" ca="1" si="1"/>
        <v>0.11460446852787276</v>
      </c>
      <c r="AG7" s="6">
        <f t="shared" ca="1" si="0"/>
        <v>0.13308944248980459</v>
      </c>
      <c r="AH7" s="6">
        <f t="shared" ca="1" si="0"/>
        <v>0.18983980325966598</v>
      </c>
      <c r="AI7" s="6">
        <f t="shared" ca="1" si="0"/>
        <v>0.2991060741185656</v>
      </c>
      <c r="AJ7" s="7">
        <f t="shared" ca="1" si="0"/>
        <v>0.48293914546694594</v>
      </c>
    </row>
    <row r="8" spans="2:36" x14ac:dyDescent="0.2">
      <c r="B8" s="29"/>
      <c r="C8" s="31">
        <v>10</v>
      </c>
      <c r="D8" s="1" t="s">
        <v>20</v>
      </c>
      <c r="E8" s="2" cm="1">
        <f t="array" aca="1" ref="E8" ca="1">INDIRECT("DATA_MOFFAT!E"&amp;212-5*(ROW()-2)/2+(COLUMN()-5))</f>
        <v>0.84680050255672323</v>
      </c>
      <c r="F8" s="2" cm="1">
        <f t="array" aca="1" ref="F8" ca="1">INDIRECT("DATA_MOFFAT!E"&amp;212-5*(ROW()-2)/2+(COLUMN()-5))</f>
        <v>0.81962187077072157</v>
      </c>
      <c r="G8" s="2" cm="1">
        <f t="array" aca="1" ref="G8" ca="1">INDIRECT("DATA_MOFFAT!E"&amp;212-5*(ROW()-2)/2+(COLUMN()-5))</f>
        <v>0.73667448787817114</v>
      </c>
      <c r="H8" s="2" cm="1">
        <f t="array" aca="1" ref="H8" ca="1">INDIRECT("DATA_MOFFAT!E"&amp;212-5*(ROW()-2)/2+(COLUMN()-5))</f>
        <v>0.60192947637602512</v>
      </c>
      <c r="I8" s="2" cm="1">
        <f t="array" aca="1" ref="I8" ca="1">INDIRECT("DATA_MOFFAT!E"&amp;212-5*(ROW()-2)/2+(COLUMN()-5))</f>
        <v>0.44158646583437922</v>
      </c>
      <c r="K8" s="29"/>
      <c r="L8" s="31">
        <v>10</v>
      </c>
      <c r="M8" s="1" t="s">
        <v>20</v>
      </c>
      <c r="N8" s="2" cm="1">
        <f t="array" aca="1" ref="N8" ca="1">INDIRECT("DATA_MOFFAT!F" &amp; 212-5*(ROW()-2)/2+(COLUMN()-14))</f>
        <v>0.99339629050415756</v>
      </c>
      <c r="O8" s="2" cm="1">
        <f t="array" aca="1" ref="O8" ca="1">INDIRECT("DATA_MOFFAT!F" &amp; 212-5*(ROW()-2)/2+(COLUMN()-14))</f>
        <v>0.99231308439747901</v>
      </c>
      <c r="P8" s="2" cm="1">
        <f t="array" aca="1" ref="P8" ca="1">INDIRECT("DATA_MOFFAT!F" &amp; 212-5*(ROW()-2)/2+(COLUMN()-14))</f>
        <v>0.98708838310254798</v>
      </c>
      <c r="Q8" s="2" cm="1">
        <f t="array" aca="1" ref="Q8" ca="1">INDIRECT("DATA_MOFFAT!F" &amp; 212-5*(ROW()-2)/2+(COLUMN()-14))</f>
        <v>0.96650247595647076</v>
      </c>
      <c r="R8" s="2" cm="1">
        <f t="array" aca="1" ref="R8" ca="1">INDIRECT("DATA_MOFFAT!F" &amp; 212-5*(ROW()-2)/2+(COLUMN()-14))</f>
        <v>0.90334443249487661</v>
      </c>
      <c r="S8" s="4"/>
      <c r="T8" s="29"/>
      <c r="U8" s="31">
        <v>10</v>
      </c>
      <c r="V8" s="1" t="s">
        <v>20</v>
      </c>
      <c r="W8" s="3" cm="1">
        <f t="array" aca="1" ref="W8" ca="1">INDIRECT("DATA_MOFFAT!G" &amp; 212-5*(ROW()-2)/2+(COLUMN()-23))</f>
        <v>0.95055272543560565</v>
      </c>
      <c r="X8" s="3" cm="1">
        <f t="array" aca="1" ref="X8" ca="1">INDIRECT("DATA_MOFFAT!G" &amp; 212-5*(ROW()-2)/2+(COLUMN()-23))</f>
        <v>0.9409844542084056</v>
      </c>
      <c r="Y8" s="3" cm="1">
        <f t="array" aca="1" ref="Y8" ca="1">INDIRECT("DATA_MOFFAT!G" &amp; 212-5*(ROW()-2)/2+(COLUMN()-23))</f>
        <v>0.90920860156114802</v>
      </c>
      <c r="Z8" s="3" cm="1">
        <f t="array" aca="1" ref="Z8" ca="1">INDIRECT("DATA_MOFFAT!G" &amp; 212-5*(ROW()-2)/2+(COLUMN()-23))</f>
        <v>0.84479365901500669</v>
      </c>
      <c r="AA8" s="3" cm="1">
        <f t="array" aca="1" ref="AA8" ca="1">INDIRECT("DATA_MOFFAT!G" &amp; 212-5*(ROW()-2)/2+(COLUMN()-23))</f>
        <v>0.73530151298195723</v>
      </c>
      <c r="AC8" s="29"/>
      <c r="AD8" s="31">
        <v>10</v>
      </c>
      <c r="AE8" s="1" t="s">
        <v>20</v>
      </c>
      <c r="AF8" s="2">
        <f t="shared" ca="1" si="1"/>
        <v>0.14757029933445354</v>
      </c>
      <c r="AG8" s="2">
        <f t="shared" ca="1" si="0"/>
        <v>0.17402895955122222</v>
      </c>
      <c r="AH8" s="2">
        <f t="shared" ca="1" si="0"/>
        <v>0.25368943603337035</v>
      </c>
      <c r="AI8" s="2">
        <f t="shared" ca="1" si="0"/>
        <v>0.37720855212466653</v>
      </c>
      <c r="AJ8" s="3">
        <f t="shared" ca="1" si="0"/>
        <v>0.51116490017567728</v>
      </c>
    </row>
    <row r="9" spans="2:36" ht="17" thickBot="1" x14ac:dyDescent="0.25">
      <c r="B9" s="29"/>
      <c r="C9" s="32"/>
      <c r="D9" s="5" t="s">
        <v>21</v>
      </c>
      <c r="E9" s="6" cm="1">
        <f t="array" aca="1" ref="E9" ca="1">INDIRECT("DATA_MOFFAT!H" &amp; 212-5*(ROW()-3)/2+(COLUMN()-5))</f>
        <v>0.91264641621259035</v>
      </c>
      <c r="F9" s="6" cm="1">
        <f t="array" aca="1" ref="F9" ca="1">INDIRECT("DATA_MOFFAT!H" &amp; 212-5*(ROW()-3)/2+(COLUMN()-5))</f>
        <v>0.89482688096346208</v>
      </c>
      <c r="G9" s="6" cm="1">
        <f t="array" aca="1" ref="G9" ca="1">INDIRECT("DATA_MOFFAT!H" &amp; 212-5*(ROW()-3)/2+(COLUMN()-5))</f>
        <v>0.83979929809894249</v>
      </c>
      <c r="H9" s="6" cm="1">
        <f t="array" aca="1" ref="H9" ca="1">INDIRECT("DATA_MOFFAT!H" &amp; 212-5*(ROW()-3)/2+(COLUMN()-5))</f>
        <v>0.73457136077717189</v>
      </c>
      <c r="I9" s="6" cm="1">
        <f t="array" aca="1" ref="I9" ca="1">INDIRECT("DATA_MOFFAT!H" &amp; 212-5*(ROW()-3)/2+(COLUMN()-5))</f>
        <v>0.55312741837502533</v>
      </c>
      <c r="K9" s="29"/>
      <c r="L9" s="32"/>
      <c r="M9" s="5" t="s">
        <v>21</v>
      </c>
      <c r="N9" s="6" cm="1">
        <f t="array" aca="1" ref="N9" ca="1">INDIRECT("DATA_MOFFAT!I" &amp; 212-5*(ROW()-3)/2+(COLUMN()-14))</f>
        <v>0.99693068752745362</v>
      </c>
      <c r="O9" s="6" cm="1">
        <f t="array" aca="1" ref="O9" ca="1">INDIRECT("DATA_MOFFAT!I" &amp; 212-5*(ROW()-3)/2+(COLUMN()-14))</f>
        <v>0.996413356656211</v>
      </c>
      <c r="P9" s="6" cm="1">
        <f t="array" aca="1" ref="P9" ca="1">INDIRECT("DATA_MOFFAT!I" &amp; 212-5*(ROW()-3)/2+(COLUMN()-14))</f>
        <v>0.99487125913541896</v>
      </c>
      <c r="Q9" s="6" cm="1">
        <f t="array" aca="1" ref="Q9" ca="1">INDIRECT("DATA_MOFFAT!I" &amp; 212-5*(ROW()-3)/2+(COLUMN()-14))</f>
        <v>0.99166083075614242</v>
      </c>
      <c r="R9" s="6" cm="1">
        <f t="array" aca="1" ref="R9" ca="1">INDIRECT("DATA_MOFFAT!I" &amp; 212-5*(ROW()-3)/2+(COLUMN()-14))</f>
        <v>0.95508922906955562</v>
      </c>
      <c r="S9" s="4"/>
      <c r="T9" s="29"/>
      <c r="U9" s="32"/>
      <c r="V9" s="5" t="s">
        <v>21</v>
      </c>
      <c r="W9" s="7" cm="1">
        <f t="array" aca="1" ref="W9" ca="1">INDIRECT("DATA_MOFFAT!J" &amp; 212-5*(ROW()-3)/2+(COLUMN()-23))</f>
        <v>0.96146118201393516</v>
      </c>
      <c r="X9" s="7" cm="1">
        <f t="array" aca="1" ref="X9" ca="1">INDIRECT("DATA_MOFFAT!J" &amp; 212-5*(ROW()-3)/2+(COLUMN()-23))</f>
        <v>0.95382113194732077</v>
      </c>
      <c r="Y9" s="7" cm="1">
        <f t="array" aca="1" ref="Y9" ca="1">INDIRECT("DATA_MOFFAT!J" &amp; 212-5*(ROW()-3)/2+(COLUMN()-23))</f>
        <v>0.92845608094450405</v>
      </c>
      <c r="Z9" s="7" cm="1">
        <f t="array" aca="1" ref="Z9" ca="1">INDIRECT("DATA_MOFFAT!J" &amp; 212-5*(ROW()-3)/2+(COLUMN()-23))</f>
        <v>0.87857910849921927</v>
      </c>
      <c r="AA9" s="7" cm="1">
        <f t="array" aca="1" ref="AA9" ca="1">INDIRECT("DATA_MOFFAT!J" &amp; 212-5*(ROW()-3)/2+(COLUMN()-23))</f>
        <v>0.76748820695221243</v>
      </c>
      <c r="AC9" s="29"/>
      <c r="AD9" s="32"/>
      <c r="AE9" s="5" t="s">
        <v>21</v>
      </c>
      <c r="AF9" s="6">
        <f t="shared" ca="1" si="1"/>
        <v>8.4543762539702416E-2</v>
      </c>
      <c r="AG9" s="6">
        <f t="shared" ca="1" si="0"/>
        <v>0.10195214166302968</v>
      </c>
      <c r="AH9" s="6">
        <f t="shared" ca="1" si="0"/>
        <v>0.15587138497823316</v>
      </c>
      <c r="AI9" s="6">
        <f t="shared" ca="1" si="0"/>
        <v>0.25925141137513674</v>
      </c>
      <c r="AJ9" s="7">
        <f t="shared" ca="1" si="0"/>
        <v>0.42086309682930878</v>
      </c>
    </row>
    <row r="10" spans="2:36" x14ac:dyDescent="0.2">
      <c r="B10" s="29"/>
      <c r="C10" s="31">
        <v>5</v>
      </c>
      <c r="D10" s="1" t="s">
        <v>20</v>
      </c>
      <c r="E10" s="2" cm="1">
        <f t="array" aca="1" ref="E10" ca="1">INDIRECT("DATA_MOFFAT!E"&amp;212-5*(ROW()-2)/2+(COLUMN()-5))</f>
        <v>0.88852752894825726</v>
      </c>
      <c r="F10" s="2" cm="1">
        <f t="array" aca="1" ref="F10" ca="1">INDIRECT("DATA_MOFFAT!E"&amp;212-5*(ROW()-2)/2+(COLUMN()-5))</f>
        <v>0.85988920706646221</v>
      </c>
      <c r="G10" s="2" cm="1">
        <f t="array" aca="1" ref="G10" ca="1">INDIRECT("DATA_MOFFAT!E"&amp;212-5*(ROW()-2)/2+(COLUMN()-5))</f>
        <v>0.77904910141585371</v>
      </c>
      <c r="H10" s="2" cm="1">
        <f t="array" aca="1" ref="H10" ca="1">INDIRECT("DATA_MOFFAT!E"&amp;212-5*(ROW()-2)/2+(COLUMN()-5))</f>
        <v>0.64367289574624154</v>
      </c>
      <c r="I10" s="2" cm="1">
        <f t="array" aca="1" ref="I10" ca="1">INDIRECT("DATA_MOFFAT!E"&amp;212-5*(ROW()-2)/2+(COLUMN()-5))</f>
        <v>0.4767681912882103</v>
      </c>
      <c r="K10" s="29"/>
      <c r="L10" s="31">
        <v>5</v>
      </c>
      <c r="M10" s="1" t="s">
        <v>20</v>
      </c>
      <c r="N10" s="2" cm="1">
        <f t="array" aca="1" ref="N10" ca="1">INDIRECT("DATA_MOFFAT!F" &amp; 212-5*(ROW()-2)/2+(COLUMN()-14))</f>
        <v>0.99538469639654437</v>
      </c>
      <c r="O10" s="2" cm="1">
        <f t="array" aca="1" ref="O10" ca="1">INDIRECT("DATA_MOFFAT!F" &amp; 212-5*(ROW()-2)/2+(COLUMN()-14))</f>
        <v>0.99297477513679844</v>
      </c>
      <c r="P10" s="2" cm="1">
        <f t="array" aca="1" ref="P10" ca="1">INDIRECT("DATA_MOFFAT!F" &amp; 212-5*(ROW()-2)/2+(COLUMN()-14))</f>
        <v>0.98913157761369397</v>
      </c>
      <c r="Q10" s="2" cm="1">
        <f t="array" aca="1" ref="Q10" ca="1">INDIRECT("DATA_MOFFAT!F" &amp; 212-5*(ROW()-2)/2+(COLUMN()-14))</f>
        <v>0.97276369231552795</v>
      </c>
      <c r="R10" s="2" cm="1">
        <f t="array" aca="1" ref="R10" ca="1">INDIRECT("DATA_MOFFAT!F" &amp; 212-5*(ROW()-2)/2+(COLUMN()-14))</f>
        <v>0.92399599463283921</v>
      </c>
      <c r="S10" s="4"/>
      <c r="T10" s="29"/>
      <c r="U10" s="31">
        <v>5</v>
      </c>
      <c r="V10" s="1" t="s">
        <v>20</v>
      </c>
      <c r="W10" s="3" cm="1">
        <f t="array" aca="1" ref="W10" ca="1">INDIRECT("DATA_MOFFAT!G" &amp; 212-5*(ROW()-2)/2+(COLUMN()-23))</f>
        <v>0.96485529806636516</v>
      </c>
      <c r="X10" s="3" cm="1">
        <f t="array" aca="1" ref="X10" ca="1">INDIRECT("DATA_MOFFAT!G" &amp; 212-5*(ROW()-2)/2+(COLUMN()-23))</f>
        <v>0.95453096848607744</v>
      </c>
      <c r="Y10" s="3" cm="1">
        <f t="array" aca="1" ref="Y10" ca="1">INDIRECT("DATA_MOFFAT!G" &amp; 212-5*(ROW()-2)/2+(COLUMN()-23))</f>
        <v>0.9252698816272944</v>
      </c>
      <c r="Z10" s="3" cm="1">
        <f t="array" aca="1" ref="Z10" ca="1">INDIRECT("DATA_MOFFAT!G" &amp; 212-5*(ROW()-2)/2+(COLUMN()-23))</f>
        <v>0.8652734238562283</v>
      </c>
      <c r="AA10" s="3" cm="1">
        <f t="array" aca="1" ref="AA10" ca="1">INDIRECT("DATA_MOFFAT!G" &amp; 212-5*(ROW()-2)/2+(COLUMN()-23))</f>
        <v>0.76344036836405971</v>
      </c>
      <c r="AC10" s="29"/>
      <c r="AD10" s="31">
        <v>5</v>
      </c>
      <c r="AE10" s="1" t="s">
        <v>20</v>
      </c>
      <c r="AF10" s="2">
        <f t="shared" ca="1" si="1"/>
        <v>0.10735263243962612</v>
      </c>
      <c r="AG10" s="2">
        <f t="shared" ca="1" si="0"/>
        <v>0.1340271388585893</v>
      </c>
      <c r="AH10" s="2">
        <f t="shared" ca="1" si="0"/>
        <v>0.21239082944320686</v>
      </c>
      <c r="AI10" s="2">
        <f t="shared" ca="1" si="0"/>
        <v>0.33830497495844214</v>
      </c>
      <c r="AJ10" s="3">
        <f t="shared" ca="1" si="0"/>
        <v>0.48401487229643259</v>
      </c>
    </row>
    <row r="11" spans="2:36" ht="17" thickBot="1" x14ac:dyDescent="0.25">
      <c r="B11" s="29"/>
      <c r="C11" s="32"/>
      <c r="D11" s="5" t="s">
        <v>21</v>
      </c>
      <c r="E11" s="6" cm="1">
        <f t="array" aca="1" ref="E11" ca="1">INDIRECT("DATA_MOFFAT!H" &amp; 212-5*(ROW()-3)/2+(COLUMN()-5))</f>
        <v>0.93447481275601163</v>
      </c>
      <c r="F11" s="6" cm="1">
        <f t="array" aca="1" ref="F11" ca="1">INDIRECT("DATA_MOFFAT!H" &amp; 212-5*(ROW()-3)/2+(COLUMN()-5))</f>
        <v>0.92060323071829364</v>
      </c>
      <c r="G11" s="6" cm="1">
        <f t="array" aca="1" ref="G11" ca="1">INDIRECT("DATA_MOFFAT!H" &amp; 212-5*(ROW()-3)/2+(COLUMN()-5))</f>
        <v>0.86796431505160621</v>
      </c>
      <c r="H11" s="6" cm="1">
        <f t="array" aca="1" ref="H11" ca="1">INDIRECT("DATA_MOFFAT!H" &amp; 212-5*(ROW()-3)/2+(COLUMN()-5))</f>
        <v>0.76869893737531758</v>
      </c>
      <c r="I11" s="6" cm="1">
        <f t="array" aca="1" ref="I11" ca="1">INDIRECT("DATA_MOFFAT!H" &amp; 212-5*(ROW()-3)/2+(COLUMN()-5))</f>
        <v>0.59105270655948872</v>
      </c>
      <c r="K11" s="29"/>
      <c r="L11" s="32"/>
      <c r="M11" s="5" t="s">
        <v>21</v>
      </c>
      <c r="N11" s="6" cm="1">
        <f t="array" aca="1" ref="N11" ca="1">INDIRECT("DATA_MOFFAT!I" &amp; 212-5*(ROW()-3)/2+(COLUMN()-14))</f>
        <v>0.99559614343463843</v>
      </c>
      <c r="O11" s="6" cm="1">
        <f t="array" aca="1" ref="O11" ca="1">INDIRECT("DATA_MOFFAT!I" &amp; 212-5*(ROW()-3)/2+(COLUMN()-14))</f>
        <v>0.99672095064333122</v>
      </c>
      <c r="P11" s="6" cm="1">
        <f t="array" aca="1" ref="P11" ca="1">INDIRECT("DATA_MOFFAT!I" &amp; 212-5*(ROW()-3)/2+(COLUMN()-14))</f>
        <v>0.99491803751598085</v>
      </c>
      <c r="Q11" s="6" cm="1">
        <f t="array" aca="1" ref="Q11" ca="1">INDIRECT("DATA_MOFFAT!I" &amp; 212-5*(ROW()-3)/2+(COLUMN()-14))</f>
        <v>0.99209615935895801</v>
      </c>
      <c r="R11" s="6" cm="1">
        <f t="array" aca="1" ref="R11" ca="1">INDIRECT("DATA_MOFFAT!I" &amp; 212-5*(ROW()-3)/2+(COLUMN()-14))</f>
        <v>0.965058836417233</v>
      </c>
      <c r="S11" s="4"/>
      <c r="T11" s="29"/>
      <c r="U11" s="32"/>
      <c r="V11" s="5" t="s">
        <v>21</v>
      </c>
      <c r="W11" s="7" cm="1">
        <f t="array" aca="1" ref="W11" ca="1">INDIRECT("DATA_MOFFAT!J" &amp; 212-5*(ROW()-3)/2+(COLUMN()-23))</f>
        <v>0.97089543492949582</v>
      </c>
      <c r="X11" s="7" cm="1">
        <f t="array" aca="1" ref="X11" ca="1">INDIRECT("DATA_MOFFAT!J" &amp; 212-5*(ROW()-3)/2+(COLUMN()-23))</f>
        <v>0.96478547253663716</v>
      </c>
      <c r="Y11" s="7" cm="1">
        <f t="array" aca="1" ref="Y11" ca="1">INDIRECT("DATA_MOFFAT!J" &amp; 212-5*(ROW()-3)/2+(COLUMN()-23))</f>
        <v>0.94080706271341485</v>
      </c>
      <c r="Z11" s="7" cm="1">
        <f t="array" aca="1" ref="Z11" ca="1">INDIRECT("DATA_MOFFAT!J" &amp; 212-5*(ROW()-3)/2+(COLUMN()-23))</f>
        <v>0.89443497182075682</v>
      </c>
      <c r="AA11" s="7" cm="1">
        <f t="array" aca="1" ref="AA11" ca="1">INDIRECT("DATA_MOFFAT!J" &amp; 212-5*(ROW()-3)/2+(COLUMN()-23))</f>
        <v>0.79293996172775938</v>
      </c>
      <c r="AC11" s="29"/>
      <c r="AD11" s="32"/>
      <c r="AE11" s="5" t="s">
        <v>21</v>
      </c>
      <c r="AF11" s="6">
        <f t="shared" ca="1" si="1"/>
        <v>6.1391690879565419E-2</v>
      </c>
      <c r="AG11" s="6">
        <f t="shared" ca="1" si="0"/>
        <v>7.6368134808350918E-2</v>
      </c>
      <c r="AH11" s="6">
        <f t="shared" ca="1" si="0"/>
        <v>0.12760219201708412</v>
      </c>
      <c r="AI11" s="6">
        <f t="shared" ca="1" si="0"/>
        <v>0.22517698498902394</v>
      </c>
      <c r="AJ11" s="7">
        <f t="shared" ca="1" si="0"/>
        <v>0.3875474901056154</v>
      </c>
    </row>
    <row r="12" spans="2:36" x14ac:dyDescent="0.2">
      <c r="B12" s="29"/>
      <c r="C12" s="31">
        <v>0</v>
      </c>
      <c r="D12" s="1" t="s">
        <v>20</v>
      </c>
      <c r="E12" s="2" cm="1">
        <f t="array" aca="1" ref="E12" ca="1">INDIRECT("DATA_MOFFAT!E"&amp;212-5*(ROW()-2)/2+(COLUMN()-5))</f>
        <v>0.92625506114961642</v>
      </c>
      <c r="F12" s="2" cm="1">
        <f t="array" aca="1" ref="F12" ca="1">INDIRECT("DATA_MOFFAT!E"&amp;212-5*(ROW()-2)/2+(COLUMN()-5))</f>
        <v>0.89542111609595476</v>
      </c>
      <c r="G12" s="2" cm="1">
        <f t="array" aca="1" ref="G12" ca="1">INDIRECT("DATA_MOFFAT!E"&amp;212-5*(ROW()-2)/2+(COLUMN()-5))</f>
        <v>0.81456070505049549</v>
      </c>
      <c r="H12" s="2" cm="1">
        <f t="array" aca="1" ref="H12" ca="1">INDIRECT("DATA_MOFFAT!E"&amp;212-5*(ROW()-2)/2+(COLUMN()-5))</f>
        <v>0.6808555382077035</v>
      </c>
      <c r="I12" s="2" cm="1">
        <f t="array" aca="1" ref="I12" ca="1">INDIRECT("DATA_MOFFAT!E"&amp;212-5*(ROW()-2)/2+(COLUMN()-5))</f>
        <v>0.50779058711102554</v>
      </c>
      <c r="K12" s="29"/>
      <c r="L12" s="31">
        <v>0</v>
      </c>
      <c r="M12" s="1" t="s">
        <v>20</v>
      </c>
      <c r="N12" s="2" cm="1">
        <f t="array" aca="1" ref="N12" ca="1">INDIRECT("DATA_MOFFAT!F" &amp; 212-5*(ROW()-2)/2+(COLUMN()-14))</f>
        <v>0.99303964366627961</v>
      </c>
      <c r="O12" s="2" cm="1">
        <f t="array" aca="1" ref="O12" ca="1">INDIRECT("DATA_MOFFAT!F" &amp; 212-5*(ROW()-2)/2+(COLUMN()-14))</f>
        <v>0.99506536871003082</v>
      </c>
      <c r="P12" s="2" cm="1">
        <f t="array" aca="1" ref="P12" ca="1">INDIRECT("DATA_MOFFAT!F" &amp; 212-5*(ROW()-2)/2+(COLUMN()-14))</f>
        <v>0.99015981647062201</v>
      </c>
      <c r="Q12" s="2" cm="1">
        <f t="array" aca="1" ref="Q12" ca="1">INDIRECT("DATA_MOFFAT!F" &amp; 212-5*(ROW()-2)/2+(COLUMN()-14))</f>
        <v>0.97747920756314555</v>
      </c>
      <c r="R12" s="2" cm="1">
        <f t="array" aca="1" ref="R12" ca="1">INDIRECT("DATA_MOFFAT!F" &amp; 212-5*(ROW()-2)/2+(COLUMN()-14))</f>
        <v>0.95265617706157057</v>
      </c>
      <c r="S12" s="4"/>
      <c r="T12" s="29"/>
      <c r="U12" s="31">
        <v>0</v>
      </c>
      <c r="V12" s="1" t="s">
        <v>20</v>
      </c>
      <c r="W12" s="3" cm="1">
        <f t="array" aca="1" ref="W12" ca="1">INDIRECT("DATA_MOFFAT!G" &amp; 212-5*(ROW()-2)/2+(COLUMN()-23))</f>
        <v>0.97068874328779997</v>
      </c>
      <c r="X12" s="3" cm="1">
        <f t="array" aca="1" ref="X12" ca="1">INDIRECT("DATA_MOFFAT!G" &amp; 212-5*(ROW()-2)/2+(COLUMN()-23))</f>
        <v>0.9668501828619146</v>
      </c>
      <c r="Y12" s="3" cm="1">
        <f t="array" aca="1" ref="Y12" ca="1">INDIRECT("DATA_MOFFAT!G" &amp; 212-5*(ROW()-2)/2+(COLUMN()-23))</f>
        <v>0.93794569632443481</v>
      </c>
      <c r="Z12" s="3" cm="1">
        <f t="array" aca="1" ref="Z12" ca="1">INDIRECT("DATA_MOFFAT!G" &amp; 212-5*(ROW()-2)/2+(COLUMN()-23))</f>
        <v>0.88244233778006598</v>
      </c>
      <c r="AA12" s="3" cm="1">
        <f t="array" aca="1" ref="AA12" ca="1">INDIRECT("DATA_MOFFAT!G" &amp; 212-5*(ROW()-2)/2+(COLUMN()-23))</f>
        <v>0.79374464552664126</v>
      </c>
      <c r="AC12" s="29"/>
      <c r="AD12" s="31">
        <v>0</v>
      </c>
      <c r="AE12" s="1" t="s">
        <v>20</v>
      </c>
      <c r="AF12" s="2">
        <f t="shared" ca="1" si="1"/>
        <v>6.7252685169844839E-2</v>
      </c>
      <c r="AG12" s="2">
        <f t="shared" ca="1" si="0"/>
        <v>0.10013839868957708</v>
      </c>
      <c r="AH12" s="2">
        <f t="shared" ca="1" si="0"/>
        <v>0.17734421100428144</v>
      </c>
      <c r="AI12" s="2">
        <f t="shared" ca="1" si="0"/>
        <v>0.30345777900987225</v>
      </c>
      <c r="AJ12" s="3">
        <f t="shared" ca="1" si="0"/>
        <v>0.46697392056252129</v>
      </c>
    </row>
    <row r="13" spans="2:36" ht="17" thickBot="1" x14ac:dyDescent="0.25">
      <c r="B13" s="29"/>
      <c r="C13" s="32"/>
      <c r="D13" s="5" t="s">
        <v>21</v>
      </c>
      <c r="E13" s="6" cm="1">
        <f t="array" aca="1" ref="E13" ca="1">INDIRECT("DATA_MOFFAT!H" &amp; 212-5*(ROW()-3)/2+(COLUMN()-5))</f>
        <v>0.95593593460152482</v>
      </c>
      <c r="F13" s="6" cm="1">
        <f t="array" aca="1" ref="F13" ca="1">INDIRECT("DATA_MOFFAT!H" &amp; 212-5*(ROW()-3)/2+(COLUMN()-5))</f>
        <v>0.93862041064549162</v>
      </c>
      <c r="G13" s="6" cm="1">
        <f t="array" aca="1" ref="G13" ca="1">INDIRECT("DATA_MOFFAT!H" &amp; 212-5*(ROW()-3)/2+(COLUMN()-5))</f>
        <v>0.89132348074830048</v>
      </c>
      <c r="H13" s="6" cm="1">
        <f t="array" aca="1" ref="H13" ca="1">INDIRECT("DATA_MOFFAT!H" &amp; 212-5*(ROW()-3)/2+(COLUMN()-5))</f>
        <v>0.79737190488377185</v>
      </c>
      <c r="I13" s="6" cm="1">
        <f t="array" aca="1" ref="I13" ca="1">INDIRECT("DATA_MOFFAT!H" &amp; 212-5*(ROW()-3)/2+(COLUMN()-5))</f>
        <v>0.62367513061641788</v>
      </c>
      <c r="K13" s="29"/>
      <c r="L13" s="32"/>
      <c r="M13" s="5" t="s">
        <v>21</v>
      </c>
      <c r="N13" s="6" cm="1">
        <f t="array" aca="1" ref="N13" ca="1">INDIRECT("DATA_MOFFAT!I" &amp; 212-5*(ROW()-3)/2+(COLUMN()-14))</f>
        <v>0.99756266214017297</v>
      </c>
      <c r="O13" s="6" cm="1">
        <f t="array" aca="1" ref="O13" ca="1">INDIRECT("DATA_MOFFAT!I" &amp; 212-5*(ROW()-3)/2+(COLUMN()-14))</f>
        <v>0.99527432589159481</v>
      </c>
      <c r="P13" s="6" cm="1">
        <f t="array" aca="1" ref="P13" ca="1">INDIRECT("DATA_MOFFAT!I" &amp; 212-5*(ROW()-3)/2+(COLUMN()-14))</f>
        <v>0.9953965919819372</v>
      </c>
      <c r="Q13" s="6" cm="1">
        <f t="array" aca="1" ref="Q13" ca="1">INDIRECT("DATA_MOFFAT!I" &amp; 212-5*(ROW()-3)/2+(COLUMN()-14))</f>
        <v>0.99235849171516677</v>
      </c>
      <c r="R13" s="6" cm="1">
        <f t="array" aca="1" ref="R13" ca="1">INDIRECT("DATA_MOFFAT!I" &amp; 212-5*(ROW()-3)/2+(COLUMN()-14))</f>
        <v>0.95782877564043556</v>
      </c>
      <c r="S13" s="4"/>
      <c r="T13" s="29"/>
      <c r="U13" s="32"/>
      <c r="V13" s="5" t="s">
        <v>21</v>
      </c>
      <c r="W13" s="7" cm="1">
        <f t="array" aca="1" ref="W13" ca="1">INDIRECT("DATA_MOFFAT!J" &amp; 212-5*(ROW()-3)/2+(COLUMN()-23))</f>
        <v>0.98091349869781641</v>
      </c>
      <c r="X13" s="7" cm="1">
        <f t="array" aca="1" ref="X13" ca="1">INDIRECT("DATA_MOFFAT!J" &amp; 212-5*(ROW()-3)/2+(COLUMN()-23))</f>
        <v>0.97233717549119236</v>
      </c>
      <c r="Y13" s="7" cm="1">
        <f t="array" aca="1" ref="Y13" ca="1">INDIRECT("DATA_MOFFAT!J" &amp; 212-5*(ROW()-3)/2+(COLUMN()-23))</f>
        <v>0.95129988190792159</v>
      </c>
      <c r="Z13" s="7" cm="1">
        <f t="array" aca="1" ref="Z13" ca="1">INDIRECT("DATA_MOFFAT!J" &amp; 212-5*(ROW()-3)/2+(COLUMN()-23))</f>
        <v>0.9074895541996012</v>
      </c>
      <c r="AA13" s="7" cm="1">
        <f t="array" aca="1" ref="AA13" ca="1">INDIRECT("DATA_MOFFAT!J" &amp; 212-5*(ROW()-3)/2+(COLUMN()-23))</f>
        <v>0.80554919034442329</v>
      </c>
      <c r="AC13" s="29"/>
      <c r="AD13" s="32"/>
      <c r="AE13" s="5" t="s">
        <v>21</v>
      </c>
      <c r="AF13" s="6">
        <f t="shared" ca="1" si="1"/>
        <v>4.172843383025393E-2</v>
      </c>
      <c r="AG13" s="6">
        <f t="shared" ca="1" si="0"/>
        <v>5.6922914388805368E-2</v>
      </c>
      <c r="AH13" s="6">
        <f t="shared" ca="1" si="0"/>
        <v>0.10455441787922581</v>
      </c>
      <c r="AI13" s="6">
        <f t="shared" ca="1" si="0"/>
        <v>0.19648805190792007</v>
      </c>
      <c r="AJ13" s="7">
        <f t="shared" ca="1" si="0"/>
        <v>0.3488657404352794</v>
      </c>
    </row>
    <row r="14" spans="2:36" x14ac:dyDescent="0.2">
      <c r="B14" s="29"/>
      <c r="C14" s="31">
        <v>-5</v>
      </c>
      <c r="D14" s="1" t="s">
        <v>20</v>
      </c>
      <c r="E14" s="2" cm="1">
        <f t="array" aca="1" ref="E14" ca="1">INDIRECT("DATA_MOFFAT!E"&amp;212-5*(ROW()-2)/2+(COLUMN()-5))</f>
        <v>0.95331738904371421</v>
      </c>
      <c r="F14" s="2" cm="1">
        <f t="array" aca="1" ref="F14" ca="1">INDIRECT("DATA_MOFFAT!E"&amp;212-5*(ROW()-2)/2+(COLUMN()-5))</f>
        <v>0.9279036485654204</v>
      </c>
      <c r="G14" s="2" cm="1">
        <f t="array" aca="1" ref="G14" ca="1">INDIRECT("DATA_MOFFAT!E"&amp;212-5*(ROW()-2)/2+(COLUMN()-5))</f>
        <v>0.84384209200794758</v>
      </c>
      <c r="H14" s="2" cm="1">
        <f t="array" aca="1" ref="H14" ca="1">INDIRECT("DATA_MOFFAT!E"&amp;212-5*(ROW()-2)/2+(COLUMN()-5))</f>
        <v>0.71317586998300564</v>
      </c>
      <c r="I14" s="2" cm="1">
        <f t="array" aca="1" ref="I14" ca="1">INDIRECT("DATA_MOFFAT!E"&amp;212-5*(ROW()-2)/2+(COLUMN()-5))</f>
        <v>0.54239492550654078</v>
      </c>
      <c r="K14" s="29"/>
      <c r="L14" s="31">
        <v>-5</v>
      </c>
      <c r="M14" s="1" t="s">
        <v>20</v>
      </c>
      <c r="N14" s="2" cm="1">
        <f t="array" aca="1" ref="N14" ca="1">INDIRECT("DATA_MOFFAT!F" &amp; 212-5*(ROW()-2)/2+(COLUMN()-14))</f>
        <v>0.99285425504727443</v>
      </c>
      <c r="O14" s="2" cm="1">
        <f t="array" aca="1" ref="O14" ca="1">INDIRECT("DATA_MOFFAT!F" &amp; 212-5*(ROW()-2)/2+(COLUMN()-14))</f>
        <v>0.99252964314411118</v>
      </c>
      <c r="P14" s="2" cm="1">
        <f t="array" aca="1" ref="P14" ca="1">INDIRECT("DATA_MOFFAT!F" &amp; 212-5*(ROW()-2)/2+(COLUMN()-14))</f>
        <v>0.99095514348157698</v>
      </c>
      <c r="Q14" s="2" cm="1">
        <f t="array" aca="1" ref="Q14" ca="1">INDIRECT("DATA_MOFFAT!F" &amp; 212-5*(ROW()-2)/2+(COLUMN()-14))</f>
        <v>0.98111389742895805</v>
      </c>
      <c r="R14" s="2" cm="1">
        <f t="array" aca="1" ref="R14" ca="1">INDIRECT("DATA_MOFFAT!F" &amp; 212-5*(ROW()-2)/2+(COLUMN()-14))</f>
        <v>0.94105604807510601</v>
      </c>
      <c r="S14" s="4"/>
      <c r="T14" s="29"/>
      <c r="U14" s="31">
        <v>-5</v>
      </c>
      <c r="V14" s="1" t="s">
        <v>20</v>
      </c>
      <c r="W14" s="3" cm="1">
        <f t="array" aca="1" ref="W14" ca="1">INDIRECT("DATA_MOFFAT!G" &amp; 212-5*(ROW()-2)/2+(COLUMN()-23))</f>
        <v>0.97917417544828478</v>
      </c>
      <c r="X14" s="3" cm="1">
        <f t="array" aca="1" ref="X14" ca="1">INDIRECT("DATA_MOFFAT!G" &amp; 212-5*(ROW()-2)/2+(COLUMN()-23))</f>
        <v>0.97084549064417602</v>
      </c>
      <c r="Y14" s="3" cm="1">
        <f t="array" aca="1" ref="Y14" ca="1">INDIRECT("DATA_MOFFAT!G" &amp; 212-5*(ROW()-2)/2+(COLUMN()-23))</f>
        <v>0.94809106972370083</v>
      </c>
      <c r="Z14" s="3" cm="1">
        <f t="array" aca="1" ref="Z14" ca="1">INDIRECT("DATA_MOFFAT!G" &amp; 212-5*(ROW()-2)/2+(COLUMN()-23))</f>
        <v>0.8966685454737594</v>
      </c>
      <c r="AA14" s="3" cm="1">
        <f t="array" aca="1" ref="AA14" ca="1">INDIRECT("DATA_MOFFAT!G" &amp; 212-5*(ROW()-2)/2+(COLUMN()-23))</f>
        <v>0.80318486086361185</v>
      </c>
      <c r="AC14" s="29"/>
      <c r="AD14" s="31">
        <v>-5</v>
      </c>
      <c r="AE14" s="1" t="s">
        <v>20</v>
      </c>
      <c r="AF14" s="2">
        <f t="shared" ca="1" si="1"/>
        <v>3.9821419712480988E-2</v>
      </c>
      <c r="AG14" s="2">
        <f t="shared" ca="1" si="0"/>
        <v>6.5112407498450264E-2</v>
      </c>
      <c r="AH14" s="2">
        <f t="shared" ca="1" si="0"/>
        <v>0.1484558130015543</v>
      </c>
      <c r="AI14" s="2">
        <f t="shared" ca="1" si="0"/>
        <v>0.27309574163417016</v>
      </c>
      <c r="AJ14" s="3">
        <f t="shared" ca="1" si="0"/>
        <v>0.42363164594076119</v>
      </c>
    </row>
    <row r="15" spans="2:36" ht="17" thickBot="1" x14ac:dyDescent="0.25">
      <c r="B15" s="29"/>
      <c r="C15" s="32"/>
      <c r="D15" s="5" t="s">
        <v>21</v>
      </c>
      <c r="E15" s="6" cm="1">
        <f t="array" aca="1" ref="E15" ca="1">INDIRECT("DATA_MOFFAT!H" &amp; 212-5*(ROW()-3)/2+(COLUMN()-5))</f>
        <v>0.97254188433015842</v>
      </c>
      <c r="F15" s="6" cm="1">
        <f t="array" aca="1" ref="F15" ca="1">INDIRECT("DATA_MOFFAT!H" &amp; 212-5*(ROW()-3)/2+(COLUMN()-5))</f>
        <v>0.95634724426760875</v>
      </c>
      <c r="G15" s="6" cm="1">
        <f t="array" aca="1" ref="G15" ca="1">INDIRECT("DATA_MOFFAT!H" &amp; 212-5*(ROW()-3)/2+(COLUMN()-5))</f>
        <v>0.91022392724389478</v>
      </c>
      <c r="H15" s="6" cm="1">
        <f t="array" aca="1" ref="H15" ca="1">INDIRECT("DATA_MOFFAT!H" &amp; 212-5*(ROW()-3)/2+(COLUMN()-5))</f>
        <v>0.82100938003732304</v>
      </c>
      <c r="I15" s="6" cm="1">
        <f t="array" aca="1" ref="I15" ca="1">INDIRECT("DATA_MOFFAT!H" &amp; 212-5*(ROW()-3)/2+(COLUMN()-5))</f>
        <v>0.67175037121134273</v>
      </c>
      <c r="K15" s="29"/>
      <c r="L15" s="32"/>
      <c r="M15" s="5" t="s">
        <v>21</v>
      </c>
      <c r="N15" s="6" cm="1">
        <f t="array" aca="1" ref="N15" ca="1">INDIRECT("DATA_MOFFAT!I" &amp; 212-5*(ROW()-3)/2+(COLUMN()-14))</f>
        <v>0.99816364153726478</v>
      </c>
      <c r="O15" s="6" cm="1">
        <f t="array" aca="1" ref="O15" ca="1">INDIRECT("DATA_MOFFAT!I" &amp; 212-5*(ROW()-3)/2+(COLUMN()-14))</f>
        <v>0.99735682374568602</v>
      </c>
      <c r="P15" s="6" cm="1">
        <f t="array" aca="1" ref="P15" ca="1">INDIRECT("DATA_MOFFAT!I" &amp; 212-5*(ROW()-3)/2+(COLUMN()-14))</f>
        <v>0.99576696200280479</v>
      </c>
      <c r="Q15" s="6" cm="1">
        <f t="array" aca="1" ref="Q15" ca="1">INDIRECT("DATA_MOFFAT!I" &amp; 212-5*(ROW()-3)/2+(COLUMN()-14))</f>
        <v>0.99248397514853404</v>
      </c>
      <c r="R15" s="6" cm="1">
        <f t="array" aca="1" ref="R15" ca="1">INDIRECT("DATA_MOFFAT!I" &amp; 212-5*(ROW()-3)/2+(COLUMN()-14))</f>
        <v>0.98249389446658164</v>
      </c>
      <c r="S15" s="4"/>
      <c r="T15" s="29"/>
      <c r="U15" s="32"/>
      <c r="V15" s="5" t="s">
        <v>21</v>
      </c>
      <c r="W15" s="7" cm="1">
        <f t="array" aca="1" ref="W15" ca="1">INDIRECT("DATA_MOFFAT!J" &amp; 212-5*(ROW()-3)/2+(COLUMN()-23))</f>
        <v>0.98742360458338363</v>
      </c>
      <c r="X15" s="7" cm="1">
        <f t="array" aca="1" ref="X15" ca="1">INDIRECT("DATA_MOFFAT!J" &amp; 212-5*(ROW()-3)/2+(COLUMN()-23))</f>
        <v>0.98114249662777275</v>
      </c>
      <c r="Y15" s="7" cm="1">
        <f t="array" aca="1" ref="Y15" ca="1">INDIRECT("DATA_MOFFAT!J" &amp; 212-5*(ROW()-3)/2+(COLUMN()-23))</f>
        <v>0.95959231812503243</v>
      </c>
      <c r="Z15" s="7" cm="1">
        <f t="array" aca="1" ref="Z15" ca="1">INDIRECT("DATA_MOFFAT!J" &amp; 212-5*(ROW()-3)/2+(COLUMN()-23))</f>
        <v>0.91807860377073036</v>
      </c>
      <c r="AA15" s="7" cm="1">
        <f t="array" aca="1" ref="AA15" ca="1">INDIRECT("DATA_MOFFAT!J" &amp; 212-5*(ROW()-3)/2+(COLUMN()-23))</f>
        <v>0.84290895468285054</v>
      </c>
      <c r="AC15" s="29"/>
      <c r="AD15" s="32"/>
      <c r="AE15" s="5" t="s">
        <v>21</v>
      </c>
      <c r="AF15" s="6">
        <f t="shared" ca="1" si="1"/>
        <v>2.5668894498748207E-2</v>
      </c>
      <c r="AG15" s="6">
        <f t="shared" ca="1" si="0"/>
        <v>4.1118262292587637E-2</v>
      </c>
      <c r="AH15" s="6">
        <f t="shared" ca="1" si="0"/>
        <v>8.5906681003812047E-2</v>
      </c>
      <c r="AI15" s="6">
        <f t="shared" ca="1" si="0"/>
        <v>0.17277316249418362</v>
      </c>
      <c r="AJ15" s="7">
        <f t="shared" ca="1" si="0"/>
        <v>0.31628036062651432</v>
      </c>
    </row>
    <row r="16" spans="2:36" x14ac:dyDescent="0.2">
      <c r="B16" s="29"/>
      <c r="C16" s="31">
        <v>-10</v>
      </c>
      <c r="D16" s="1" t="s">
        <v>20</v>
      </c>
      <c r="E16" s="2" cm="1">
        <f t="array" aca="1" ref="E16" ca="1">INDIRECT("DATA_MOFFAT!E"&amp;212-5*(ROW()-2)/2+(COLUMN()-5))</f>
        <v>0.97055760059844842</v>
      </c>
      <c r="F16" s="2" cm="1">
        <f t="array" aca="1" ref="F16" ca="1">INDIRECT("DATA_MOFFAT!E"&amp;212-5*(ROW()-2)/2+(COLUMN()-5))</f>
        <v>0.94945161413478962</v>
      </c>
      <c r="G16" s="2" cm="1">
        <f t="array" aca="1" ref="G16" ca="1">INDIRECT("DATA_MOFFAT!E"&amp;212-5*(ROW()-2)/2+(COLUMN()-5))</f>
        <v>0.86653019820043364</v>
      </c>
      <c r="H16" s="2" cm="1">
        <f t="array" aca="1" ref="H16" ca="1">INDIRECT("DATA_MOFFAT!E"&amp;212-5*(ROW()-2)/2+(COLUMN()-5))</f>
        <v>0.73998806708059583</v>
      </c>
      <c r="I16" s="2" cm="1">
        <f t="array" aca="1" ref="I16" ca="1">INDIRECT("DATA_MOFFAT!E"&amp;212-5*(ROW()-2)/2+(COLUMN()-5))</f>
        <v>0.57054695655696719</v>
      </c>
      <c r="K16" s="29"/>
      <c r="L16" s="31">
        <v>-10</v>
      </c>
      <c r="M16" s="1" t="s">
        <v>20</v>
      </c>
      <c r="N16" s="2" cm="1">
        <f t="array" aca="1" ref="N16" ca="1">INDIRECT("DATA_MOFFAT!F" &amp; 212-5*(ROW()-2)/2+(COLUMN()-14))</f>
        <v>0.9949023056694376</v>
      </c>
      <c r="O16" s="2" cm="1">
        <f t="array" aca="1" ref="O16" ca="1">INDIRECT("DATA_MOFFAT!F" &amp; 212-5*(ROW()-2)/2+(COLUMN()-14))</f>
        <v>0.99261458840523198</v>
      </c>
      <c r="P16" s="2" cm="1">
        <f t="array" aca="1" ref="P16" ca="1">INDIRECT("DATA_MOFFAT!F" &amp; 212-5*(ROW()-2)/2+(COLUMN()-14))</f>
        <v>0.99111157889520418</v>
      </c>
      <c r="Q16" s="2" cm="1">
        <f t="array" aca="1" ref="Q16" ca="1">INDIRECT("DATA_MOFFAT!F" &amp; 212-5*(ROW()-2)/2+(COLUMN()-14))</f>
        <v>0.98304107809801944</v>
      </c>
      <c r="R16" s="2" cm="1">
        <f t="array" aca="1" ref="R16" ca="1">INDIRECT("DATA_MOFFAT!F" &amp; 212-5*(ROW()-2)/2+(COLUMN()-14))</f>
        <v>0.94160609044076915</v>
      </c>
      <c r="S16" s="4"/>
      <c r="T16" s="29"/>
      <c r="U16" s="31">
        <v>-10</v>
      </c>
      <c r="V16" s="1" t="s">
        <v>20</v>
      </c>
      <c r="W16" s="3" cm="1">
        <f t="array" aca="1" ref="W16" ca="1">INDIRECT("DATA_MOFFAT!G" &amp; 212-5*(ROW()-2)/2+(COLUMN()-23))</f>
        <v>0.98739874147290285</v>
      </c>
      <c r="X16" s="3" cm="1">
        <f t="array" aca="1" ref="X16" ca="1">INDIRECT("DATA_MOFFAT!G" &amp; 212-5*(ROW()-2)/2+(COLUMN()-23))</f>
        <v>0.97777471528161142</v>
      </c>
      <c r="Y16" s="3" cm="1">
        <f t="array" aca="1" ref="Y16" ca="1">INDIRECT("DATA_MOFFAT!G" &amp; 212-5*(ROW()-2)/2+(COLUMN()-23))</f>
        <v>0.95552769013305616</v>
      </c>
      <c r="Z16" s="3" cm="1">
        <f t="array" aca="1" ref="Z16" ca="1">INDIRECT("DATA_MOFFAT!G" &amp; 212-5*(ROW()-2)/2+(COLUMN()-23))</f>
        <v>0.90757042766202278</v>
      </c>
      <c r="AA16" s="3" cm="1">
        <f t="array" aca="1" ref="AA16" ca="1">INDIRECT("DATA_MOFFAT!G" &amp; 212-5*(ROW()-2)/2+(COLUMN()-23))</f>
        <v>0.81582333473624358</v>
      </c>
      <c r="AC16" s="29"/>
      <c r="AD16" s="31">
        <v>-10</v>
      </c>
      <c r="AE16" s="1" t="s">
        <v>20</v>
      </c>
      <c r="AF16" s="2">
        <f t="shared" ca="1" si="1"/>
        <v>2.4469442810878261E-2</v>
      </c>
      <c r="AG16" s="2">
        <f t="shared" ca="1" si="0"/>
        <v>4.3484122412294379E-2</v>
      </c>
      <c r="AH16" s="2">
        <f t="shared" ca="1" si="0"/>
        <v>0.1256986431675452</v>
      </c>
      <c r="AI16" s="2">
        <f t="shared" ca="1" si="0"/>
        <v>0.24724603725378469</v>
      </c>
      <c r="AJ16" s="3">
        <f t="shared" ca="1" si="0"/>
        <v>0.39407044798330459</v>
      </c>
    </row>
    <row r="17" spans="2:36" ht="17" thickBot="1" x14ac:dyDescent="0.25">
      <c r="B17" s="29"/>
      <c r="C17" s="32"/>
      <c r="D17" s="5" t="s">
        <v>21</v>
      </c>
      <c r="E17" s="6" cm="1">
        <f t="array" aca="1" ref="E17" ca="1">INDIRECT("DATA_MOFFAT!H" &amp; 212-5*(ROW()-3)/2+(COLUMN()-5))</f>
        <v>0.9821224800254672</v>
      </c>
      <c r="F17" s="6" cm="1">
        <f t="array" aca="1" ref="F17" ca="1">INDIRECT("DATA_MOFFAT!H" &amp; 212-5*(ROW()-3)/2+(COLUMN()-5))</f>
        <v>0.96951279049374484</v>
      </c>
      <c r="G17" s="6" cm="1">
        <f t="array" aca="1" ref="G17" ca="1">INDIRECT("DATA_MOFFAT!H" &amp; 212-5*(ROW()-3)/2+(COLUMN()-5))</f>
        <v>0.92503013261229239</v>
      </c>
      <c r="H17" s="6" cm="1">
        <f t="array" aca="1" ref="H17" ca="1">INDIRECT("DATA_MOFFAT!H" &amp; 212-5*(ROW()-3)/2+(COLUMN()-5))</f>
        <v>0.84086312360299598</v>
      </c>
      <c r="I17" s="6" cm="1">
        <f t="array" aca="1" ref="I17" ca="1">INDIRECT("DATA_MOFFAT!H" &amp; 212-5*(ROW()-3)/2+(COLUMN()-5))</f>
        <v>0.70176707499663415</v>
      </c>
      <c r="K17" s="29"/>
      <c r="L17" s="32"/>
      <c r="M17" s="5" t="s">
        <v>21</v>
      </c>
      <c r="N17" s="6" cm="1">
        <f t="array" aca="1" ref="N17" ca="1">INDIRECT("DATA_MOFFAT!I" &amp; 212-5*(ROW()-3)/2+(COLUMN()-14))</f>
        <v>0.99680060082977762</v>
      </c>
      <c r="O17" s="6" cm="1">
        <f t="array" aca="1" ref="O17" ca="1">INDIRECT("DATA_MOFFAT!I" &amp; 212-5*(ROW()-3)/2+(COLUMN()-14))</f>
        <v>0.99775276477615438</v>
      </c>
      <c r="P17" s="6" cm="1">
        <f t="array" aca="1" ref="P17" ca="1">INDIRECT("DATA_MOFFAT!I" &amp; 212-5*(ROW()-3)/2+(COLUMN()-14))</f>
        <v>0.99645198728643103</v>
      </c>
      <c r="Q17" s="6" cm="1">
        <f t="array" aca="1" ref="Q17" ca="1">INDIRECT("DATA_MOFFAT!I" &amp; 212-5*(ROW()-3)/2+(COLUMN()-14))</f>
        <v>0.99325067295058522</v>
      </c>
      <c r="R17" s="6" cm="1">
        <f t="array" aca="1" ref="R17" ca="1">INDIRECT("DATA_MOFFAT!I" &amp; 212-5*(ROW()-3)/2+(COLUMN()-14))</f>
        <v>0.9906378489366704</v>
      </c>
      <c r="S17" s="4"/>
      <c r="T17" s="29"/>
      <c r="U17" s="32"/>
      <c r="V17" s="5" t="s">
        <v>21</v>
      </c>
      <c r="W17" s="7" cm="1">
        <f t="array" aca="1" ref="W17" ca="1">INDIRECT("DATA_MOFFAT!J" &amp; 212-5*(ROW()-3)/2+(COLUMN()-23))</f>
        <v>0.99081508208894475</v>
      </c>
      <c r="X17" s="7" cm="1">
        <f t="array" aca="1" ref="X17" ca="1">INDIRECT("DATA_MOFFAT!J" &amp; 212-5*(ROW()-3)/2+(COLUMN()-23))</f>
        <v>0.98621727787112123</v>
      </c>
      <c r="Y17" s="7" cm="1">
        <f t="array" aca="1" ref="Y17" ca="1">INDIRECT("DATA_MOFFAT!J" &amp; 212-5*(ROW()-3)/2+(COLUMN()-23))</f>
        <v>0.96646982336759235</v>
      </c>
      <c r="Z17" s="7" cm="1">
        <f t="array" aca="1" ref="Z17" ca="1">INDIRECT("DATA_MOFFAT!J" &amp; 212-5*(ROW()-3)/2+(COLUMN()-23))</f>
        <v>0.92732084875105159</v>
      </c>
      <c r="AA17" s="7" cm="1">
        <f t="array" aca="1" ref="AA17" ca="1">INDIRECT("DATA_MOFFAT!J" &amp; 212-5*(ROW()-3)/2+(COLUMN()-23))</f>
        <v>0.8621026312511475</v>
      </c>
      <c r="AC17" s="29"/>
      <c r="AD17" s="32"/>
      <c r="AE17" s="5" t="s">
        <v>21</v>
      </c>
      <c r="AF17" s="6">
        <f t="shared" ca="1" si="1"/>
        <v>1.4725232701597202E-2</v>
      </c>
      <c r="AG17" s="6">
        <f t="shared" ca="1" si="0"/>
        <v>2.8303579082284203E-2</v>
      </c>
      <c r="AH17" s="6">
        <f t="shared" ca="1" si="0"/>
        <v>7.1676162610339933E-2</v>
      </c>
      <c r="AI17" s="6">
        <f t="shared" ca="1" si="0"/>
        <v>0.1534230517004348</v>
      </c>
      <c r="AJ17" s="7">
        <f t="shared" ca="1" si="0"/>
        <v>0.29160078453503868</v>
      </c>
    </row>
    <row r="18" spans="2:36" x14ac:dyDescent="0.2">
      <c r="B18" s="29"/>
      <c r="C18" s="31">
        <v>-15</v>
      </c>
      <c r="D18" s="1" t="s">
        <v>20</v>
      </c>
      <c r="E18" s="2" cm="1">
        <f t="array" aca="1" ref="E18" ca="1">INDIRECT("DATA_MOFFAT!E"&amp;212-5*(ROW()-2)/2+(COLUMN()-5))</f>
        <v>0.9824686742256552</v>
      </c>
      <c r="F18" s="2" cm="1">
        <f t="array" aca="1" ref="F18" ca="1">INDIRECT("DATA_MOFFAT!E"&amp;212-5*(ROW()-2)/2+(COLUMN()-5))</f>
        <v>0.96309630128649804</v>
      </c>
      <c r="G18" s="2" cm="1">
        <f t="array" aca="1" ref="G18" ca="1">INDIRECT("DATA_MOFFAT!E"&amp;212-5*(ROW()-2)/2+(COLUMN()-5))</f>
        <v>0.88559173379912459</v>
      </c>
      <c r="H18" s="2" cm="1">
        <f t="array" aca="1" ref="H18" ca="1">INDIRECT("DATA_MOFFAT!E"&amp;212-5*(ROW()-2)/2+(COLUMN()-5))</f>
        <v>0.76209535048109889</v>
      </c>
      <c r="I18" s="2" cm="1">
        <f t="array" aca="1" ref="I18" ca="1">INDIRECT("DATA_MOFFAT!E"&amp;212-5*(ROW()-2)/2+(COLUMN()-5))</f>
        <v>0.5943906051507607</v>
      </c>
      <c r="K18" s="29"/>
      <c r="L18" s="31">
        <v>-15</v>
      </c>
      <c r="M18" s="1" t="s">
        <v>20</v>
      </c>
      <c r="N18" s="2" cm="1">
        <f t="array" aca="1" ref="N18" ca="1">INDIRECT("DATA_MOFFAT!F" &amp; 212-5*(ROW()-2)/2+(COLUMN()-14))</f>
        <v>0.99436157733536124</v>
      </c>
      <c r="O18" s="2" cm="1">
        <f t="array" aca="1" ref="O18" ca="1">INDIRECT("DATA_MOFFAT!F" &amp; 212-5*(ROW()-2)/2+(COLUMN()-14))</f>
        <v>0.99401419633044075</v>
      </c>
      <c r="P18" s="2" cm="1">
        <f t="array" aca="1" ref="P18" ca="1">INDIRECT("DATA_MOFFAT!F" &amp; 212-5*(ROW()-2)/2+(COLUMN()-14))</f>
        <v>0.9930206201038384</v>
      </c>
      <c r="Q18" s="2" cm="1">
        <f t="array" aca="1" ref="Q18" ca="1">INDIRECT("DATA_MOFFAT!F" &amp; 212-5*(ROW()-2)/2+(COLUMN()-14))</f>
        <v>0.98539539576997115</v>
      </c>
      <c r="R18" s="2" cm="1">
        <f t="array" aca="1" ref="R18" ca="1">INDIRECT("DATA_MOFFAT!F" &amp; 212-5*(ROW()-2)/2+(COLUMN()-14))</f>
        <v>0.95160572781025476</v>
      </c>
      <c r="S18" s="4"/>
      <c r="T18" s="29"/>
      <c r="U18" s="31">
        <v>-15</v>
      </c>
      <c r="V18" s="1" t="s">
        <v>20</v>
      </c>
      <c r="W18" s="3" cm="1">
        <f t="array" aca="1" ref="W18" ca="1">INDIRECT("DATA_MOFFAT!G" &amp; 212-5*(ROW()-2)/2+(COLUMN()-23))</f>
        <v>0.9908666217016816</v>
      </c>
      <c r="X18" s="3" cm="1">
        <f t="array" aca="1" ref="X18" ca="1">INDIRECT("DATA_MOFFAT!G" &amp; 212-5*(ROW()-2)/2+(COLUMN()-23))</f>
        <v>0.98378919156371658</v>
      </c>
      <c r="Y18" s="3" cm="1">
        <f t="array" aca="1" ref="Y18" ca="1">INDIRECT("DATA_MOFFAT!G" &amp; 212-5*(ROW()-2)/2+(COLUMN()-23))</f>
        <v>0.96258363385534362</v>
      </c>
      <c r="Z18" s="3" cm="1">
        <f t="array" aca="1" ref="Z18" ca="1">INDIRECT("DATA_MOFFAT!G" &amp; 212-5*(ROW()-2)/2+(COLUMN()-23))</f>
        <v>0.91677454395771163</v>
      </c>
      <c r="AA18" s="3" cm="1">
        <f t="array" aca="1" ref="AA18" ca="1">INDIRECT("DATA_MOFFAT!G" &amp; 212-5*(ROW()-2)/2+(COLUMN()-23))</f>
        <v>0.83173531463926742</v>
      </c>
      <c r="AC18" s="29"/>
      <c r="AD18" s="31">
        <v>-15</v>
      </c>
      <c r="AE18" s="1" t="s">
        <v>20</v>
      </c>
      <c r="AF18" s="2">
        <f t="shared" ca="1" si="1"/>
        <v>1.1960340565024707E-2</v>
      </c>
      <c r="AG18" s="2">
        <f t="shared" ca="1" si="0"/>
        <v>3.1104077947861297E-2</v>
      </c>
      <c r="AH18" s="2">
        <f t="shared" ca="1" si="0"/>
        <v>0.10818394314257052</v>
      </c>
      <c r="AI18" s="2">
        <f t="shared" ca="1" si="0"/>
        <v>0.22660958864577341</v>
      </c>
      <c r="AJ18" s="3">
        <f t="shared" ca="1" si="0"/>
        <v>0.37538143394899881</v>
      </c>
    </row>
    <row r="19" spans="2:36" ht="17" thickBot="1" x14ac:dyDescent="0.25">
      <c r="B19" s="29"/>
      <c r="C19" s="39"/>
      <c r="D19" s="5" t="s">
        <v>21</v>
      </c>
      <c r="E19" s="6" cm="1">
        <f t="array" aca="1" ref="E19" ca="1">INDIRECT("DATA_MOFFAT!H" &amp; 212-5*(ROW()-3)/2+(COLUMN()-5))</f>
        <v>0.98990919359669505</v>
      </c>
      <c r="F19" s="6" cm="1">
        <f t="array" aca="1" ref="F19" ca="1">INDIRECT("DATA_MOFFAT!H" &amp; 212-5*(ROW()-3)/2+(COLUMN()-5))</f>
        <v>0.97678992348349558</v>
      </c>
      <c r="G19" s="6" cm="1">
        <f t="array" aca="1" ref="G19" ca="1">INDIRECT("DATA_MOFFAT!H" &amp; 212-5*(ROW()-3)/2+(COLUMN()-5))</f>
        <v>0.93288750964888578</v>
      </c>
      <c r="H19" s="6" cm="1">
        <f t="array" aca="1" ref="H19" ca="1">INDIRECT("DATA_MOFFAT!H" &amp; 212-5*(ROW()-3)/2+(COLUMN()-5))</f>
        <v>0.85554811689555821</v>
      </c>
      <c r="I19" s="6" cm="1">
        <f t="array" aca="1" ref="I19" ca="1">INDIRECT("DATA_MOFFAT!H" &amp; 212-5*(ROW()-3)/2+(COLUMN()-5))</f>
        <v>0.7244452192864832</v>
      </c>
      <c r="K19" s="29"/>
      <c r="L19" s="39"/>
      <c r="M19" s="5" t="s">
        <v>21</v>
      </c>
      <c r="N19" s="6" cm="1">
        <f t="array" aca="1" ref="N19" ca="1">INDIRECT("DATA_MOFFAT!I" &amp; 212-5*(ROW()-3)/2+(COLUMN()-14))</f>
        <v>0.99688965268333518</v>
      </c>
      <c r="O19" s="6" cm="1">
        <f t="array" aca="1" ref="O19" ca="1">INDIRECT("DATA_MOFFAT!I" &amp; 212-5*(ROW()-3)/2+(COLUMN()-14))</f>
        <v>0.99689650850852762</v>
      </c>
      <c r="P19" s="6" cm="1">
        <f t="array" aca="1" ref="P19" ca="1">INDIRECT("DATA_MOFFAT!I" &amp; 212-5*(ROW()-3)/2+(COLUMN()-14))</f>
        <v>0.9952670663981108</v>
      </c>
      <c r="Q19" s="6" cm="1">
        <f t="array" aca="1" ref="Q19" ca="1">INDIRECT("DATA_MOFFAT!I" &amp; 212-5*(ROW()-3)/2+(COLUMN()-14))</f>
        <v>0.99315844073492443</v>
      </c>
      <c r="R19" s="6" cm="1">
        <f t="array" aca="1" ref="R19" ca="1">INDIRECT("DATA_MOFFAT!I" &amp; 212-5*(ROW()-3)/2+(COLUMN()-14))</f>
        <v>0.99102374857600362</v>
      </c>
      <c r="S19" s="4"/>
      <c r="T19" s="29"/>
      <c r="U19" s="39"/>
      <c r="V19" s="5" t="s">
        <v>21</v>
      </c>
      <c r="W19" s="7" cm="1">
        <f t="array" aca="1" ref="W19" ca="1">INDIRECT("DATA_MOFFAT!J" &amp; 212-5*(ROW()-3)/2+(COLUMN()-23))</f>
        <v>0.99408664533476798</v>
      </c>
      <c r="X19" s="7" cm="1">
        <f t="array" aca="1" ref="X19" ca="1">INDIRECT("DATA_MOFFAT!J" &amp; 212-5*(ROW()-3)/2+(COLUMN()-23))</f>
        <v>0.98894661046768462</v>
      </c>
      <c r="Y19" s="7" cm="1">
        <f t="array" aca="1" ref="Y19" ca="1">INDIRECT("DATA_MOFFAT!J" &amp; 212-5*(ROW()-3)/2+(COLUMN()-23))</f>
        <v>0.97049282345765819</v>
      </c>
      <c r="Z19" s="7" cm="1">
        <f t="array" aca="1" ref="Z19" ca="1">INDIRECT("DATA_MOFFAT!J" &amp; 212-5*(ROW()-3)/2+(COLUMN()-23))</f>
        <v>0.9337491506909964</v>
      </c>
      <c r="AA19" s="7" cm="1">
        <f t="array" aca="1" ref="AA19" ca="1">INDIRECT("DATA_MOFFAT!J" &amp; 212-5*(ROW()-3)/2+(COLUMN()-23))</f>
        <v>0.87305887973076279</v>
      </c>
      <c r="AC19" s="29"/>
      <c r="AD19" s="39"/>
      <c r="AE19" s="5" t="s">
        <v>21</v>
      </c>
      <c r="AF19" s="6">
        <f t="shared" ca="1" si="1"/>
        <v>7.0022384803080095E-3</v>
      </c>
      <c r="AG19" s="6">
        <f t="shared" ca="1" si="0"/>
        <v>2.0169179903251733E-2</v>
      </c>
      <c r="AH19" s="6">
        <f t="shared" ca="1" si="0"/>
        <v>6.2676199037689173E-2</v>
      </c>
      <c r="AI19" s="6">
        <f t="shared" ca="1" si="0"/>
        <v>0.13855827851348301</v>
      </c>
      <c r="AJ19" s="7">
        <f t="shared" ca="1" si="0"/>
        <v>0.26899307879610912</v>
      </c>
    </row>
    <row r="20" spans="2:36" x14ac:dyDescent="0.2">
      <c r="B20" s="29"/>
      <c r="C20" s="40">
        <v>-20</v>
      </c>
      <c r="D20" s="1" t="s">
        <v>20</v>
      </c>
      <c r="E20" s="2" cm="1">
        <f t="array" aca="1" ref="E20" ca="1">INDIRECT("DATA_MOFFAT!E"&amp;212-5*(ROW()-2)/2+(COLUMN()-5))</f>
        <v>0.98564796130376764</v>
      </c>
      <c r="F20" s="2" cm="1">
        <f t="array" aca="1" ref="F20" ca="1">INDIRECT("DATA_MOFFAT!E"&amp;212-5*(ROW()-2)/2+(COLUMN()-5))</f>
        <v>0.97026149637863923</v>
      </c>
      <c r="G20" s="2" cm="1">
        <f t="array" aca="1" ref="G20" ca="1">INDIRECT("DATA_MOFFAT!E"&amp;212-5*(ROW()-2)/2+(COLUMN()-5))</f>
        <v>0.89789259605333172</v>
      </c>
      <c r="H20" s="2" cm="1">
        <f t="array" aca="1" ref="H20" ca="1">INDIRECT("DATA_MOFFAT!E"&amp;212-5*(ROW()-2)/2+(COLUMN()-5))</f>
        <v>0.77852553734334184</v>
      </c>
      <c r="I20" s="2" cm="1">
        <f t="array" aca="1" ref="I20" ca="1">INDIRECT("DATA_MOFFAT!E"&amp;212-5*(ROW()-2)/2+(COLUMN()-5))</f>
        <v>0.61489452130621935</v>
      </c>
      <c r="K20" s="29"/>
      <c r="L20" s="40">
        <v>-20</v>
      </c>
      <c r="M20" s="1" t="s">
        <v>20</v>
      </c>
      <c r="N20" s="2" cm="1">
        <f t="array" aca="1" ref="N20" ca="1">INDIRECT("DATA_MOFFAT!F" &amp; 212-5*(ROW()-2)/2+(COLUMN()-14))</f>
        <v>0.99590710740189103</v>
      </c>
      <c r="O20" s="2" cm="1">
        <f t="array" aca="1" ref="O20" ca="1">INDIRECT("DATA_MOFFAT!F" &amp; 212-5*(ROW()-2)/2+(COLUMN()-14))</f>
        <v>0.99459989060339615</v>
      </c>
      <c r="P20" s="2" cm="1">
        <f t="array" aca="1" ref="P20" ca="1">INDIRECT("DATA_MOFFAT!F" &amp; 212-5*(ROW()-2)/2+(COLUMN()-14))</f>
        <v>0.99378922896096644</v>
      </c>
      <c r="Q20" s="2" cm="1">
        <f t="array" aca="1" ref="Q20" ca="1">INDIRECT("DATA_MOFFAT!F" &amp; 212-5*(ROW()-2)/2+(COLUMN()-14))</f>
        <v>0.98651005968013217</v>
      </c>
      <c r="R20" s="2" cm="1">
        <f t="array" aca="1" ref="R20" ca="1">INDIRECT("DATA_MOFFAT!F" &amp; 212-5*(ROW()-2)/2+(COLUMN()-14))</f>
        <v>0.95940094662534758</v>
      </c>
      <c r="S20" s="4"/>
      <c r="T20" s="29"/>
      <c r="U20" s="40">
        <v>-20</v>
      </c>
      <c r="V20" s="1" t="s">
        <v>20</v>
      </c>
      <c r="W20" s="3" cm="1">
        <f t="array" aca="1" ref="W20" ca="1">INDIRECT("DATA_MOFFAT!G" &amp; 212-5*(ROW()-2)/2+(COLUMN()-23))</f>
        <v>0.99361551851291097</v>
      </c>
      <c r="X20" s="3" cm="1">
        <f t="array" aca="1" ref="X20" ca="1">INDIRECT("DATA_MOFFAT!G" &amp; 212-5*(ROW()-2)/2+(COLUMN()-23))</f>
        <v>0.98713650167351141</v>
      </c>
      <c r="Y20" s="3" cm="1">
        <f t="array" aca="1" ref="Y20" ca="1">INDIRECT("DATA_MOFFAT!G" &amp; 212-5*(ROW()-2)/2+(COLUMN()-23))</f>
        <v>0.96682784078611961</v>
      </c>
      <c r="Z20" s="3" cm="1">
        <f t="array" aca="1" ref="Z20" ca="1">INDIRECT("DATA_MOFFAT!G" &amp; 212-5*(ROW()-2)/2+(COLUMN()-23))</f>
        <v>0.92314455869463918</v>
      </c>
      <c r="AA20" s="3" cm="1">
        <f t="array" aca="1" ref="AA20" ca="1">INDIRECT("DATA_MOFFAT!G" &amp; 212-5*(ROW()-2)/2+(COLUMN()-23))</f>
        <v>0.84480809332147278</v>
      </c>
      <c r="AC20" s="29"/>
      <c r="AD20" s="40">
        <v>-20</v>
      </c>
      <c r="AE20" s="1" t="s">
        <v>20</v>
      </c>
      <c r="AF20" s="2">
        <f t="shared" ca="1" si="1"/>
        <v>1.0301308246395857E-2</v>
      </c>
      <c r="AG20" s="2">
        <f t="shared" ca="1" si="1"/>
        <v>2.447053780590247E-2</v>
      </c>
      <c r="AH20" s="2">
        <f t="shared" ca="1" si="1"/>
        <v>9.6495947141525429E-2</v>
      </c>
      <c r="AI20" s="2">
        <f t="shared" ca="1" si="1"/>
        <v>0.2108285873985184</v>
      </c>
      <c r="AJ20" s="3">
        <f t="shared" ca="1" si="1"/>
        <v>0.35908493370880556</v>
      </c>
    </row>
    <row r="21" spans="2:36" ht="17" thickBot="1" x14ac:dyDescent="0.25">
      <c r="B21" s="29"/>
      <c r="C21" s="39"/>
      <c r="D21" s="5" t="s">
        <v>21</v>
      </c>
      <c r="E21" s="6" cm="1">
        <f t="array" aca="1" ref="E21" ca="1">INDIRECT("DATA_MOFFAT!H" &amp; 212-5*(ROW()-3)/2+(COLUMN()-5))</f>
        <v>0.99365291922220456</v>
      </c>
      <c r="F21" s="6" cm="1">
        <f t="array" aca="1" ref="F21" ca="1">INDIRECT("DATA_MOFFAT!H" &amp; 212-5*(ROW()-3)/2+(COLUMN()-5))</f>
        <v>0.98142262187292584</v>
      </c>
      <c r="G21" s="6" cm="1">
        <f t="array" aca="1" ref="G21" ca="1">INDIRECT("DATA_MOFFAT!H" &amp; 212-5*(ROW()-3)/2+(COLUMN()-5))</f>
        <v>0.94029034170407599</v>
      </c>
      <c r="H21" s="6" cm="1">
        <f t="array" aca="1" ref="H21" ca="1">INDIRECT("DATA_MOFFAT!H" &amp; 212-5*(ROW()-3)/2+(COLUMN()-5))</f>
        <v>0.86647059734628484</v>
      </c>
      <c r="I21" s="6" cm="1">
        <f t="array" aca="1" ref="I21" ca="1">INDIRECT("DATA_MOFFAT!H" &amp; 212-5*(ROW()-3)/2+(COLUMN()-5))</f>
        <v>0.74303490429137853</v>
      </c>
      <c r="K21" s="29"/>
      <c r="L21" s="39"/>
      <c r="M21" s="5" t="s">
        <v>21</v>
      </c>
      <c r="N21" s="6" cm="1">
        <f t="array" aca="1" ref="N21" ca="1">INDIRECT("DATA_MOFFAT!I" &amp; 212-5*(ROW()-3)/2+(COLUMN()-14))</f>
        <v>0.99780785570217878</v>
      </c>
      <c r="O21" s="6" cm="1">
        <f t="array" aca="1" ref="O21" ca="1">INDIRECT("DATA_MOFFAT!I" &amp; 212-5*(ROW()-3)/2+(COLUMN()-14))</f>
        <v>0.99652544404703103</v>
      </c>
      <c r="P21" s="6" cm="1">
        <f t="array" aca="1" ref="P21" ca="1">INDIRECT("DATA_MOFFAT!I" &amp; 212-5*(ROW()-3)/2+(COLUMN()-14))</f>
        <v>0.99498886360700278</v>
      </c>
      <c r="Q21" s="6" cm="1">
        <f t="array" aca="1" ref="Q21" ca="1">INDIRECT("DATA_MOFFAT!I" &amp; 212-5*(ROW()-3)/2+(COLUMN()-14))</f>
        <v>0.99367849985536161</v>
      </c>
      <c r="R21" s="6" cm="1">
        <f t="array" aca="1" ref="R21" ca="1">INDIRECT("DATA_MOFFAT!I" &amp; 212-5*(ROW()-3)/2+(COLUMN()-14))</f>
        <v>0.9912680737049604</v>
      </c>
      <c r="S21" s="4"/>
      <c r="T21" s="29"/>
      <c r="U21" s="39"/>
      <c r="V21" s="5" t="s">
        <v>21</v>
      </c>
      <c r="W21" s="7" cm="1">
        <f t="array" aca="1" ref="W21" ca="1">INDIRECT("DATA_MOFFAT!J" &amp; 212-5*(ROW()-3)/2+(COLUMN()-23))</f>
        <v>0.99594767115814664</v>
      </c>
      <c r="X21" s="7" cm="1">
        <f t="array" aca="1" ref="X21" ca="1">INDIRECT("DATA_MOFFAT!J" &amp; 212-5*(ROW()-3)/2+(COLUMN()-23))</f>
        <v>0.9906756294258382</v>
      </c>
      <c r="Y21" s="7" cm="1">
        <f t="array" aca="1" ref="Y21" ca="1">INDIRECT("DATA_MOFFAT!J" &amp; 212-5*(ROW()-3)/2+(COLUMN()-23))</f>
        <v>0.97292070695703858</v>
      </c>
      <c r="Z21" s="7" cm="1">
        <f t="array" aca="1" ref="Z21" ca="1">INDIRECT("DATA_MOFFAT!J" &amp; 212-5*(ROW()-3)/2+(COLUMN()-23))</f>
        <v>0.93918059186164116</v>
      </c>
      <c r="AA21" s="7" cm="1">
        <f t="array" aca="1" ref="AA21" ca="1">INDIRECT("DATA_MOFFAT!J" &amp; 212-5*(ROW()-3)/2+(COLUMN()-23))</f>
        <v>0.8818889624199685</v>
      </c>
      <c r="AC21" s="29"/>
      <c r="AD21" s="39"/>
      <c r="AE21" s="5" t="s">
        <v>21</v>
      </c>
      <c r="AF21" s="6">
        <f t="shared" ca="1" si="1"/>
        <v>4.1640647106855333E-3</v>
      </c>
      <c r="AG21" s="6">
        <f t="shared" ca="1" si="1"/>
        <v>1.5155480739930227E-2</v>
      </c>
      <c r="AH21" s="6">
        <f t="shared" ca="1" si="1"/>
        <v>5.4974004135720067E-2</v>
      </c>
      <c r="AI21" s="6">
        <f t="shared" ca="1" si="1"/>
        <v>0.12801716302364696</v>
      </c>
      <c r="AJ21" s="7">
        <f t="shared" ca="1" si="1"/>
        <v>0.25041981679666769</v>
      </c>
    </row>
    <row r="22" spans="2:36" x14ac:dyDescent="0.2">
      <c r="B22" s="29"/>
      <c r="C22" s="40">
        <v>-25</v>
      </c>
      <c r="D22" s="8" t="s">
        <v>20</v>
      </c>
      <c r="E22" s="2" cm="1">
        <f t="array" aca="1" ref="E22" ca="1">INDIRECT("DATA_MOFFAT!E"&amp;212-5*(ROW()-2)/2+(COLUMN()-5))</f>
        <v>0.98695758288659841</v>
      </c>
      <c r="F22" s="2" cm="1">
        <f t="array" aca="1" ref="F22" ca="1">INDIRECT("DATA_MOFFAT!E"&amp;212-5*(ROW()-2)/2+(COLUMN()-5))</f>
        <v>0.97280512354882576</v>
      </c>
      <c r="G22" s="2" cm="1">
        <f t="array" aca="1" ref="G22" ca="1">INDIRECT("DATA_MOFFAT!E"&amp;212-5*(ROW()-2)/2+(COLUMN()-5))</f>
        <v>0.90409704490394105</v>
      </c>
      <c r="H22" s="2" cm="1">
        <f t="array" aca="1" ref="H22" ca="1">INDIRECT("DATA_MOFFAT!E"&amp;212-5*(ROW()-2)/2+(COLUMN()-5))</f>
        <v>0.78976232131989998</v>
      </c>
      <c r="I22" s="2" cm="1">
        <f t="array" aca="1" ref="I22" ca="1">INDIRECT("DATA_MOFFAT!E"&amp;212-5*(ROW()-2)/2+(COLUMN()-5))</f>
        <v>0.63173362540321032</v>
      </c>
      <c r="K22" s="29"/>
      <c r="L22" s="40">
        <v>-25</v>
      </c>
      <c r="M22" s="8" t="s">
        <v>20</v>
      </c>
      <c r="N22" s="2" cm="1">
        <f t="array" aca="1" ref="N22" ca="1">INDIRECT("DATA_MOFFAT!F" &amp; 212-5*(ROW()-2)/2+(COLUMN()-14))</f>
        <v>0.99867502350036541</v>
      </c>
      <c r="O22" s="2" cm="1">
        <f t="array" aca="1" ref="O22" ca="1">INDIRECT("DATA_MOFFAT!F" &amp; 212-5*(ROW()-2)/2+(COLUMN()-14))</f>
        <v>0.99470155001283023</v>
      </c>
      <c r="P22" s="2" cm="1">
        <f t="array" aca="1" ref="P22" ca="1">INDIRECT("DATA_MOFFAT!F" &amp; 212-5*(ROW()-2)/2+(COLUMN()-14))</f>
        <v>0.99398286719932039</v>
      </c>
      <c r="Q22" s="2" cm="1">
        <f t="array" aca="1" ref="Q22" ca="1">INDIRECT("DATA_MOFFAT!F" &amp; 212-5*(ROW()-2)/2+(COLUMN()-14))</f>
        <v>0.98737918477460085</v>
      </c>
      <c r="R22" s="2" cm="1">
        <f t="array" aca="1" ref="R22" ca="1">INDIRECT("DATA_MOFFAT!F" &amp; 212-5*(ROW()-2)/2+(COLUMN()-14))</f>
        <v>0.96556811832378164</v>
      </c>
      <c r="S22" s="4"/>
      <c r="T22" s="29"/>
      <c r="U22" s="40">
        <v>-25</v>
      </c>
      <c r="V22" s="8" t="s">
        <v>20</v>
      </c>
      <c r="W22" s="3" cm="1">
        <f t="array" aca="1" ref="W22" ca="1">INDIRECT("DATA_MOFFAT!G" &amp; 212-5*(ROW()-2)/2+(COLUMN()-23))</f>
        <v>0.99458819095449902</v>
      </c>
      <c r="X22" s="3" cm="1">
        <f t="array" aca="1" ref="X22" ca="1">INDIRECT("DATA_MOFFAT!G" &amp; 212-5*(ROW()-2)/2+(COLUMN()-23))</f>
        <v>0.98824282720058121</v>
      </c>
      <c r="Y22" s="3" cm="1">
        <f t="array" aca="1" ref="Y22" ca="1">INDIRECT("DATA_MOFFAT!G" &amp; 212-5*(ROW()-2)/2+(COLUMN()-23))</f>
        <v>0.96883167320844121</v>
      </c>
      <c r="Z22" s="3" cm="1">
        <f t="array" aca="1" ref="Z22" ca="1">INDIRECT("DATA_MOFFAT!G" &amp; 212-5*(ROW()-2)/2+(COLUMN()-23))</f>
        <v>0.92748718699184096</v>
      </c>
      <c r="AA22" s="3" cm="1">
        <f t="array" aca="1" ref="AA22" ca="1">INDIRECT("DATA_MOFFAT!G" &amp; 212-5*(ROW()-2)/2+(COLUMN()-23))</f>
        <v>0.85529759121584537</v>
      </c>
      <c r="AC22" s="29"/>
      <c r="AD22" s="40">
        <v>-25</v>
      </c>
      <c r="AE22" s="8" t="s">
        <v>20</v>
      </c>
      <c r="AF22" s="2">
        <f t="shared" ca="1" si="1"/>
        <v>1.1732986545209934E-2</v>
      </c>
      <c r="AG22" s="2">
        <f t="shared" ca="1" si="1"/>
        <v>2.2013061569796544E-2</v>
      </c>
      <c r="AH22" s="2">
        <f t="shared" ca="1" si="1"/>
        <v>9.0429951321640667E-2</v>
      </c>
      <c r="AI22" s="2">
        <f t="shared" ca="1" si="1"/>
        <v>0.20014282911970938</v>
      </c>
      <c r="AJ22" s="3">
        <f t="shared" ca="1" si="1"/>
        <v>0.3457389350221145</v>
      </c>
    </row>
    <row r="23" spans="2:36" ht="17" thickBot="1" x14ac:dyDescent="0.25">
      <c r="B23" s="29"/>
      <c r="C23" s="32"/>
      <c r="D23" s="9" t="s">
        <v>21</v>
      </c>
      <c r="E23" s="6" cm="1">
        <f t="array" aca="1" ref="E23" ca="1">INDIRECT("DATA_MOFFAT!H" &amp; 212-5*(ROW()-3)/2+(COLUMN()-5))</f>
        <v>0.99387538897089323</v>
      </c>
      <c r="F23" s="6" cm="1">
        <f t="array" aca="1" ref="F23" ca="1">INDIRECT("DATA_MOFFAT!H" &amp; 212-5*(ROW()-3)/2+(COLUMN()-5))</f>
        <v>0.98320112976973684</v>
      </c>
      <c r="G23" s="6" cm="1">
        <f t="array" aca="1" ref="G23" ca="1">INDIRECT("DATA_MOFFAT!H" &amp; 212-5*(ROW()-3)/2+(COLUMN()-5))</f>
        <v>0.94412766611153198</v>
      </c>
      <c r="H23" s="6" cm="1">
        <f t="array" aca="1" ref="H23" ca="1">INDIRECT("DATA_MOFFAT!H" &amp; 212-5*(ROW()-3)/2+(COLUMN()-5))</f>
        <v>0.87375220066557313</v>
      </c>
      <c r="I23" s="6" cm="1">
        <f t="array" aca="1" ref="I23" ca="1">INDIRECT("DATA_MOFFAT!H" &amp; 212-5*(ROW()-3)/2+(COLUMN()-5))</f>
        <v>0.75771181527317621</v>
      </c>
      <c r="K23" s="29"/>
      <c r="L23" s="32"/>
      <c r="M23" s="9" t="s">
        <v>21</v>
      </c>
      <c r="N23" s="6" cm="1">
        <f t="array" aca="1" ref="N23" ca="1">INDIRECT("DATA_MOFFAT!I" &amp; 212-5*(ROW()-3)/2+(COLUMN()-14))</f>
        <v>0.99987086346500664</v>
      </c>
      <c r="O23" s="6" cm="1">
        <f t="array" aca="1" ref="O23" ca="1">INDIRECT("DATA_MOFFAT!I" &amp; 212-5*(ROW()-3)/2+(COLUMN()-14))</f>
        <v>0.99650075660550863</v>
      </c>
      <c r="P23" s="6" cm="1">
        <f t="array" aca="1" ref="P23" ca="1">INDIRECT("DATA_MOFFAT!I" &amp; 212-5*(ROW()-3)/2+(COLUMN()-14))</f>
        <v>0.99514121411208722</v>
      </c>
      <c r="Q23" s="6" cm="1">
        <f t="array" aca="1" ref="Q23" ca="1">INDIRECT("DATA_MOFFAT!I" &amp; 212-5*(ROW()-3)/2+(COLUMN()-14))</f>
        <v>0.99408361813771084</v>
      </c>
      <c r="R23" s="6" cm="1">
        <f t="array" aca="1" ref="R23" ca="1">INDIRECT("DATA_MOFFAT!I" &amp; 212-5*(ROW()-3)/2+(COLUMN()-14))</f>
        <v>0.99139704491034164</v>
      </c>
      <c r="S23" s="4"/>
      <c r="T23" s="29"/>
      <c r="U23" s="32"/>
      <c r="V23" s="9" t="s">
        <v>21</v>
      </c>
      <c r="W23" s="7" cm="1">
        <f t="array" aca="1" ref="W23" ca="1">INDIRECT("DATA_MOFFAT!J" &amp; 212-5*(ROW()-3)/2+(COLUMN()-23))</f>
        <v>0.99637622543547444</v>
      </c>
      <c r="X23" s="7" cm="1">
        <f t="array" aca="1" ref="X23" ca="1">INDIRECT("DATA_MOFFAT!J" &amp; 212-5*(ROW()-3)/2+(COLUMN()-23))</f>
        <v>0.99143988867044242</v>
      </c>
      <c r="Y23" s="7" cm="1">
        <f t="array" aca="1" ref="Y23" ca="1">INDIRECT("DATA_MOFFAT!J" &amp; 212-5*(ROW()-3)/2+(COLUMN()-23))</f>
        <v>0.97457201410265037</v>
      </c>
      <c r="Z23" s="7" cm="1">
        <f t="array" aca="1" ref="Z23" ca="1">INDIRECT("DATA_MOFFAT!J" &amp; 212-5*(ROW()-3)/2+(COLUMN()-23))</f>
        <v>0.94290894679991355</v>
      </c>
      <c r="AA23" s="7" cm="1">
        <f t="array" aca="1" ref="AA23" ca="1">INDIRECT("DATA_MOFFAT!J" &amp; 212-5*(ROW()-3)/2+(COLUMN()-23))</f>
        <v>0.88876487795642667</v>
      </c>
      <c r="AC23" s="29"/>
      <c r="AD23" s="32"/>
      <c r="AE23" s="9" t="s">
        <v>21</v>
      </c>
      <c r="AF23" s="6">
        <f t="shared" ca="1" si="1"/>
        <v>5.9962488289101445E-3</v>
      </c>
      <c r="AG23" s="6">
        <f t="shared" ca="1" si="1"/>
        <v>1.3346328888977244E-2</v>
      </c>
      <c r="AH23" s="6">
        <f t="shared" ca="1" si="1"/>
        <v>5.1262622105418432E-2</v>
      </c>
      <c r="AI23" s="6">
        <f t="shared" ca="1" si="1"/>
        <v>0.12104758118594017</v>
      </c>
      <c r="AJ23" s="7">
        <f t="shared" ca="1" si="1"/>
        <v>0.23571305849343038</v>
      </c>
    </row>
    <row r="24" spans="2:36" x14ac:dyDescent="0.2">
      <c r="B24" s="29"/>
      <c r="C24" s="31">
        <v>-30</v>
      </c>
      <c r="D24" s="1" t="s">
        <v>20</v>
      </c>
      <c r="E24" s="2" cm="1">
        <f t="array" aca="1" ref="E24" ca="1">INDIRECT("DATA_MOFFAT!E"&amp;212-5*(ROW()-2)/2+(COLUMN()-5))</f>
        <v>0.98551319347897837</v>
      </c>
      <c r="F24" s="2" cm="1">
        <f t="array" aca="1" ref="F24" ca="1">INDIRECT("DATA_MOFFAT!E"&amp;212-5*(ROW()-2)/2+(COLUMN()-5))</f>
        <v>0.97131667643548858</v>
      </c>
      <c r="G24" s="2" cm="1">
        <f t="array" aca="1" ref="G24" ca="1">INDIRECT("DATA_MOFFAT!E"&amp;212-5*(ROW()-2)/2+(COLUMN()-5))</f>
        <v>0.90486836664960923</v>
      </c>
      <c r="H24" s="2" cm="1">
        <f t="array" aca="1" ref="H24" ca="1">INDIRECT("DATA_MOFFAT!E"&amp;212-5*(ROW()-2)/2+(COLUMN()-5))</f>
        <v>0.79634545263549816</v>
      </c>
      <c r="I24" s="2" cm="1">
        <f t="array" aca="1" ref="I24" ca="1">INDIRECT("DATA_MOFFAT!E"&amp;212-5*(ROW()-2)/2+(COLUMN()-5))</f>
        <v>0.64444707494313236</v>
      </c>
      <c r="K24" s="29"/>
      <c r="L24" s="31">
        <v>-30</v>
      </c>
      <c r="M24" s="1" t="s">
        <v>20</v>
      </c>
      <c r="N24" s="2" cm="1">
        <f t="array" aca="1" ref="N24" ca="1">INDIRECT("DATA_MOFFAT!F" &amp; 212-5*(ROW()-2)/2+(COLUMN()-14))</f>
        <v>0.99524140508977277</v>
      </c>
      <c r="O24" s="2" cm="1">
        <f t="array" aca="1" ref="O24" ca="1">INDIRECT("DATA_MOFFAT!F" &amp; 212-5*(ROW()-2)/2+(COLUMN()-14))</f>
        <v>0.99463552192737525</v>
      </c>
      <c r="P24" s="2" cm="1">
        <f t="array" aca="1" ref="P24" ca="1">INDIRECT("DATA_MOFFAT!F" &amp; 212-5*(ROW()-2)/2+(COLUMN()-14))</f>
        <v>0.9940867600414024</v>
      </c>
      <c r="Q24" s="2" cm="1">
        <f t="array" aca="1" ref="Q24" ca="1">INDIRECT("DATA_MOFFAT!F" &amp; 212-5*(ROW()-2)/2+(COLUMN()-14))</f>
        <v>0.98875460576689556</v>
      </c>
      <c r="R24" s="2" cm="1">
        <f t="array" aca="1" ref="R24" ca="1">INDIRECT("DATA_MOFFAT!F" &amp; 212-5*(ROW()-2)/2+(COLUMN()-14))</f>
        <v>0.9691916832667592</v>
      </c>
      <c r="S24" s="4"/>
      <c r="T24" s="29"/>
      <c r="U24" s="31">
        <v>-30</v>
      </c>
      <c r="V24" s="1" t="s">
        <v>20</v>
      </c>
      <c r="W24" s="3" cm="1">
        <f t="array" aca="1" ref="W24" ca="1">INDIRECT("DATA_MOFFAT!G" &amp; 212-5*(ROW()-2)/2+(COLUMN()-23))</f>
        <v>0.99322443782537995</v>
      </c>
      <c r="X24" s="3" cm="1">
        <f t="array" aca="1" ref="X24" ca="1">INDIRECT("DATA_MOFFAT!G" &amp; 212-5*(ROW()-2)/2+(COLUMN()-23))</f>
        <v>0.98746317566238961</v>
      </c>
      <c r="Y24" s="3" cm="1">
        <f t="array" aca="1" ref="Y24" ca="1">INDIRECT("DATA_MOFFAT!G" &amp; 212-5*(ROW()-2)/2+(COLUMN()-23))</f>
        <v>0.96907419721391219</v>
      </c>
      <c r="Z24" s="3" cm="1">
        <f t="array" aca="1" ref="Z24" ca="1">INDIRECT("DATA_MOFFAT!G" &amp; 212-5*(ROW()-2)/2+(COLUMN()-23))</f>
        <v>0.93045206311985196</v>
      </c>
      <c r="AA24" s="3" cm="1">
        <f t="array" aca="1" ref="AA24" ca="1">INDIRECT("DATA_MOFFAT!G" &amp; 212-5*(ROW()-2)/2+(COLUMN()-23))</f>
        <v>0.86253588745917986</v>
      </c>
      <c r="AC24" s="29"/>
      <c r="AD24" s="31">
        <v>-30</v>
      </c>
      <c r="AE24" s="1" t="s">
        <v>20</v>
      </c>
      <c r="AF24" s="2">
        <f t="shared" ca="1" si="1"/>
        <v>9.7747255701413627E-3</v>
      </c>
      <c r="AG24" s="2">
        <f t="shared" ca="1" si="1"/>
        <v>2.3444613607505271E-2</v>
      </c>
      <c r="AH24" s="2">
        <f t="shared" ca="1" si="1"/>
        <v>8.9749101364228312E-2</v>
      </c>
      <c r="AI24" s="2">
        <f t="shared" ca="1" si="1"/>
        <v>0.19459747849382858</v>
      </c>
      <c r="AJ24" s="3">
        <f t="shared" ca="1" si="1"/>
        <v>0.33506747316386587</v>
      </c>
    </row>
    <row r="25" spans="2:36" ht="17" thickBot="1" x14ac:dyDescent="0.25">
      <c r="B25" s="29"/>
      <c r="C25" s="32"/>
      <c r="D25" s="5" t="s">
        <v>21</v>
      </c>
      <c r="E25" s="6" cm="1">
        <f t="array" aca="1" ref="E25" ca="1">INDIRECT("DATA_MOFFAT!H" &amp; 212-5*(ROW()-3)/2+(COLUMN()-5))</f>
        <v>0.9935899905891048</v>
      </c>
      <c r="F25" s="6" cm="1">
        <f t="array" aca="1" ref="F25" ca="1">INDIRECT("DATA_MOFFAT!H" &amp; 212-5*(ROW()-3)/2+(COLUMN()-5))</f>
        <v>0.98199551589437761</v>
      </c>
      <c r="G25" s="6" cm="1">
        <f t="array" aca="1" ref="G25" ca="1">INDIRECT("DATA_MOFFAT!H" &amp; 212-5*(ROW()-3)/2+(COLUMN()-5))</f>
        <v>0.94436011018598676</v>
      </c>
      <c r="H25" s="6" cm="1">
        <f t="array" aca="1" ref="H25" ca="1">INDIRECT("DATA_MOFFAT!H" &amp; 212-5*(ROW()-3)/2+(COLUMN()-5))</f>
        <v>0.87740914693452765</v>
      </c>
      <c r="I25" s="6" cm="1">
        <f t="array" aca="1" ref="I25" ca="1">INDIRECT("DATA_MOFFAT!H" &amp; 212-5*(ROW()-3)/2+(COLUMN()-5))</f>
        <v>0.76945231631032929</v>
      </c>
      <c r="K25" s="29"/>
      <c r="L25" s="32"/>
      <c r="M25" s="5" t="s">
        <v>21</v>
      </c>
      <c r="N25" s="6" cm="1">
        <f t="array" aca="1" ref="N25" ca="1">INDIRECT("DATA_MOFFAT!I" &amp; 212-5*(ROW()-3)/2+(COLUMN()-14))</f>
        <v>0.99756071849472638</v>
      </c>
      <c r="O25" s="6" cm="1">
        <f t="array" aca="1" ref="O25" ca="1">INDIRECT("DATA_MOFFAT!I" &amp; 212-5*(ROW()-3)/2+(COLUMN()-14))</f>
        <v>0.99654769019326095</v>
      </c>
      <c r="P25" s="6" cm="1">
        <f t="array" aca="1" ref="P25" ca="1">INDIRECT("DATA_MOFFAT!I" &amp; 212-5*(ROW()-3)/2+(COLUMN()-14))</f>
        <v>0.99522640772314541</v>
      </c>
      <c r="Q25" s="6" cm="1">
        <f t="array" aca="1" ref="Q25" ca="1">INDIRECT("DATA_MOFFAT!I" &amp; 212-5*(ROW()-3)/2+(COLUMN()-14))</f>
        <v>0.99377329626058764</v>
      </c>
      <c r="R25" s="6" cm="1">
        <f t="array" aca="1" ref="R25" ca="1">INDIRECT("DATA_MOFFAT!I" &amp; 212-5*(ROW()-3)/2+(COLUMN()-14))</f>
        <v>0.99231814189771883</v>
      </c>
      <c r="S25" s="4"/>
      <c r="T25" s="29"/>
      <c r="U25" s="32"/>
      <c r="V25" s="5" t="s">
        <v>21</v>
      </c>
      <c r="W25" s="7" cm="1">
        <f t="array" aca="1" ref="W25" ca="1">INDIRECT("DATA_MOFFAT!J" &amp; 212-5*(ROW()-3)/2+(COLUMN()-23))</f>
        <v>0.99583115455961679</v>
      </c>
      <c r="X25" s="7" cm="1">
        <f t="array" aca="1" ref="X25" ca="1">INDIRECT("DATA_MOFFAT!J" &amp; 212-5*(ROW()-3)/2+(COLUMN()-23))</f>
        <v>0.99096115564599019</v>
      </c>
      <c r="Y25" s="7" cm="1">
        <f t="array" aca="1" ref="Y25" ca="1">INDIRECT("DATA_MOFFAT!J" &amp; 212-5*(ROW()-3)/2+(COLUMN()-23))</f>
        <v>0.97487677163242303</v>
      </c>
      <c r="Z25" s="7" cm="1">
        <f t="array" aca="1" ref="Z25" ca="1">INDIRECT("DATA_MOFFAT!J" &amp; 212-5*(ROW()-3)/2+(COLUMN()-23))</f>
        <v>0.94430335313115676</v>
      </c>
      <c r="AA25" s="7" cm="1">
        <f t="array" aca="1" ref="AA25" ca="1">INDIRECT("DATA_MOFFAT!J" &amp; 212-5*(ROW()-3)/2+(COLUMN()-23))</f>
        <v>0.89470036064763814</v>
      </c>
      <c r="AC25" s="29"/>
      <c r="AD25" s="32"/>
      <c r="AE25" s="5" t="s">
        <v>21</v>
      </c>
      <c r="AF25" s="6">
        <f t="shared" ca="1" si="1"/>
        <v>3.9804373127414472E-3</v>
      </c>
      <c r="AG25" s="6">
        <f t="shared" ca="1" si="1"/>
        <v>1.4602586953025076E-2</v>
      </c>
      <c r="AH25" s="6">
        <f t="shared" ca="1" si="1"/>
        <v>5.1110277161484641E-2</v>
      </c>
      <c r="AI25" s="6">
        <f t="shared" ca="1" si="1"/>
        <v>0.11709325433066065</v>
      </c>
      <c r="AJ25" s="7">
        <f t="shared" ca="1" si="1"/>
        <v>0.22459110256835457</v>
      </c>
    </row>
    <row r="26" spans="2:36" x14ac:dyDescent="0.2">
      <c r="B26" s="29"/>
      <c r="C26" s="31">
        <v>-35</v>
      </c>
      <c r="D26" s="1" t="s">
        <v>20</v>
      </c>
      <c r="E26" s="2" cm="1">
        <f t="array" aca="1" ref="E26" ca="1">INDIRECT("DATA_MOFFAT!E"&amp;212-5*(ROW()-2)/2+(COLUMN()-5))</f>
        <v>0.98217928870098703</v>
      </c>
      <c r="F26" s="2" cm="1">
        <f t="array" aca="1" ref="F26" ca="1">INDIRECT("DATA_MOFFAT!E"&amp;212-5*(ROW()-2)/2+(COLUMN()-5))</f>
        <v>0.96575660549419395</v>
      </c>
      <c r="G26" s="2" cm="1">
        <f t="array" aca="1" ref="G26" ca="1">INDIRECT("DATA_MOFFAT!E"&amp;212-5*(ROW()-2)/2+(COLUMN()-5))</f>
        <v>0.90020611619822433</v>
      </c>
      <c r="H26" s="2" cm="1">
        <f t="array" aca="1" ref="H26" ca="1">INDIRECT("DATA_MOFFAT!E"&amp;212-5*(ROW()-2)/2+(COLUMN()-5))</f>
        <v>0.79721484195214543</v>
      </c>
      <c r="I26" s="2" cm="1">
        <f t="array" aca="1" ref="I26" ca="1">INDIRECT("DATA_MOFFAT!E"&amp;212-5*(ROW()-2)/2+(COLUMN()-5))</f>
        <v>0.65320451726743711</v>
      </c>
      <c r="K26" s="29"/>
      <c r="L26" s="31">
        <v>-35</v>
      </c>
      <c r="M26" s="1" t="s">
        <v>20</v>
      </c>
      <c r="N26" s="2" cm="1">
        <f t="array" aca="1" ref="N26" ca="1">INDIRECT("DATA_MOFFAT!F" &amp; 212-5*(ROW()-2)/2+(COLUMN()-14))</f>
        <v>0.99409229421045897</v>
      </c>
      <c r="O26" s="2" cm="1">
        <f t="array" aca="1" ref="O26" ca="1">INDIRECT("DATA_MOFFAT!F" &amp; 212-5*(ROW()-2)/2+(COLUMN()-14))</f>
        <v>0.99444385625719045</v>
      </c>
      <c r="P26" s="2" cm="1">
        <f t="array" aca="1" ref="P26" ca="1">INDIRECT("DATA_MOFFAT!F" &amp; 212-5*(ROW()-2)/2+(COLUMN()-14))</f>
        <v>0.99410600378377201</v>
      </c>
      <c r="Q26" s="2" cm="1">
        <f t="array" aca="1" ref="Q26" ca="1">INDIRECT("DATA_MOFFAT!F" &amp; 212-5*(ROW()-2)/2+(COLUMN()-14))</f>
        <v>0.98922622711382879</v>
      </c>
      <c r="R26" s="2" cm="1">
        <f t="array" aca="1" ref="R26" ca="1">INDIRECT("DATA_MOFFAT!F" &amp; 212-5*(ROW()-2)/2+(COLUMN()-14))</f>
        <v>0.9733924347773828</v>
      </c>
      <c r="S26" s="4"/>
      <c r="T26" s="29"/>
      <c r="U26" s="31">
        <v>-35</v>
      </c>
      <c r="V26" s="1" t="s">
        <v>20</v>
      </c>
      <c r="W26" s="3" cm="1">
        <f t="array" aca="1" ref="W26" ca="1">INDIRECT("DATA_MOFFAT!G" &amp; 212-5*(ROW()-2)/2+(COLUMN()-23))</f>
        <v>0.99008304645705603</v>
      </c>
      <c r="X26" s="3" cm="1">
        <f t="array" aca="1" ref="X26" ca="1">INDIRECT("DATA_MOFFAT!G" &amp; 212-5*(ROW()-2)/2+(COLUMN()-23))</f>
        <v>0.98477253171947321</v>
      </c>
      <c r="Y26" s="3" cm="1">
        <f t="array" aca="1" ref="Y26" ca="1">INDIRECT("DATA_MOFFAT!G" &amp; 212-5*(ROW()-2)/2+(COLUMN()-23))</f>
        <v>0.96756120584994965</v>
      </c>
      <c r="Z26" s="3" cm="1">
        <f t="array" aca="1" ref="Z26" ca="1">INDIRECT("DATA_MOFFAT!G" &amp; 212-5*(ROW()-2)/2+(COLUMN()-23))</f>
        <v>0.93094817821187081</v>
      </c>
      <c r="AA26" s="3" cm="1">
        <f t="array" aca="1" ref="AA26" ca="1">INDIRECT("DATA_MOFFAT!G" &amp; 212-5*(ROW()-2)/2+(COLUMN()-23))</f>
        <v>0.8684410920139285</v>
      </c>
      <c r="AC26" s="29"/>
      <c r="AD26" s="31">
        <v>-35</v>
      </c>
      <c r="AE26" s="1" t="s">
        <v>20</v>
      </c>
      <c r="AF26" s="2">
        <f t="shared" ca="1" si="1"/>
        <v>1.1983802287627299E-2</v>
      </c>
      <c r="AG26" s="2">
        <f t="shared" ca="1" si="1"/>
        <v>2.8847531796281856E-2</v>
      </c>
      <c r="AH26" s="2">
        <f t="shared" ca="1" si="1"/>
        <v>9.4456614514091486E-2</v>
      </c>
      <c r="AI26" s="2">
        <f t="shared" ca="1" si="1"/>
        <v>0.19410260251782518</v>
      </c>
      <c r="AJ26" s="3">
        <f t="shared" ca="1" si="1"/>
        <v>0.32894021575498833</v>
      </c>
    </row>
    <row r="27" spans="2:36" ht="17" thickBot="1" x14ac:dyDescent="0.25">
      <c r="B27" s="29"/>
      <c r="C27" s="32"/>
      <c r="D27" s="10" t="s">
        <v>21</v>
      </c>
      <c r="E27" s="6" cm="1">
        <f t="array" aca="1" ref="E27" ca="1">INDIRECT("DATA_MOFFAT!H" &amp; 212-5*(ROW()-3)/2+(COLUMN()-5))</f>
        <v>0.98906716531031302</v>
      </c>
      <c r="F27" s="6" cm="1">
        <f t="array" aca="1" ref="F27" ca="1">INDIRECT("DATA_MOFFAT!H" &amp; 212-5*(ROW()-3)/2+(COLUMN()-5))</f>
        <v>0.97777375338116845</v>
      </c>
      <c r="G27" s="6" cm="1">
        <f t="array" aca="1" ref="G27" ca="1">INDIRECT("DATA_MOFFAT!H" &amp; 212-5*(ROW()-3)/2+(COLUMN()-5))</f>
        <v>0.94099046044831358</v>
      </c>
      <c r="H27" s="6" cm="1">
        <f t="array" aca="1" ref="H27" ca="1">INDIRECT("DATA_MOFFAT!H" &amp; 212-5*(ROW()-3)/2+(COLUMN()-5))</f>
        <v>0.87764671263251737</v>
      </c>
      <c r="I27" s="6" cm="1">
        <f t="array" aca="1" ref="I27" ca="1">INDIRECT("DATA_MOFFAT!H" &amp; 212-5*(ROW()-3)/2+(COLUMN()-5))</f>
        <v>0.77625727476239703</v>
      </c>
      <c r="K27" s="29"/>
      <c r="L27" s="32"/>
      <c r="M27" s="10" t="s">
        <v>21</v>
      </c>
      <c r="N27" s="6" cm="1">
        <f t="array" aca="1" ref="N27" ca="1">INDIRECT("DATA_MOFFAT!I" &amp; 212-5*(ROW()-3)/2+(COLUMN()-14))</f>
        <v>0.99691758813645237</v>
      </c>
      <c r="O27" s="6" cm="1">
        <f t="array" aca="1" ref="O27" ca="1">INDIRECT("DATA_MOFFAT!I" &amp; 212-5*(ROW()-3)/2+(COLUMN()-14))</f>
        <v>0.99662250825079357</v>
      </c>
      <c r="P27" s="6" cm="1">
        <f t="array" aca="1" ref="P27" ca="1">INDIRECT("DATA_MOFFAT!I" &amp; 212-5*(ROW()-3)/2+(COLUMN()-14))</f>
        <v>0.99524862769661804</v>
      </c>
      <c r="Q27" s="6" cm="1">
        <f t="array" aca="1" ref="Q27" ca="1">INDIRECT("DATA_MOFFAT!I" &amp; 212-5*(ROW()-3)/2+(COLUMN()-14))</f>
        <v>0.99403305447106483</v>
      </c>
      <c r="R27" s="6" cm="1">
        <f t="array" aca="1" ref="R27" ca="1">INDIRECT("DATA_MOFFAT!I" &amp; 212-5*(ROW()-3)/2+(COLUMN()-14))</f>
        <v>0.99225482839260715</v>
      </c>
      <c r="S27" s="4"/>
      <c r="T27" s="29"/>
      <c r="U27" s="32"/>
      <c r="V27" s="10" t="s">
        <v>21</v>
      </c>
      <c r="W27" s="7" cm="1">
        <f t="array" aca="1" ref="W27" ca="1">INDIRECT("DATA_MOFFAT!J" &amp; 212-5*(ROW()-3)/2+(COLUMN()-23))</f>
        <v>0.99384441505739163</v>
      </c>
      <c r="X27" s="7" cm="1">
        <f t="array" aca="1" ref="X27" ca="1">INDIRECT("DATA_MOFFAT!J" &amp; 212-5*(ROW()-3)/2+(COLUMN()-23))</f>
        <v>0.98915373589345723</v>
      </c>
      <c r="Y27" s="7" cm="1">
        <f t="array" aca="1" ref="Y27" ca="1">INDIRECT("DATA_MOFFAT!J" &amp; 212-5*(ROW()-3)/2+(COLUMN()-23))</f>
        <v>0.97384465319332125</v>
      </c>
      <c r="Z27" s="7" cm="1">
        <f t="array" aca="1" ref="Z27" ca="1">INDIRECT("DATA_MOFFAT!J" &amp; 212-5*(ROW()-3)/2+(COLUMN()-23))</f>
        <v>0.94490325918655282</v>
      </c>
      <c r="AA27" s="7" cm="1">
        <f t="array" aca="1" ref="AA27" ca="1">INDIRECT("DATA_MOFFAT!J" &amp; 212-5*(ROW()-3)/2+(COLUMN()-23))</f>
        <v>0.89802804012437809</v>
      </c>
      <c r="AC27" s="29"/>
      <c r="AD27" s="32"/>
      <c r="AE27" s="10" t="s">
        <v>21</v>
      </c>
      <c r="AF27" s="6">
        <f t="shared" ca="1" si="1"/>
        <v>7.874695882148286E-3</v>
      </c>
      <c r="AG27" s="6">
        <f t="shared" ca="1" si="1"/>
        <v>1.8912632128595175E-2</v>
      </c>
      <c r="AH27" s="6">
        <f t="shared" ca="1" si="1"/>
        <v>5.4517198756534269E-2</v>
      </c>
      <c r="AI27" s="6">
        <f t="shared" ca="1" si="1"/>
        <v>0.11708498154568692</v>
      </c>
      <c r="AJ27" s="7">
        <f t="shared" ca="1" si="1"/>
        <v>0.21768355008169937</v>
      </c>
    </row>
    <row r="28" spans="2:36" x14ac:dyDescent="0.2">
      <c r="B28" s="29"/>
      <c r="C28" s="31">
        <v>-40</v>
      </c>
      <c r="D28" s="11" t="s">
        <v>20</v>
      </c>
      <c r="E28" s="2" cm="1">
        <f t="array" aca="1" ref="E28" ca="1">INDIRECT("DATA_MOFFAT!E"&amp;212-5*(ROW()-2)/2+(COLUMN()-5))</f>
        <v>0.97020110949932359</v>
      </c>
      <c r="F28" s="2" cm="1">
        <f t="array" aca="1" ref="F28" ca="1">INDIRECT("DATA_MOFFAT!E"&amp;212-5*(ROW()-2)/2+(COLUMN()-5))</f>
        <v>0.9519118920143288</v>
      </c>
      <c r="G28" s="2" cm="1">
        <f t="array" aca="1" ref="G28" ca="1">INDIRECT("DATA_MOFFAT!E"&amp;212-5*(ROW()-2)/2+(COLUMN()-5))</f>
        <v>0.8884291700780228</v>
      </c>
      <c r="H28" s="2" cm="1">
        <f t="array" aca="1" ref="H28" ca="1">INDIRECT("DATA_MOFFAT!E"&amp;212-5*(ROW()-2)/2+(COLUMN()-5))</f>
        <v>0.79286534536764464</v>
      </c>
      <c r="I28" s="2" cm="1">
        <f t="array" aca="1" ref="I28" ca="1">INDIRECT("DATA_MOFFAT!E"&amp;212-5*(ROW()-2)/2+(COLUMN()-5))</f>
        <v>0.65769839324780865</v>
      </c>
      <c r="K28" s="29"/>
      <c r="L28" s="31">
        <v>-40</v>
      </c>
      <c r="M28" s="11" t="s">
        <v>20</v>
      </c>
      <c r="N28" s="2" cm="1">
        <f t="array" aca="1" ref="N28" ca="1">INDIRECT("DATA_MOFFAT!F" &amp; 212-5*(ROW()-2)/2+(COLUMN()-14))</f>
        <v>0.9950910567491672</v>
      </c>
      <c r="O28" s="2" cm="1">
        <f t="array" aca="1" ref="O28" ca="1">INDIRECT("DATA_MOFFAT!F" &amp; 212-5*(ROW()-2)/2+(COLUMN()-14))</f>
        <v>0.99313712008091282</v>
      </c>
      <c r="P28" s="2" cm="1">
        <f t="array" aca="1" ref="P28" ca="1">INDIRECT("DATA_MOFFAT!F" &amp; 212-5*(ROW()-2)/2+(COLUMN()-14))</f>
        <v>0.99275703128113724</v>
      </c>
      <c r="Q28" s="2" cm="1">
        <f t="array" aca="1" ref="Q28" ca="1">INDIRECT("DATA_MOFFAT!F" &amp; 212-5*(ROW()-2)/2+(COLUMN()-14))</f>
        <v>0.98956187853400057</v>
      </c>
      <c r="R28" s="2" cm="1">
        <f t="array" aca="1" ref="R28" ca="1">INDIRECT("DATA_MOFFAT!F" &amp; 212-5*(ROW()-2)/2+(COLUMN()-14))</f>
        <v>0.97685595541048598</v>
      </c>
      <c r="S28" s="4"/>
      <c r="T28" s="29"/>
      <c r="U28" s="31">
        <v>-40</v>
      </c>
      <c r="V28" s="11" t="s">
        <v>20</v>
      </c>
      <c r="W28" s="3" cm="1">
        <f t="array" aca="1" ref="W28" ca="1">INDIRECT("DATA_MOFFAT!G" &amp; 212-5*(ROW()-2)/2+(COLUMN()-23))</f>
        <v>0.98683062447591741</v>
      </c>
      <c r="X28" s="3" cm="1">
        <f t="array" aca="1" ref="X28" ca="1">INDIRECT("DATA_MOFFAT!G" &amp; 212-5*(ROW()-2)/2+(COLUMN()-23))</f>
        <v>0.97912005530004398</v>
      </c>
      <c r="Y28" s="3" cm="1">
        <f t="array" aca="1" ref="Y28" ca="1">INDIRECT("DATA_MOFFAT!G" &amp; 212-5*(ROW()-2)/2+(COLUMN()-23))</f>
        <v>0.96307220207153599</v>
      </c>
      <c r="Z28" s="3" cm="1">
        <f t="array" aca="1" ref="Z28" ca="1">INDIRECT("DATA_MOFFAT!G" &amp; 212-5*(ROW()-2)/2+(COLUMN()-23))</f>
        <v>0.92956875118683202</v>
      </c>
      <c r="AA28" s="3" cm="1">
        <f t="array" aca="1" ref="AA28" ca="1">INDIRECT("DATA_MOFFAT!G" &amp; 212-5*(ROW()-2)/2+(COLUMN()-23))</f>
        <v>0.87220497221006965</v>
      </c>
      <c r="AC28" s="29"/>
      <c r="AD28" s="31">
        <v>-40</v>
      </c>
      <c r="AE28" s="11" t="s">
        <v>20</v>
      </c>
      <c r="AF28" s="2">
        <f t="shared" ca="1" si="1"/>
        <v>2.5012733338349746E-2</v>
      </c>
      <c r="AG28" s="2">
        <f t="shared" ca="1" si="1"/>
        <v>4.1510106945982783E-2</v>
      </c>
      <c r="AH28" s="2">
        <f t="shared" ca="1" si="1"/>
        <v>0.10508901767080003</v>
      </c>
      <c r="AI28" s="2">
        <f t="shared" ca="1" si="1"/>
        <v>0.19877133247872747</v>
      </c>
      <c r="AJ28" s="3">
        <f t="shared" ca="1" si="1"/>
        <v>0.32671916508771626</v>
      </c>
    </row>
    <row r="29" spans="2:36" ht="17" thickBot="1" x14ac:dyDescent="0.25">
      <c r="B29" s="29"/>
      <c r="C29" s="32"/>
      <c r="D29" s="12" t="s">
        <v>21</v>
      </c>
      <c r="E29" s="6" cm="1">
        <f t="array" aca="1" ref="E29" ca="1">INDIRECT("DATA_MOFFAT!H" &amp; 212-5*(ROW()-3)/2+(COLUMN()-5))</f>
        <v>0.98064321204665195</v>
      </c>
      <c r="F29" s="6" cm="1">
        <f t="array" aca="1" ref="F29" ca="1">INDIRECT("DATA_MOFFAT!H" &amp; 212-5*(ROW()-3)/2+(COLUMN()-5))</f>
        <v>0.97104483137203179</v>
      </c>
      <c r="G29" s="6" cm="1">
        <f t="array" aca="1" ref="G29" ca="1">INDIRECT("DATA_MOFFAT!H" &amp; 212-5*(ROW()-3)/2+(COLUMN()-5))</f>
        <v>0.93706871879214737</v>
      </c>
      <c r="H29" s="6" cm="1">
        <f t="array" aca="1" ref="H29" ca="1">INDIRECT("DATA_MOFFAT!H" &amp; 212-5*(ROW()-3)/2+(COLUMN()-5))</f>
        <v>0.87439152700179856</v>
      </c>
      <c r="I29" s="6" cm="1">
        <f t="array" aca="1" ref="I29" ca="1">INDIRECT("DATA_MOFFAT!H" &amp; 212-5*(ROW()-3)/2+(COLUMN()-5))</f>
        <v>0.77949632901271237</v>
      </c>
      <c r="K29" s="29"/>
      <c r="L29" s="32"/>
      <c r="M29" s="12" t="s">
        <v>21</v>
      </c>
      <c r="N29" s="6" cm="1">
        <f t="array" aca="1" ref="N29" ca="1">INDIRECT("DATA_MOFFAT!I" &amp; 212-5*(ROW()-3)/2+(COLUMN()-14))</f>
        <v>0.99645612887113522</v>
      </c>
      <c r="O29" s="6" cm="1">
        <f t="array" aca="1" ref="O29" ca="1">INDIRECT("DATA_MOFFAT!I" &amp; 212-5*(ROW()-3)/2+(COLUMN()-14))</f>
        <v>0.99756615652575098</v>
      </c>
      <c r="P29" s="6" cm="1">
        <f t="array" aca="1" ref="P29" ca="1">INDIRECT("DATA_MOFFAT!I" &amp; 212-5*(ROW()-3)/2+(COLUMN()-14))</f>
        <v>0.996602529678706</v>
      </c>
      <c r="Q29" s="6" cm="1">
        <f t="array" aca="1" ref="Q29" ca="1">INDIRECT("DATA_MOFFAT!I" &amp; 212-5*(ROW()-3)/2+(COLUMN()-14))</f>
        <v>0.99421813821920024</v>
      </c>
      <c r="R29" s="6" cm="1">
        <f t="array" aca="1" ref="R29" ca="1">INDIRECT("DATA_MOFFAT!I" &amp; 212-5*(ROW()-3)/2+(COLUMN()-14))</f>
        <v>0.99211927635700237</v>
      </c>
      <c r="S29" s="4"/>
      <c r="T29" s="29"/>
      <c r="U29" s="32"/>
      <c r="V29" s="12" t="s">
        <v>21</v>
      </c>
      <c r="W29" s="7" cm="1">
        <f t="array" aca="1" ref="W29" ca="1">INDIRECT("DATA_MOFFAT!J" &amp; 212-5*(ROW()-3)/2+(COLUMN()-23))</f>
        <v>0.98996994513366521</v>
      </c>
      <c r="X29" s="7" cm="1">
        <f t="array" aca="1" ref="X29" ca="1">INDIRECT("DATA_MOFFAT!J" &amp; 212-5*(ROW()-3)/2+(COLUMN()-23))</f>
        <v>0.98685970938895839</v>
      </c>
      <c r="Y29" s="7" cm="1">
        <f t="array" aca="1" ref="Y29" ca="1">INDIRECT("DATA_MOFFAT!J" &amp; 212-5*(ROW()-3)/2+(COLUMN()-23))</f>
        <v>0.97204820919790802</v>
      </c>
      <c r="Z29" s="7" cm="1">
        <f t="array" aca="1" ref="Z29" ca="1">INDIRECT("DATA_MOFFAT!J" &amp; 212-5*(ROW()-3)/2+(COLUMN()-23))</f>
        <v>0.94395741143401823</v>
      </c>
      <c r="AA29" s="7" cm="1">
        <f t="array" aca="1" ref="AA29" ca="1">INDIRECT("DATA_MOFFAT!J" &amp; 212-5*(ROW()-3)/2+(COLUMN()-23))</f>
        <v>0.89969252782285658</v>
      </c>
      <c r="AC29" s="29"/>
      <c r="AD29" s="32"/>
      <c r="AE29" s="12" t="s">
        <v>21</v>
      </c>
      <c r="AF29" s="6">
        <f t="shared" ca="1" si="1"/>
        <v>1.5869155064957452E-2</v>
      </c>
      <c r="AG29" s="6">
        <f t="shared" ca="1" si="1"/>
        <v>2.6586031392730525E-2</v>
      </c>
      <c r="AH29" s="6">
        <f t="shared" ca="1" si="1"/>
        <v>5.9736764771961437E-2</v>
      </c>
      <c r="AI29" s="6">
        <f t="shared" ca="1" si="1"/>
        <v>0.12052346121146995</v>
      </c>
      <c r="AJ29" s="7">
        <f t="shared" ca="1" si="1"/>
        <v>0.21431188004433066</v>
      </c>
    </row>
    <row r="30" spans="2:36" x14ac:dyDescent="0.2">
      <c r="B30" s="29"/>
      <c r="C30" s="31">
        <v>-45</v>
      </c>
      <c r="D30" s="13" t="s">
        <v>20</v>
      </c>
      <c r="E30" s="2" cm="1">
        <f t="array" aca="1" ref="E30" ca="1">INDIRECT("DATA_MOFFAT!E"&amp;212-5*(ROW()-2)/2+(COLUMN()-5))</f>
        <v>0.94955555962601124</v>
      </c>
      <c r="F30" s="2" cm="1">
        <f t="array" aca="1" ref="F30" ca="1">INDIRECT("DATA_MOFFAT!E"&amp;212-5*(ROW()-2)/2+(COLUMN()-5))</f>
        <v>0.92735097878872075</v>
      </c>
      <c r="G30" s="2" cm="1">
        <f t="array" aca="1" ref="G30" ca="1">INDIRECT("DATA_MOFFAT!E"&amp;212-5*(ROW()-2)/2+(COLUMN()-5))</f>
        <v>0.87364465771280686</v>
      </c>
      <c r="H30" s="2" cm="1">
        <f t="array" aca="1" ref="H30" ca="1">INDIRECT("DATA_MOFFAT!E"&amp;212-5*(ROW()-2)/2+(COLUMN()-5))</f>
        <v>0.78323605307617483</v>
      </c>
      <c r="I30" s="2" cm="1">
        <f t="array" aca="1" ref="I30" ca="1">INDIRECT("DATA_MOFFAT!E"&amp;212-5*(ROW()-2)/2+(COLUMN()-5))</f>
        <v>0.6574814259084284</v>
      </c>
      <c r="K30" s="29"/>
      <c r="L30" s="31">
        <v>-45</v>
      </c>
      <c r="M30" s="13" t="s">
        <v>20</v>
      </c>
      <c r="N30" s="2" cm="1">
        <f t="array" aca="1" ref="N30" ca="1">INDIRECT("DATA_MOFFAT!F" &amp; 212-5*(ROW()-2)/2+(COLUMN()-14))</f>
        <v>0.99369453680212882</v>
      </c>
      <c r="O30" s="2" cm="1">
        <f t="array" aca="1" ref="O30" ca="1">INDIRECT("DATA_MOFFAT!F" &amp; 212-5*(ROW()-2)/2+(COLUMN()-14))</f>
        <v>0.99556507522332738</v>
      </c>
      <c r="P30" s="2" cm="1">
        <f t="array" aca="1" ref="P30" ca="1">INDIRECT("DATA_MOFFAT!F" &amp; 212-5*(ROW()-2)/2+(COLUMN()-14))</f>
        <v>0.9935107641058244</v>
      </c>
      <c r="Q30" s="2" cm="1">
        <f t="array" aca="1" ref="Q30" ca="1">INDIRECT("DATA_MOFFAT!F" &amp; 212-5*(ROW()-2)/2+(COLUMN()-14))</f>
        <v>0.98977672699454922</v>
      </c>
      <c r="R30" s="2" cm="1">
        <f t="array" aca="1" ref="R30" ca="1">INDIRECT("DATA_MOFFAT!F" &amp; 212-5*(ROW()-2)/2+(COLUMN()-14))</f>
        <v>0.97866048208890977</v>
      </c>
      <c r="S30" s="4"/>
      <c r="T30" s="29"/>
      <c r="U30" s="31">
        <v>-45</v>
      </c>
      <c r="V30" s="13" t="s">
        <v>20</v>
      </c>
      <c r="W30" s="3" cm="1">
        <f t="array" aca="1" ref="W30" ca="1">INDIRECT("DATA_MOFFAT!G" &amp; 212-5*(ROW()-2)/2+(COLUMN()-23))</f>
        <v>0.97883390967539097</v>
      </c>
      <c r="X30" s="3" cm="1">
        <f t="array" aca="1" ref="X30" ca="1">INDIRECT("DATA_MOFFAT!G" &amp; 212-5*(ROW()-2)/2+(COLUMN()-23))</f>
        <v>0.97666781008143722</v>
      </c>
      <c r="Y30" s="3" cm="1">
        <f t="array" aca="1" ref="Y30" ca="1">INDIRECT("DATA_MOFFAT!G" &amp; 212-5*(ROW()-2)/2+(COLUMN()-23))</f>
        <v>0.95865257404495285</v>
      </c>
      <c r="Z30" s="3" cm="1">
        <f t="array" aca="1" ref="Z30" ca="1">INDIRECT("DATA_MOFFAT!G" &amp; 212-5*(ROW()-2)/2+(COLUMN()-23))</f>
        <v>0.92628445744623844</v>
      </c>
      <c r="AA30" s="3" cm="1">
        <f t="array" aca="1" ref="AA30" ca="1">INDIRECT("DATA_MOFFAT!G" &amp; 212-5*(ROW()-2)/2+(COLUMN()-23))</f>
        <v>0.87315987536144768</v>
      </c>
      <c r="AC30" s="29"/>
      <c r="AD30" s="31">
        <v>-45</v>
      </c>
      <c r="AE30" s="13" t="s">
        <v>20</v>
      </c>
      <c r="AF30" s="2">
        <f t="shared" ca="1" si="1"/>
        <v>4.4419059923750837E-2</v>
      </c>
      <c r="AG30" s="2">
        <f t="shared" ca="1" si="1"/>
        <v>6.8517968470624302E-2</v>
      </c>
      <c r="AH30" s="2">
        <f t="shared" ca="1" si="1"/>
        <v>0.12064902638563657</v>
      </c>
      <c r="AI30" s="2">
        <f t="shared" ca="1" si="1"/>
        <v>0.20867400524311563</v>
      </c>
      <c r="AJ30" s="3">
        <f t="shared" ca="1" si="1"/>
        <v>0.32818230842931162</v>
      </c>
    </row>
    <row r="31" spans="2:36" ht="17" thickBot="1" x14ac:dyDescent="0.25">
      <c r="B31" s="29"/>
      <c r="C31" s="32"/>
      <c r="D31" s="10" t="s">
        <v>21</v>
      </c>
      <c r="E31" s="6" cm="1">
        <f t="array" aca="1" ref="E31" ca="1">INDIRECT("DATA_MOFFAT!H" &amp; 212-5*(ROW()-3)/2+(COLUMN()-5))</f>
        <v>0.97006220226800677</v>
      </c>
      <c r="F31" s="6" cm="1">
        <f t="array" aca="1" ref="F31" ca="1">INDIRECT("DATA_MOFFAT!H" &amp; 212-5*(ROW()-3)/2+(COLUMN()-5))</f>
        <v>0.95789175447286279</v>
      </c>
      <c r="G31" s="6" cm="1">
        <f t="array" aca="1" ref="G31" ca="1">INDIRECT("DATA_MOFFAT!H" &amp; 212-5*(ROW()-3)/2+(COLUMN()-5))</f>
        <v>0.92646036752626904</v>
      </c>
      <c r="H31" s="6" cm="1">
        <f t="array" aca="1" ref="H31" ca="1">INDIRECT("DATA_MOFFAT!H" &amp; 212-5*(ROW()-3)/2+(COLUMN()-5))</f>
        <v>0.86759402104647387</v>
      </c>
      <c r="I31" s="6" cm="1">
        <f t="array" aca="1" ref="I31" ca="1">INDIRECT("DATA_MOFFAT!H" &amp; 212-5*(ROW()-3)/2+(COLUMN()-5))</f>
        <v>0.77936016196915059</v>
      </c>
      <c r="K31" s="29"/>
      <c r="L31" s="32"/>
      <c r="M31" s="10" t="s">
        <v>21</v>
      </c>
      <c r="N31" s="6" cm="1">
        <f t="array" aca="1" ref="N31" ca="1">INDIRECT("DATA_MOFFAT!I" &amp; 212-5*(ROW()-3)/2+(COLUMN()-14))</f>
        <v>0.99741696940588098</v>
      </c>
      <c r="O31" s="6" cm="1">
        <f t="array" aca="1" ref="O31" ca="1">INDIRECT("DATA_MOFFAT!I" &amp; 212-5*(ROW()-3)/2+(COLUMN()-14))</f>
        <v>0.9957420814764596</v>
      </c>
      <c r="P31" s="6" cm="1">
        <f t="array" aca="1" ref="P31" ca="1">INDIRECT("DATA_MOFFAT!I" &amp; 212-5*(ROW()-3)/2+(COLUMN()-14))</f>
        <v>0.9957374313522126</v>
      </c>
      <c r="Q31" s="6" cm="1">
        <f t="array" aca="1" ref="Q31" ca="1">INDIRECT("DATA_MOFFAT!I" &amp; 212-5*(ROW()-3)/2+(COLUMN()-14))</f>
        <v>0.99433702113148037</v>
      </c>
      <c r="R31" s="6" cm="1">
        <f t="array" aca="1" ref="R31" ca="1">INDIRECT("DATA_MOFFAT!I" &amp; 212-5*(ROW()-3)/2+(COLUMN()-14))</f>
        <v>0.99273027191976382</v>
      </c>
      <c r="S31" s="4"/>
      <c r="T31" s="29"/>
      <c r="U31" s="32"/>
      <c r="V31" s="10" t="s">
        <v>21</v>
      </c>
      <c r="W31" s="7" cm="1">
        <f t="array" aca="1" ref="W31" ca="1">INDIRECT("DATA_MOFFAT!J" &amp; 212-5*(ROW()-3)/2+(COLUMN()-23))</f>
        <v>0.98605122643890664</v>
      </c>
      <c r="X31" s="7" cm="1">
        <f t="array" aca="1" ref="X31" ca="1">INDIRECT("DATA_MOFFAT!J" &amp; 212-5*(ROW()-3)/2+(COLUMN()-23))</f>
        <v>0.98037521406010164</v>
      </c>
      <c r="Y31" s="7" cm="1">
        <f t="array" aca="1" ref="Y31" ca="1">INDIRECT("DATA_MOFFAT!J" &amp; 212-5*(ROW()-3)/2+(COLUMN()-23))</f>
        <v>0.96702924533519663</v>
      </c>
      <c r="Z31" s="7" cm="1">
        <f t="array" aca="1" ref="Z31" ca="1">INDIRECT("DATA_MOFFAT!J" &amp; 212-5*(ROW()-3)/2+(COLUMN()-23))</f>
        <v>0.94143641030901515</v>
      </c>
      <c r="AA31" s="7" cm="1">
        <f t="array" aca="1" ref="AA31" ca="1">INDIRECT("DATA_MOFFAT!J" &amp; 212-5*(ROW()-3)/2+(COLUMN()-23))</f>
        <v>0.90055313391283576</v>
      </c>
      <c r="AC31" s="29"/>
      <c r="AD31" s="32"/>
      <c r="AE31" s="10" t="s">
        <v>21</v>
      </c>
      <c r="AF31" s="6">
        <f t="shared" ca="1" si="1"/>
        <v>2.7425608323235484E-2</v>
      </c>
      <c r="AG31" s="6">
        <f t="shared" ca="1" si="1"/>
        <v>3.8012179767950904E-2</v>
      </c>
      <c r="AH31" s="6">
        <f t="shared" ca="1" si="1"/>
        <v>6.9573626183626724E-2</v>
      </c>
      <c r="AI31" s="6">
        <f t="shared" ca="1" si="1"/>
        <v>0.12746483072789805</v>
      </c>
      <c r="AJ31" s="7">
        <f t="shared" ca="1" si="1"/>
        <v>0.21493261159246546</v>
      </c>
    </row>
    <row r="32" spans="2:36" x14ac:dyDescent="0.2">
      <c r="B32" s="29"/>
      <c r="C32" s="31">
        <v>-50</v>
      </c>
      <c r="D32" s="11" t="s">
        <v>20</v>
      </c>
      <c r="E32" s="2" cm="1">
        <f t="array" aca="1" ref="E32" ca="1">INDIRECT("DATA_MOFFAT!E"&amp;212-5*(ROW()-2)/2+(COLUMN()-5))</f>
        <v>0.9184324932609288</v>
      </c>
      <c r="F32" s="2" cm="1">
        <f t="array" aca="1" ref="F32" ca="1">INDIRECT("DATA_MOFFAT!E"&amp;212-5*(ROW()-2)/2+(COLUMN()-5))</f>
        <v>0.90071074828803976</v>
      </c>
      <c r="G32" s="2" cm="1">
        <f t="array" aca="1" ref="G32" ca="1">INDIRECT("DATA_MOFFAT!E"&amp;212-5*(ROW()-2)/2+(COLUMN()-5))</f>
        <v>0.85246617280341586</v>
      </c>
      <c r="H32" s="2" cm="1">
        <f t="array" aca="1" ref="H32" ca="1">INDIRECT("DATA_MOFFAT!E"&amp;212-5*(ROW()-2)/2+(COLUMN()-5))</f>
        <v>0.76824072730628279</v>
      </c>
      <c r="I32" s="2" cm="1">
        <f t="array" aca="1" ref="I32" ca="1">INDIRECT("DATA_MOFFAT!E"&amp;212-5*(ROW()-2)/2+(COLUMN()-5))</f>
        <v>0.65306121888805113</v>
      </c>
      <c r="K32" s="29"/>
      <c r="L32" s="31">
        <v>-50</v>
      </c>
      <c r="M32" s="11" t="s">
        <v>20</v>
      </c>
      <c r="N32" s="2" cm="1">
        <f t="array" aca="1" ref="N32" ca="1">INDIRECT("DATA_MOFFAT!F" &amp; 212-5*(ROW()-2)/2+(COLUMN()-14))</f>
        <v>0.9956307938361092</v>
      </c>
      <c r="O32" s="2" cm="1">
        <f t="array" aca="1" ref="O32" ca="1">INDIRECT("DATA_MOFFAT!F" &amp; 212-5*(ROW()-2)/2+(COLUMN()-14))</f>
        <v>0.99419627874381755</v>
      </c>
      <c r="P32" s="2" cm="1">
        <f t="array" aca="1" ref="P32" ca="1">INDIRECT("DATA_MOFFAT!F" &amp; 212-5*(ROW()-2)/2+(COLUMN()-14))</f>
        <v>0.99377686818127919</v>
      </c>
      <c r="Q32" s="2" cm="1">
        <f t="array" aca="1" ref="Q32" ca="1">INDIRECT("DATA_MOFFAT!F" &amp; 212-5*(ROW()-2)/2+(COLUMN()-14))</f>
        <v>0.98988045572365024</v>
      </c>
      <c r="R32" s="2" cm="1">
        <f t="array" aca="1" ref="R32" ca="1">INDIRECT("DATA_MOFFAT!F" &amp; 212-5*(ROW()-2)/2+(COLUMN()-14))</f>
        <v>0.98115048465576404</v>
      </c>
      <c r="S32" s="4"/>
      <c r="T32" s="29"/>
      <c r="U32" s="31">
        <v>-50</v>
      </c>
      <c r="V32" s="11" t="s">
        <v>20</v>
      </c>
      <c r="W32" s="3" cm="1">
        <f t="array" aca="1" ref="W32" ca="1">INDIRECT("DATA_MOFFAT!G" &amp; 212-5*(ROW()-2)/2+(COLUMN()-23))</f>
        <v>0.97387292997883479</v>
      </c>
      <c r="X32" s="3" cm="1">
        <f t="array" aca="1" ref="X32" ca="1">INDIRECT("DATA_MOFFAT!G" &amp; 212-5*(ROW()-2)/2+(COLUMN()-23))</f>
        <v>0.96759166748411596</v>
      </c>
      <c r="Y32" s="3" cm="1">
        <f t="array" aca="1" ref="Y32" ca="1">INDIRECT("DATA_MOFFAT!G" &amp; 212-5*(ROW()-2)/2+(COLUMN()-23))</f>
        <v>0.95183408339041642</v>
      </c>
      <c r="Z32" s="3" cm="1">
        <f t="array" aca="1" ref="Z32" ca="1">INDIRECT("DATA_MOFFAT!G" &amp; 212-5*(ROW()-2)/2+(COLUMN()-23))</f>
        <v>0.92102710592375603</v>
      </c>
      <c r="AA32" s="3" cm="1">
        <f t="array" aca="1" ref="AA32" ca="1">INDIRECT("DATA_MOFFAT!G" &amp; 212-5*(ROW()-2)/2+(COLUMN()-23))</f>
        <v>0.87283783571613371</v>
      </c>
      <c r="AC32" s="29"/>
      <c r="AD32" s="31">
        <v>-50</v>
      </c>
      <c r="AE32" s="11" t="s">
        <v>20</v>
      </c>
      <c r="AF32" s="2">
        <f t="shared" ca="1" si="1"/>
        <v>7.7537076045769648E-2</v>
      </c>
      <c r="AG32" s="2">
        <f t="shared" ca="1" si="1"/>
        <v>9.4031261687982037E-2</v>
      </c>
      <c r="AH32" s="2">
        <f t="shared" ca="1" si="1"/>
        <v>0.14219559732405262</v>
      </c>
      <c r="AI32" s="2">
        <f t="shared" ca="1" si="1"/>
        <v>0.22390555054987737</v>
      </c>
      <c r="AJ32" s="3">
        <f t="shared" ca="1" si="1"/>
        <v>0.33439240045101015</v>
      </c>
    </row>
    <row r="33" spans="2:36" ht="17" thickBot="1" x14ac:dyDescent="0.25">
      <c r="B33" s="29"/>
      <c r="C33" s="32"/>
      <c r="D33" s="12" t="s">
        <v>21</v>
      </c>
      <c r="E33" s="6" cm="1">
        <f t="array" aca="1" ref="E33" ca="1">INDIRECT("DATA_MOFFAT!H" &amp; 212-5*(ROW()-3)/2+(COLUMN()-5))</f>
        <v>0.95225914797832478</v>
      </c>
      <c r="F33" s="6" cm="1">
        <f t="array" aca="1" ref="F33" ca="1">INDIRECT("DATA_MOFFAT!H" &amp; 212-5*(ROW()-3)/2+(COLUMN()-5))</f>
        <v>0.94405460742904002</v>
      </c>
      <c r="G33" s="6" cm="1">
        <f t="array" aca="1" ref="G33" ca="1">INDIRECT("DATA_MOFFAT!H" &amp; 212-5*(ROW()-3)/2+(COLUMN()-5))</f>
        <v>0.91204697179580785</v>
      </c>
      <c r="H33" s="6" cm="1">
        <f t="array" aca="1" ref="H33" ca="1">INDIRECT("DATA_MOFFAT!H" &amp; 212-5*(ROW()-3)/2+(COLUMN()-5))</f>
        <v>0.85715553153317947</v>
      </c>
      <c r="I33" s="6" cm="1">
        <f t="array" aca="1" ref="I33" ca="1">INDIRECT("DATA_MOFFAT!H" &amp; 212-5*(ROW()-3)/2+(COLUMN()-5))</f>
        <v>0.77580821171378622</v>
      </c>
      <c r="K33" s="29"/>
      <c r="L33" s="32"/>
      <c r="M33" s="12" t="s">
        <v>21</v>
      </c>
      <c r="N33" s="6" cm="1">
        <f t="array" aca="1" ref="N33" ca="1">INDIRECT("DATA_MOFFAT!I" &amp; 212-5*(ROW()-3)/2+(COLUMN()-14))</f>
        <v>0.99583171262259185</v>
      </c>
      <c r="O33" s="6" cm="1">
        <f t="array" aca="1" ref="O33" ca="1">INDIRECT("DATA_MOFFAT!I" &amp; 212-5*(ROW()-3)/2+(COLUMN()-14))</f>
        <v>0.99679459993176678</v>
      </c>
      <c r="P33" s="6" cm="1">
        <f t="array" aca="1" ref="P33" ca="1">INDIRECT("DATA_MOFFAT!I" &amp; 212-5*(ROW()-3)/2+(COLUMN()-14))</f>
        <v>0.9951370263153464</v>
      </c>
      <c r="Q33" s="6" cm="1">
        <f t="array" aca="1" ref="Q33" ca="1">INDIRECT("DATA_MOFFAT!I" &amp; 212-5*(ROW()-3)/2+(COLUMN()-14))</f>
        <v>0.99439521117773755</v>
      </c>
      <c r="R33" s="6" cm="1">
        <f t="array" aca="1" ref="R33" ca="1">INDIRECT("DATA_MOFFAT!I" &amp; 212-5*(ROW()-3)/2+(COLUMN()-14))</f>
        <v>0.99247231104318001</v>
      </c>
      <c r="S33" s="4"/>
      <c r="T33" s="29"/>
      <c r="U33" s="32"/>
      <c r="V33" s="12" t="s">
        <v>21</v>
      </c>
      <c r="W33" s="7" cm="1">
        <f t="array" aca="1" ref="W33" ca="1">INDIRECT("DATA_MOFFAT!J" &amp; 212-5*(ROW()-3)/2+(COLUMN()-23))</f>
        <v>0.97824321809618164</v>
      </c>
      <c r="X33" s="7" cm="1">
        <f t="array" aca="1" ref="X33" ca="1">INDIRECT("DATA_MOFFAT!J" &amp; 212-5*(ROW()-3)/2+(COLUMN()-23))</f>
        <v>0.97495040227990482</v>
      </c>
      <c r="Y33" s="7" cm="1">
        <f t="array" aca="1" ref="Y33" ca="1">INDIRECT("DATA_MOFFAT!J" &amp; 212-5*(ROW()-3)/2+(COLUMN()-23))</f>
        <v>0.96076592348381018</v>
      </c>
      <c r="Z33" s="7" cm="1">
        <f t="array" aca="1" ref="Z33" ca="1">INDIRECT("DATA_MOFFAT!J" &amp; 212-5*(ROW()-3)/2+(COLUMN()-23))</f>
        <v>0.93726803860270336</v>
      </c>
      <c r="AA33" s="7" cm="1">
        <f t="array" aca="1" ref="AA33" ca="1">INDIRECT("DATA_MOFFAT!J" &amp; 212-5*(ROW()-3)/2+(COLUMN()-23))</f>
        <v>0.89895536104805962</v>
      </c>
      <c r="AC33" s="29"/>
      <c r="AD33" s="32"/>
      <c r="AE33" s="12" t="s">
        <v>21</v>
      </c>
      <c r="AF33" s="6">
        <f t="shared" ca="1" si="1"/>
        <v>4.375494784105205E-2</v>
      </c>
      <c r="AG33" s="6">
        <f t="shared" ca="1" si="1"/>
        <v>5.2909588902605331E-2</v>
      </c>
      <c r="AH33" s="6">
        <f t="shared" ca="1" si="1"/>
        <v>8.3496093826588624E-2</v>
      </c>
      <c r="AI33" s="6">
        <f t="shared" ca="1" si="1"/>
        <v>0.13801321456688709</v>
      </c>
      <c r="AJ33" s="7">
        <f t="shared" ca="1" si="1"/>
        <v>0.21830744990926731</v>
      </c>
    </row>
    <row r="34" spans="2:36" x14ac:dyDescent="0.2">
      <c r="B34" s="29"/>
      <c r="C34" s="31">
        <v>-55</v>
      </c>
      <c r="D34" s="13" t="s">
        <v>20</v>
      </c>
      <c r="E34" s="2" cm="1">
        <f t="array" aca="1" ref="E34" ca="1">INDIRECT("DATA_MOFFAT!E"&amp;212-5*(ROW()-2)/2+(COLUMN()-5))</f>
        <v>0.88510925521368067</v>
      </c>
      <c r="F34" s="2" cm="1">
        <f t="array" aca="1" ref="F34" ca="1">INDIRECT("DATA_MOFFAT!E"&amp;212-5*(ROW()-2)/2+(COLUMN()-5))</f>
        <v>0.87006931050291858</v>
      </c>
      <c r="G34" s="2" cm="1">
        <f t="array" aca="1" ref="G34" ca="1">INDIRECT("DATA_MOFFAT!E"&amp;212-5*(ROW()-2)/2+(COLUMN()-5))</f>
        <v>0.82463080345732365</v>
      </c>
      <c r="H34" s="2" cm="1">
        <f t="array" aca="1" ref="H34" ca="1">INDIRECT("DATA_MOFFAT!E"&amp;212-5*(ROW()-2)/2+(COLUMN()-5))</f>
        <v>0.74777970344495359</v>
      </c>
      <c r="I34" s="2" cm="1">
        <f t="array" aca="1" ref="I34" ca="1">INDIRECT("DATA_MOFFAT!E"&amp;212-5*(ROW()-2)/2+(COLUMN()-5))</f>
        <v>0.64371076369359537</v>
      </c>
      <c r="K34" s="29"/>
      <c r="L34" s="31">
        <v>-55</v>
      </c>
      <c r="M34" s="13" t="s">
        <v>20</v>
      </c>
      <c r="N34" s="2" cm="1">
        <f t="array" aca="1" ref="N34" ca="1">INDIRECT("DATA_MOFFAT!F" &amp; 212-5*(ROW()-2)/2+(COLUMN()-14))</f>
        <v>0.99492333728160798</v>
      </c>
      <c r="O34" s="2" cm="1">
        <f t="array" aca="1" ref="O34" ca="1">INDIRECT("DATA_MOFFAT!F" &amp; 212-5*(ROW()-2)/2+(COLUMN()-14))</f>
        <v>0.99460320701446103</v>
      </c>
      <c r="P34" s="2" cm="1">
        <f t="array" aca="1" ref="P34" ca="1">INDIRECT("DATA_MOFFAT!F" &amp; 212-5*(ROW()-2)/2+(COLUMN()-14))</f>
        <v>0.99351343745837639</v>
      </c>
      <c r="Q34" s="2" cm="1">
        <f t="array" aca="1" ref="Q34" ca="1">INDIRECT("DATA_MOFFAT!F" &amp; 212-5*(ROW()-2)/2+(COLUMN()-14))</f>
        <v>0.98987785764579839</v>
      </c>
      <c r="R34" s="2" cm="1">
        <f t="array" aca="1" ref="R34" ca="1">INDIRECT("DATA_MOFFAT!F" &amp; 212-5*(ROW()-2)/2+(COLUMN()-14))</f>
        <v>0.98230519351252121</v>
      </c>
      <c r="S34" s="4"/>
      <c r="T34" s="29"/>
      <c r="U34" s="31">
        <v>-55</v>
      </c>
      <c r="V34" s="13" t="s">
        <v>20</v>
      </c>
      <c r="W34" s="3" cm="1">
        <f t="array" aca="1" ref="W34" ca="1">INDIRECT("DATA_MOFFAT!G" &amp; 212-5*(ROW()-2)/2+(COLUMN()-23))</f>
        <v>0.96294896310430245</v>
      </c>
      <c r="X34" s="3" cm="1">
        <f t="array" aca="1" ref="X34" ca="1">INDIRECT("DATA_MOFFAT!G" &amp; 212-5*(ROW()-2)/2+(COLUMN()-23))</f>
        <v>0.95795119612922675</v>
      </c>
      <c r="Y34" s="3" cm="1">
        <f t="array" aca="1" ref="Y34" ca="1">INDIRECT("DATA_MOFFAT!G" &amp; 212-5*(ROW()-2)/2+(COLUMN()-23))</f>
        <v>0.94240362749579398</v>
      </c>
      <c r="Z34" s="3" cm="1">
        <f t="array" aca="1" ref="Z34" ca="1">INDIRECT("DATA_MOFFAT!G" &amp; 212-5*(ROW()-2)/2+(COLUMN()-23))</f>
        <v>0.91368926179172938</v>
      </c>
      <c r="AA34" s="3" cm="1">
        <f t="array" aca="1" ref="AA34" ca="1">INDIRECT("DATA_MOFFAT!G" &amp; 212-5*(ROW()-2)/2+(COLUMN()-23))</f>
        <v>0.8697949734335122</v>
      </c>
      <c r="AC34" s="29"/>
      <c r="AD34" s="31">
        <v>-55</v>
      </c>
      <c r="AE34" s="13" t="s">
        <v>20</v>
      </c>
      <c r="AF34" s="2">
        <f t="shared" ca="1" si="1"/>
        <v>0.11037441574942675</v>
      </c>
      <c r="AG34" s="2">
        <f t="shared" ca="1" si="1"/>
        <v>0.12520962694797722</v>
      </c>
      <c r="AH34" s="2">
        <f t="shared" ca="1" si="1"/>
        <v>0.1699852539821618</v>
      </c>
      <c r="AI34" s="2">
        <f t="shared" ca="1" si="1"/>
        <v>0.24457376466286529</v>
      </c>
      <c r="AJ34" s="3">
        <f t="shared" ca="1" si="1"/>
        <v>0.3446937184646065</v>
      </c>
    </row>
    <row r="35" spans="2:36" ht="17" thickBot="1" x14ac:dyDescent="0.25">
      <c r="B35" s="29"/>
      <c r="C35" s="32"/>
      <c r="D35" s="10" t="s">
        <v>21</v>
      </c>
      <c r="E35" s="6" cm="1">
        <f t="array" aca="1" ref="E35" ca="1">INDIRECT("DATA_MOFFAT!H" &amp; 212-5*(ROW()-3)/2+(COLUMN()-5))</f>
        <v>0.93347075067478558</v>
      </c>
      <c r="F35" s="6" cm="1">
        <f t="array" aca="1" ref="F35" ca="1">INDIRECT("DATA_MOFFAT!H" &amp; 212-5*(ROW()-3)/2+(COLUMN()-5))</f>
        <v>0.92338614635597516</v>
      </c>
      <c r="G35" s="6" cm="1">
        <f t="array" aca="1" ref="G35" ca="1">INDIRECT("DATA_MOFFAT!H" &amp; 212-5*(ROW()-3)/2+(COLUMN()-5))</f>
        <v>0.89365641718173738</v>
      </c>
      <c r="H35" s="6" cm="1">
        <f t="array" aca="1" ref="H35" ca="1">INDIRECT("DATA_MOFFAT!H" &amp; 212-5*(ROW()-3)/2+(COLUMN()-5))</f>
        <v>0.84293011133348283</v>
      </c>
      <c r="I35" s="6" cm="1">
        <f t="array" aca="1" ref="I35" ca="1">INDIRECT("DATA_MOFFAT!H" &amp; 212-5*(ROW()-3)/2+(COLUMN()-5))</f>
        <v>0.76889104980310885</v>
      </c>
      <c r="K35" s="29"/>
      <c r="L35" s="32"/>
      <c r="M35" s="10" t="s">
        <v>21</v>
      </c>
      <c r="N35" s="6" cm="1">
        <f t="array" aca="1" ref="N35" ca="1">INDIRECT("DATA_MOFFAT!I" &amp; 212-5*(ROW()-3)/2+(COLUMN()-14))</f>
        <v>0.99605756051243199</v>
      </c>
      <c r="O35" s="6" cm="1">
        <f t="array" aca="1" ref="O35" ca="1">INDIRECT("DATA_MOFFAT!I" &amp; 212-5*(ROW()-3)/2+(COLUMN()-14))</f>
        <v>0.99579515130133922</v>
      </c>
      <c r="P35" s="6" cm="1">
        <f t="array" aca="1" ref="P35" ca="1">INDIRECT("DATA_MOFFAT!I" &amp; 212-5*(ROW()-3)/2+(COLUMN()-14))</f>
        <v>0.99494008509797538</v>
      </c>
      <c r="Q35" s="6" cm="1">
        <f t="array" aca="1" ref="Q35" ca="1">INDIRECT("DATA_MOFFAT!I" &amp; 212-5*(ROW()-3)/2+(COLUMN()-14))</f>
        <v>0.99439559517683318</v>
      </c>
      <c r="R35" s="6" cm="1">
        <f t="array" aca="1" ref="R35" ca="1">INDIRECT("DATA_MOFFAT!I" &amp; 212-5*(ROW()-3)/2+(COLUMN()-14))</f>
        <v>0.99292945732646642</v>
      </c>
      <c r="S35" s="4"/>
      <c r="T35" s="29"/>
      <c r="U35" s="32"/>
      <c r="V35" s="10" t="s">
        <v>21</v>
      </c>
      <c r="W35" s="7" cm="1">
        <f t="array" aca="1" ref="W35" ca="1">INDIRECT("DATA_MOFFAT!J" &amp; 212-5*(ROW()-3)/2+(COLUMN()-23))</f>
        <v>0.96970967830753962</v>
      </c>
      <c r="X35" s="7" cm="1">
        <f t="array" aca="1" ref="X35" ca="1">INDIRECT("DATA_MOFFAT!J" &amp; 212-5*(ROW()-3)/2+(COLUMN()-23))</f>
        <v>0.96585419120578841</v>
      </c>
      <c r="Y35" s="7" cm="1">
        <f t="array" aca="1" ref="Y35" ca="1">INDIRECT("DATA_MOFFAT!J" &amp; 212-5*(ROW()-3)/2+(COLUMN()-23))</f>
        <v>0.95321256752201922</v>
      </c>
      <c r="Z35" s="7" cm="1">
        <f t="array" aca="1" ref="Z35" ca="1">INDIRECT("DATA_MOFFAT!J" &amp; 212-5*(ROW()-3)/2+(COLUMN()-23))</f>
        <v>0.9313358431284976</v>
      </c>
      <c r="AA35" s="7" cm="1">
        <f t="array" aca="1" ref="AA35" ca="1">INDIRECT("DATA_MOFFAT!J" &amp; 212-5*(ROW()-3)/2+(COLUMN()-23))</f>
        <v>0.89647797494719361</v>
      </c>
      <c r="AC35" s="29"/>
      <c r="AD35" s="32"/>
      <c r="AE35" s="10" t="s">
        <v>21</v>
      </c>
      <c r="AF35" s="6">
        <f t="shared" ca="1" si="1"/>
        <v>6.2834531174531749E-2</v>
      </c>
      <c r="AG35" s="6">
        <f t="shared" ca="1" si="1"/>
        <v>7.2714759507251592E-2</v>
      </c>
      <c r="AH35" s="6">
        <f t="shared" ca="1" si="1"/>
        <v>0.10179876098394836</v>
      </c>
      <c r="AI35" s="6">
        <f t="shared" ca="1" si="1"/>
        <v>0.15231914197730856</v>
      </c>
      <c r="AJ35" s="7">
        <f t="shared" ca="1" si="1"/>
        <v>0.2256337606566704</v>
      </c>
    </row>
    <row r="36" spans="2:36" x14ac:dyDescent="0.2">
      <c r="B36" s="29"/>
      <c r="C36" s="31">
        <v>-60</v>
      </c>
      <c r="D36" s="11" t="s">
        <v>20</v>
      </c>
      <c r="E36" s="2" cm="1">
        <f t="array" aca="1" ref="E36" ca="1">INDIRECT("DATA_MOFFAT!E"&amp;212-5*(ROW()-2)/2+(COLUMN()-5))</f>
        <v>0.8451591838561977</v>
      </c>
      <c r="F36" s="2" cm="1">
        <f t="array" aca="1" ref="F36" ca="1">INDIRECT("DATA_MOFFAT!E"&amp;212-5*(ROW()-2)/2+(COLUMN()-5))</f>
        <v>0.83148082632617837</v>
      </c>
      <c r="G36" s="2" cm="1">
        <f t="array" aca="1" ref="G36" ca="1">INDIRECT("DATA_MOFFAT!E"&amp;212-5*(ROW()-2)/2+(COLUMN()-5))</f>
        <v>0.79045000794398756</v>
      </c>
      <c r="H36" s="2" cm="1">
        <f t="array" aca="1" ref="H36" ca="1">INDIRECT("DATA_MOFFAT!E"&amp;212-5*(ROW()-2)/2+(COLUMN()-5))</f>
        <v>0.72224804503247619</v>
      </c>
      <c r="I36" s="2" cm="1">
        <f t="array" aca="1" ref="I36" ca="1">INDIRECT("DATA_MOFFAT!E"&amp;212-5*(ROW()-2)/2+(COLUMN()-5))</f>
        <v>0.6296990203124514</v>
      </c>
      <c r="K36" s="29"/>
      <c r="L36" s="31">
        <v>-60</v>
      </c>
      <c r="M36" s="11" t="s">
        <v>20</v>
      </c>
      <c r="N36" s="2" cm="1">
        <f t="array" aca="1" ref="N36" ca="1">INDIRECT("DATA_MOFFAT!F" &amp; 212-5*(ROW()-2)/2+(COLUMN()-14))</f>
        <v>0.9944683481201152</v>
      </c>
      <c r="O36" s="2" cm="1">
        <f t="array" aca="1" ref="O36" ca="1">INDIRECT("DATA_MOFFAT!F" &amp; 212-5*(ROW()-2)/2+(COLUMN()-14))</f>
        <v>0.99416609625475039</v>
      </c>
      <c r="P36" s="2" cm="1">
        <f t="array" aca="1" ref="P36" ca="1">INDIRECT("DATA_MOFFAT!F" &amp; 212-5*(ROW()-2)/2+(COLUMN()-14))</f>
        <v>0.99315621525518782</v>
      </c>
      <c r="Q36" s="2" cm="1">
        <f t="array" aca="1" ref="Q36" ca="1">INDIRECT("DATA_MOFFAT!F" &amp; 212-5*(ROW()-2)/2+(COLUMN()-14))</f>
        <v>0.99041155417220161</v>
      </c>
      <c r="R36" s="2" cm="1">
        <f t="array" aca="1" ref="R36" ca="1">INDIRECT("DATA_MOFFAT!F" &amp; 212-5*(ROW()-2)/2+(COLUMN()-14))</f>
        <v>0.98324461106149996</v>
      </c>
      <c r="S36" s="4"/>
      <c r="T36" s="29"/>
      <c r="U36" s="31">
        <v>-60</v>
      </c>
      <c r="V36" s="11" t="s">
        <v>20</v>
      </c>
      <c r="W36" s="3" cm="1">
        <f t="array" aca="1" ref="W36" ca="1">INDIRECT("DATA_MOFFAT!G" &amp; 212-5*(ROW()-2)/2+(COLUMN()-23))</f>
        <v>0.94970272863332283</v>
      </c>
      <c r="X36" s="3" cm="1">
        <f t="array" aca="1" ref="X36" ca="1">INDIRECT("DATA_MOFFAT!G" &amp; 212-5*(ROW()-2)/2+(COLUMN()-23))</f>
        <v>0.94500727726927281</v>
      </c>
      <c r="Y36" s="3" cm="1">
        <f t="array" aca="1" ref="Y36" ca="1">INDIRECT("DATA_MOFFAT!G" &amp; 212-5*(ROW()-2)/2+(COLUMN()-23))</f>
        <v>0.93052702337184323</v>
      </c>
      <c r="Z36" s="3" cm="1">
        <f t="array" aca="1" ref="Z36" ca="1">INDIRECT("DATA_MOFFAT!G" &amp; 212-5*(ROW()-2)/2+(COLUMN()-23))</f>
        <v>0.9046466340792364</v>
      </c>
      <c r="AA36" s="3" cm="1">
        <f t="array" aca="1" ref="AA36" ca="1">INDIRECT("DATA_MOFFAT!G" &amp; 212-5*(ROW()-2)/2+(COLUMN()-23))</f>
        <v>0.86471764625922931</v>
      </c>
      <c r="AC36" s="29"/>
      <c r="AD36" s="31">
        <v>-60</v>
      </c>
      <c r="AE36" s="11" t="s">
        <v>20</v>
      </c>
      <c r="AF36" s="2">
        <f t="shared" ca="1" si="1"/>
        <v>0.15013968473321726</v>
      </c>
      <c r="AG36" s="2">
        <f t="shared" ca="1" si="1"/>
        <v>0.1636399295263079</v>
      </c>
      <c r="AH36" s="2">
        <f t="shared" ca="1" si="1"/>
        <v>0.20410304461430129</v>
      </c>
      <c r="AI36" s="2">
        <f t="shared" ca="1" si="1"/>
        <v>0.2707596736024146</v>
      </c>
      <c r="AJ36" s="3">
        <f t="shared" ca="1" si="1"/>
        <v>0.35957033150414597</v>
      </c>
    </row>
    <row r="37" spans="2:36" ht="17" thickBot="1" x14ac:dyDescent="0.25">
      <c r="B37" s="29"/>
      <c r="C37" s="32"/>
      <c r="D37" s="12" t="s">
        <v>21</v>
      </c>
      <c r="E37" s="6" cm="1">
        <f t="array" aca="1" ref="E37" ca="1">INDIRECT("DATA_MOFFAT!H" &amp; 212-5*(ROW()-3)/2+(COLUMN()-5))</f>
        <v>0.90760007778871199</v>
      </c>
      <c r="F37" s="6" cm="1">
        <f t="array" aca="1" ref="F37" ca="1">INDIRECT("DATA_MOFFAT!H" &amp; 212-5*(ROW()-3)/2+(COLUMN()-5))</f>
        <v>0.89822018581982677</v>
      </c>
      <c r="G37" s="6" cm="1">
        <f t="array" aca="1" ref="G37" ca="1">INDIRECT("DATA_MOFFAT!H" &amp; 212-5*(ROW()-3)/2+(COLUMN()-5))</f>
        <v>0.87081920337324037</v>
      </c>
      <c r="H37" s="6" cm="1">
        <f t="array" aca="1" ref="H37" ca="1">INDIRECT("DATA_MOFFAT!H" &amp; 212-5*(ROW()-3)/2+(COLUMN()-5))</f>
        <v>0.8245680297783935</v>
      </c>
      <c r="I37" s="6" cm="1">
        <f t="array" aca="1" ref="I37" ca="1">INDIRECT("DATA_MOFFAT!H" &amp; 212-5*(ROW()-3)/2+(COLUMN()-5))</f>
        <v>0.7585058773557396</v>
      </c>
      <c r="K37" s="29"/>
      <c r="L37" s="32"/>
      <c r="M37" s="12" t="s">
        <v>21</v>
      </c>
      <c r="N37" s="6" cm="1">
        <f t="array" aca="1" ref="N37" ca="1">INDIRECT("DATA_MOFFAT!I" &amp; 212-5*(ROW()-3)/2+(COLUMN()-14))</f>
        <v>0.99571522634849241</v>
      </c>
      <c r="O37" s="6" cm="1">
        <f t="array" aca="1" ref="O37" ca="1">INDIRECT("DATA_MOFFAT!I" &amp; 212-5*(ROW()-3)/2+(COLUMN()-14))</f>
        <v>0.99546598911477635</v>
      </c>
      <c r="P37" s="6" cm="1">
        <f t="array" aca="1" ref="P37" ca="1">INDIRECT("DATA_MOFFAT!I" &amp; 212-5*(ROW()-3)/2+(COLUMN()-14))</f>
        <v>0.99467319694743661</v>
      </c>
      <c r="Q37" s="6" cm="1">
        <f t="array" aca="1" ref="Q37" ca="1">INDIRECT("DATA_MOFFAT!I" &amp; 212-5*(ROW()-3)/2+(COLUMN()-14))</f>
        <v>0.99372416809512198</v>
      </c>
      <c r="R37" s="6" cm="1">
        <f t="array" aca="1" ref="R37" ca="1">INDIRECT("DATA_MOFFAT!I" &amp; 212-5*(ROW()-3)/2+(COLUMN()-14))</f>
        <v>0.99330343721546521</v>
      </c>
      <c r="S37" s="4"/>
      <c r="T37" s="29"/>
      <c r="U37" s="32"/>
      <c r="V37" s="12" t="s">
        <v>21</v>
      </c>
      <c r="W37" s="7" cm="1">
        <f t="array" aca="1" ref="W37" ca="1">INDIRECT("DATA_MOFFAT!J" &amp; 212-5*(ROW()-3)/2+(COLUMN()-23))</f>
        <v>0.95910696450657562</v>
      </c>
      <c r="X37" s="7" cm="1">
        <f t="array" aca="1" ref="X37" ca="1">INDIRECT("DATA_MOFFAT!J" &amp; 212-5*(ROW()-3)/2+(COLUMN()-23))</f>
        <v>0.95544657085869078</v>
      </c>
      <c r="Y37" s="7" cm="1">
        <f t="array" aca="1" ref="Y37" ca="1">INDIRECT("DATA_MOFFAT!J" &amp; 212-5*(ROW()-3)/2+(COLUMN()-23))</f>
        <v>0.94354890129776436</v>
      </c>
      <c r="Z37" s="7" cm="1">
        <f t="array" aca="1" ref="Z37" ca="1">INDIRECT("DATA_MOFFAT!J" &amp; 212-5*(ROW()-3)/2+(COLUMN()-23))</f>
        <v>0.92278711122998125</v>
      </c>
      <c r="AA37" s="7" cm="1">
        <f t="array" aca="1" ref="AA37" ca="1">INDIRECT("DATA_MOFFAT!J" &amp; 212-5*(ROW()-3)/2+(COLUMN()-23))</f>
        <v>0.89222931598317679</v>
      </c>
      <c r="AC37" s="29"/>
      <c r="AD37" s="32"/>
      <c r="AE37" s="12" t="s">
        <v>21</v>
      </c>
      <c r="AF37" s="6">
        <f t="shared" ca="1" si="1"/>
        <v>8.8494326719214866E-2</v>
      </c>
      <c r="AG37" s="6">
        <f t="shared" ca="1" si="1"/>
        <v>9.7688725037633817E-2</v>
      </c>
      <c r="AH37" s="6">
        <f t="shared" ca="1" si="1"/>
        <v>0.12451727256177514</v>
      </c>
      <c r="AI37" s="6">
        <f t="shared" ca="1" si="1"/>
        <v>0.17022443827746014</v>
      </c>
      <c r="AJ37" s="7">
        <f t="shared" ca="1" si="1"/>
        <v>0.23638049669689587</v>
      </c>
    </row>
    <row r="38" spans="2:36" x14ac:dyDescent="0.2">
      <c r="B38" s="29"/>
      <c r="C38" s="31">
        <v>-65</v>
      </c>
      <c r="D38" s="13" t="s">
        <v>20</v>
      </c>
      <c r="E38" s="2" cm="1">
        <f t="array" aca="1" ref="E38" ca="1">INDIRECT("DATA_MOFFAT!E"&amp;212-5*(ROW()-2)/2+(COLUMN()-5))</f>
        <v>0.7977378820931692</v>
      </c>
      <c r="F38" s="2" cm="1">
        <f t="array" aca="1" ref="F38" ca="1">INDIRECT("DATA_MOFFAT!E"&amp;212-5*(ROW()-2)/2+(COLUMN()-5))</f>
        <v>0.78568124984044241</v>
      </c>
      <c r="G38" s="2" cm="1">
        <f t="array" aca="1" ref="G38" ca="1">INDIRECT("DATA_MOFFAT!E"&amp;212-5*(ROW()-2)/2+(COLUMN()-5))</f>
        <v>0.74974902274417954</v>
      </c>
      <c r="H38" s="2" cm="1">
        <f t="array" aca="1" ref="H38" ca="1">INDIRECT("DATA_MOFFAT!E"&amp;212-5*(ROW()-2)/2+(COLUMN()-5))</f>
        <v>0.69011426703800716</v>
      </c>
      <c r="I38" s="2" cm="1">
        <f t="array" aca="1" ref="I38" ca="1">INDIRECT("DATA_MOFFAT!E"&amp;212-5*(ROW()-2)/2+(COLUMN()-5))</f>
        <v>0.61027752247120581</v>
      </c>
      <c r="K38" s="29"/>
      <c r="L38" s="31">
        <v>-65</v>
      </c>
      <c r="M38" s="13" t="s">
        <v>20</v>
      </c>
      <c r="N38" s="2" cm="1">
        <f t="array" aca="1" ref="N38" ca="1">INDIRECT("DATA_MOFFAT!F" &amp; 212-5*(ROW()-2)/2+(COLUMN()-14))</f>
        <v>0.99388792898401479</v>
      </c>
      <c r="O38" s="2" cm="1">
        <f t="array" aca="1" ref="O38" ca="1">INDIRECT("DATA_MOFFAT!F" &amp; 212-5*(ROW()-2)/2+(COLUMN()-14))</f>
        <v>0.9936073467740012</v>
      </c>
      <c r="P38" s="2" cm="1">
        <f t="array" aca="1" ref="P38" ca="1">INDIRECT("DATA_MOFFAT!F" &amp; 212-5*(ROW()-2)/2+(COLUMN()-14))</f>
        <v>0.99268969070724244</v>
      </c>
      <c r="Q38" s="2" cm="1">
        <f t="array" aca="1" ref="Q38" ca="1">INDIRECT("DATA_MOFFAT!F" &amp; 212-5*(ROW()-2)/2+(COLUMN()-14))</f>
        <v>0.98954678048650924</v>
      </c>
      <c r="R38" s="2" cm="1">
        <f t="array" aca="1" ref="R38" ca="1">INDIRECT("DATA_MOFFAT!F" &amp; 212-5*(ROW()-2)/2+(COLUMN()-14))</f>
        <v>0.98230583821056616</v>
      </c>
      <c r="S38" s="4"/>
      <c r="T38" s="29"/>
      <c r="U38" s="31">
        <v>-65</v>
      </c>
      <c r="V38" s="13" t="s">
        <v>20</v>
      </c>
      <c r="W38" s="3" cm="1">
        <f t="array" aca="1" ref="W38" ca="1">INDIRECT("DATA_MOFFAT!G" &amp; 212-5*(ROW()-2)/2+(COLUMN()-23))</f>
        <v>0.93341464398311724</v>
      </c>
      <c r="X38" s="3" cm="1">
        <f t="array" aca="1" ref="X38" ca="1">INDIRECT("DATA_MOFFAT!G" &amp; 212-5*(ROW()-2)/2+(COLUMN()-23))</f>
        <v>0.92910182661364416</v>
      </c>
      <c r="Y38" s="3" cm="1">
        <f t="array" aca="1" ref="Y38" ca="1">INDIRECT("DATA_MOFFAT!G" &amp; 212-5*(ROW()-2)/2+(COLUMN()-23))</f>
        <v>0.91591616119555763</v>
      </c>
      <c r="Z38" s="3" cm="1">
        <f t="array" aca="1" ref="Z38" ca="1">INDIRECT("DATA_MOFFAT!G" &amp; 212-5*(ROW()-2)/2+(COLUMN()-23))</f>
        <v>0.89213936878554845</v>
      </c>
      <c r="AA38" s="3" cm="1">
        <f t="array" aca="1" ref="AA38" ca="1">INDIRECT("DATA_MOFFAT!G" &amp; 212-5*(ROW()-2)/2+(COLUMN()-23))</f>
        <v>0.85629610664519329</v>
      </c>
      <c r="AC38" s="29"/>
      <c r="AD38" s="31">
        <v>-65</v>
      </c>
      <c r="AE38" s="13" t="s">
        <v>20</v>
      </c>
      <c r="AF38" s="2">
        <f t="shared" ca="1" si="1"/>
        <v>0.19735630262796</v>
      </c>
      <c r="AG38" s="2">
        <f t="shared" ca="1" si="1"/>
        <v>0.20926384814750387</v>
      </c>
      <c r="AH38" s="2">
        <f t="shared" ca="1" si="1"/>
        <v>0.24472971789399733</v>
      </c>
      <c r="AI38" s="2">
        <f t="shared" ca="1" si="1"/>
        <v>0.30259561180249261</v>
      </c>
      <c r="AJ38" s="3">
        <f t="shared" ca="1" si="1"/>
        <v>0.37872961889045875</v>
      </c>
    </row>
    <row r="39" spans="2:36" ht="17" thickBot="1" x14ac:dyDescent="0.25">
      <c r="B39" s="29"/>
      <c r="C39" s="32"/>
      <c r="D39" s="10" t="s">
        <v>21</v>
      </c>
      <c r="E39" s="6" cm="1">
        <f t="array" aca="1" ref="E39" ca="1">INDIRECT("DATA_MOFFAT!H" &amp; 212-5*(ROW()-3)/2+(COLUMN()-5))</f>
        <v>0.87632793519687169</v>
      </c>
      <c r="F39" s="6" cm="1">
        <f t="array" aca="1" ref="F39" ca="1">INDIRECT("DATA_MOFFAT!H" &amp; 212-5*(ROW()-3)/2+(COLUMN()-5))</f>
        <v>0.86780769087691401</v>
      </c>
      <c r="G39" s="6" cm="1">
        <f t="array" aca="1" ref="G39" ca="1">INDIRECT("DATA_MOFFAT!H" &amp; 212-5*(ROW()-3)/2+(COLUMN()-5))</f>
        <v>0.84316220132192954</v>
      </c>
      <c r="H39" s="6" cm="1">
        <f t="array" aca="1" ref="H39" ca="1">INDIRECT("DATA_MOFFAT!H" &amp; 212-5*(ROW()-3)/2+(COLUMN()-5))</f>
        <v>0.80231333868728716</v>
      </c>
      <c r="I39" s="6" cm="1">
        <f t="array" aca="1" ref="I39" ca="1">INDIRECT("DATA_MOFFAT!H" &amp; 212-5*(ROW()-3)/2+(COLUMN()-5))</f>
        <v>0.74473137664386657</v>
      </c>
      <c r="K39" s="29"/>
      <c r="L39" s="32"/>
      <c r="M39" s="10" t="s">
        <v>21</v>
      </c>
      <c r="N39" s="6" cm="1">
        <f t="array" aca="1" ref="N39" ca="1">INDIRECT("DATA_MOFFAT!I" &amp; 212-5*(ROW()-3)/2+(COLUMN()-14))</f>
        <v>0.99527968783746379</v>
      </c>
      <c r="O39" s="6" cm="1">
        <f t="array" aca="1" ref="O39" ca="1">INDIRECT("DATA_MOFFAT!I" &amp; 212-5*(ROW()-3)/2+(COLUMN()-14))</f>
        <v>0.99504644831107725</v>
      </c>
      <c r="P39" s="6" cm="1">
        <f t="array" aca="1" ref="P39" ca="1">INDIRECT("DATA_MOFFAT!I" &amp; 212-5*(ROW()-3)/2+(COLUMN()-14))</f>
        <v>0.99432452001837324</v>
      </c>
      <c r="Q39" s="6" cm="1">
        <f t="array" aca="1" ref="Q39" ca="1">INDIRECT("DATA_MOFFAT!I" &amp; 212-5*(ROW()-3)/2+(COLUMN()-14))</f>
        <v>0.99423512255050339</v>
      </c>
      <c r="R39" s="6" cm="1">
        <f t="array" aca="1" ref="R39" ca="1">INDIRECT("DATA_MOFFAT!I" &amp; 212-5*(ROW()-3)/2+(COLUMN()-14))</f>
        <v>0.99487339327769575</v>
      </c>
      <c r="S39" s="4"/>
      <c r="T39" s="29"/>
      <c r="U39" s="32"/>
      <c r="V39" s="10" t="s">
        <v>21</v>
      </c>
      <c r="W39" s="7" cm="1">
        <f t="array" aca="1" ref="W39" ca="1">INDIRECT("DATA_MOFFAT!J" &amp; 212-5*(ROW()-3)/2+(COLUMN()-23))</f>
        <v>0.94581659953799901</v>
      </c>
      <c r="X39" s="7" cm="1">
        <f t="array" aca="1" ref="X39" ca="1">INDIRECT("DATA_MOFFAT!J" &amp; 212-5*(ROW()-3)/2+(COLUMN()-23))</f>
        <v>0.94241825841851357</v>
      </c>
      <c r="Y39" s="7" cm="1">
        <f t="array" aca="1" ref="Y39" ca="1">INDIRECT("DATA_MOFFAT!J" &amp; 212-5*(ROW()-3)/2+(COLUMN()-23))</f>
        <v>0.93145726527891104</v>
      </c>
      <c r="Z39" s="7" cm="1">
        <f t="array" aca="1" ref="Z39" ca="1">INDIRECT("DATA_MOFFAT!J" &amp; 212-5*(ROW()-3)/2+(COLUMN()-23))</f>
        <v>0.91347804489856521</v>
      </c>
      <c r="AA39" s="7" cm="1">
        <f t="array" aca="1" ref="AA39" ca="1">INDIRECT("DATA_MOFFAT!J" &amp; 212-5*(ROW()-3)/2+(COLUMN()-23))</f>
        <v>0.88737413489284711</v>
      </c>
      <c r="AC39" s="29"/>
      <c r="AD39" s="32"/>
      <c r="AE39" s="10" t="s">
        <v>21</v>
      </c>
      <c r="AF39" s="6">
        <f t="shared" ca="1" si="1"/>
        <v>0.11951590502067777</v>
      </c>
      <c r="AG39" s="6">
        <f t="shared" ca="1" si="1"/>
        <v>0.12787217888182956</v>
      </c>
      <c r="AH39" s="6">
        <f t="shared" ca="1" si="1"/>
        <v>0.15202513430288389</v>
      </c>
      <c r="AI39" s="6">
        <f t="shared" ca="1" si="1"/>
        <v>0.19303460470284017</v>
      </c>
      <c r="AJ39" s="7">
        <f t="shared" ca="1" si="1"/>
        <v>0.25143100451175482</v>
      </c>
    </row>
    <row r="40" spans="2:36" x14ac:dyDescent="0.2">
      <c r="B40" s="29"/>
      <c r="C40" s="31">
        <v>-70</v>
      </c>
      <c r="D40" s="11" t="s">
        <v>20</v>
      </c>
      <c r="E40" s="2" cm="1">
        <f t="array" aca="1" ref="E40" ca="1">INDIRECT("DATA_MOFFAT!E"&amp;212-5*(ROW()-2)/2+(COLUMN()-5))</f>
        <v>0.7426886098621921</v>
      </c>
      <c r="F40" s="2" cm="1">
        <f t="array" aca="1" ref="F40" ca="1">INDIRECT("DATA_MOFFAT!E"&amp;212-5*(ROW()-2)/2+(COLUMN()-5))</f>
        <v>0.73254028512658687</v>
      </c>
      <c r="G40" s="2" cm="1">
        <f t="array" aca="1" ref="G40" ca="1">INDIRECT("DATA_MOFFAT!E"&amp;212-5*(ROW()-2)/2+(COLUMN()-5))</f>
        <v>0.70194709645601583</v>
      </c>
      <c r="H40" s="2" cm="1">
        <f t="array" aca="1" ref="H40" ca="1">INDIRECT("DATA_MOFFAT!E"&amp;212-5*(ROW()-2)/2+(COLUMN()-5))</f>
        <v>0.6519319489752502</v>
      </c>
      <c r="I40" s="2" cm="1">
        <f t="array" aca="1" ref="I40" ca="1">INDIRECT("DATA_MOFFAT!E"&amp;212-5*(ROW()-2)/2+(COLUMN()-5))</f>
        <v>0.58841904522766975</v>
      </c>
      <c r="K40" s="29"/>
      <c r="L40" s="31">
        <v>-70</v>
      </c>
      <c r="M40" s="11" t="s">
        <v>20</v>
      </c>
      <c r="N40" s="2" cm="1">
        <f t="array" aca="1" ref="N40" ca="1">INDIRECT("DATA_MOFFAT!F" &amp; 212-5*(ROW()-2)/2+(COLUMN()-14))</f>
        <v>0.99318412821773239</v>
      </c>
      <c r="O40" s="2" cm="1">
        <f t="array" aca="1" ref="O40" ca="1">INDIRECT("DATA_MOFFAT!F" &amp; 212-5*(ROW()-2)/2+(COLUMN()-14))</f>
        <v>0.99293517820267885</v>
      </c>
      <c r="P40" s="2" cm="1">
        <f t="array" aca="1" ref="P40" ca="1">INDIRECT("DATA_MOFFAT!F" &amp; 212-5*(ROW()-2)/2+(COLUMN()-14))</f>
        <v>0.99155839779109223</v>
      </c>
      <c r="Q40" s="2" cm="1">
        <f t="array" aca="1" ref="Q40" ca="1">INDIRECT("DATA_MOFFAT!F" &amp; 212-5*(ROW()-2)/2+(COLUMN()-14))</f>
        <v>0.98791410510048638</v>
      </c>
      <c r="R40" s="2" cm="1">
        <f t="array" aca="1" ref="R40" ca="1">INDIRECT("DATA_MOFFAT!F" &amp; 212-5*(ROW()-2)/2+(COLUMN()-14))</f>
        <v>0.98628748880575856</v>
      </c>
      <c r="S40" s="4"/>
      <c r="T40" s="29"/>
      <c r="U40" s="31">
        <v>-70</v>
      </c>
      <c r="V40" s="11" t="s">
        <v>20</v>
      </c>
      <c r="W40" s="3" cm="1">
        <f t="array" aca="1" ref="W40" ca="1">INDIRECT("DATA_MOFFAT!G" &amp; 212-5*(ROW()-2)/2+(COLUMN()-23))</f>
        <v>0.91363310983650403</v>
      </c>
      <c r="X40" s="3" cm="1">
        <f t="array" aca="1" ref="X40" ca="1">INDIRECT("DATA_MOFFAT!G" &amp; 212-5*(ROW()-2)/2+(COLUMN()-23))</f>
        <v>0.90981158453726663</v>
      </c>
      <c r="Y40" s="3" cm="1">
        <f t="array" aca="1" ref="Y40" ca="1">INDIRECT("DATA_MOFFAT!G" &amp; 212-5*(ROW()-2)/2+(COLUMN()-23))</f>
        <v>0.89773761699533594</v>
      </c>
      <c r="Z40" s="3" cm="1">
        <f t="array" aca="1" ref="Z40" ca="1">INDIRECT("DATA_MOFFAT!G" &amp; 212-5*(ROW()-2)/2+(COLUMN()-23))</f>
        <v>0.87643609813271572</v>
      </c>
      <c r="AA40" s="3" cm="1">
        <f t="array" aca="1" ref="AA40" ca="1">INDIRECT("DATA_MOFFAT!G" &amp; 212-5*(ROW()-2)/2+(COLUMN()-23))</f>
        <v>0.84932661861746106</v>
      </c>
      <c r="AC40" s="29"/>
      <c r="AD40" s="31">
        <v>-70</v>
      </c>
      <c r="AE40" s="11" t="s">
        <v>20</v>
      </c>
      <c r="AF40" s="2">
        <f t="shared" ca="1" si="1"/>
        <v>0.2522145805985182</v>
      </c>
      <c r="AG40" s="2">
        <f t="shared" ca="1" si="1"/>
        <v>0.26224762581927574</v>
      </c>
      <c r="AH40" s="2">
        <f t="shared" ca="1" si="1"/>
        <v>0.29207689832514894</v>
      </c>
      <c r="AI40" s="2">
        <f t="shared" ca="1" si="1"/>
        <v>0.34009247807132137</v>
      </c>
      <c r="AJ40" s="3">
        <f t="shared" ca="1" si="1"/>
        <v>0.4034000715753232</v>
      </c>
    </row>
    <row r="41" spans="2:36" ht="17" thickBot="1" x14ac:dyDescent="0.25">
      <c r="B41" s="29"/>
      <c r="C41" s="32"/>
      <c r="D41" s="12" t="s">
        <v>21</v>
      </c>
      <c r="E41" s="6" cm="1">
        <f t="array" aca="1" ref="E41" ca="1">INDIRECT("DATA_MOFFAT!H" &amp; 212-5*(ROW()-3)/2+(COLUMN()-5))</f>
        <v>0.83908626903533223</v>
      </c>
      <c r="F41" s="6" cm="1">
        <f t="array" aca="1" ref="F41" ca="1">INDIRECT("DATA_MOFFAT!H" &amp; 212-5*(ROW()-3)/2+(COLUMN()-5))</f>
        <v>0.83162063859975155</v>
      </c>
      <c r="G41" s="6" cm="1">
        <f t="array" aca="1" ref="G41" ca="1">INDIRECT("DATA_MOFFAT!H" &amp; 212-5*(ROW()-3)/2+(COLUMN()-5))</f>
        <v>0.81047484892832977</v>
      </c>
      <c r="H41" s="6" cm="1">
        <f t="array" aca="1" ref="H41" ca="1">INDIRECT("DATA_MOFFAT!H" &amp; 212-5*(ROW()-3)/2+(COLUMN()-5))</f>
        <v>0.77571028079268856</v>
      </c>
      <c r="I41" s="6" cm="1">
        <f t="array" aca="1" ref="I41" ca="1">INDIRECT("DATA_MOFFAT!H" &amp; 212-5*(ROW()-3)/2+(COLUMN()-5))</f>
        <v>0.71641746074173174</v>
      </c>
      <c r="K41" s="29"/>
      <c r="L41" s="32"/>
      <c r="M41" s="12" t="s">
        <v>21</v>
      </c>
      <c r="N41" s="6" cm="1">
        <f t="array" aca="1" ref="N41" ca="1">INDIRECT("DATA_MOFFAT!I" &amp; 212-5*(ROW()-3)/2+(COLUMN()-14))</f>
        <v>0.99472535667815276</v>
      </c>
      <c r="O41" s="6" cm="1">
        <f t="array" aca="1" ref="O41" ca="1">INDIRECT("DATA_MOFFAT!I" &amp; 212-5*(ROW()-3)/2+(COLUMN()-14))</f>
        <v>0.99451296181812765</v>
      </c>
      <c r="P41" s="6" cm="1">
        <f t="array" aca="1" ref="P41" ca="1">INDIRECT("DATA_MOFFAT!I" &amp; 212-5*(ROW()-3)/2+(COLUMN()-14))</f>
        <v>0.9944877145885832</v>
      </c>
      <c r="Q41" s="6" cm="1">
        <f t="array" aca="1" ref="Q41" ca="1">INDIRECT("DATA_MOFFAT!I" &amp; 212-5*(ROW()-3)/2+(COLUMN()-14))</f>
        <v>0.99520857647227357</v>
      </c>
      <c r="R41" s="6" cm="1">
        <f t="array" aca="1" ref="R41" ca="1">INDIRECT("DATA_MOFFAT!I" &amp; 212-5*(ROW()-3)/2+(COLUMN()-14))</f>
        <v>0.99218593515114284</v>
      </c>
      <c r="S41" s="4"/>
      <c r="T41" s="29"/>
      <c r="U41" s="32"/>
      <c r="V41" s="12" t="s">
        <v>21</v>
      </c>
      <c r="W41" s="7" cm="1">
        <f t="array" aca="1" ref="W41" ca="1">INDIRECT("DATA_MOFFAT!J" &amp; 212-5*(ROW()-3)/2+(COLUMN()-23))</f>
        <v>0.92933458443837524</v>
      </c>
      <c r="X41" s="7" cm="1">
        <f t="array" aca="1" ref="X41" ca="1">INDIRECT("DATA_MOFFAT!J" &amp; 212-5*(ROW()-3)/2+(COLUMN()-23))</f>
        <v>0.92629556046256323</v>
      </c>
      <c r="Y41" s="7" cm="1">
        <f t="array" aca="1" ref="Y41" ca="1">INDIRECT("DATA_MOFFAT!J" &amp; 212-5*(ROW()-3)/2+(COLUMN()-23))</f>
        <v>0.91722099322183281</v>
      </c>
      <c r="Z41" s="7" cm="1">
        <f t="array" aca="1" ref="Z41" ca="1">INDIRECT("DATA_MOFFAT!J" &amp; 212-5*(ROW()-3)/2+(COLUMN()-23))</f>
        <v>0.90229753558393078</v>
      </c>
      <c r="AA41" s="7" cm="1">
        <f t="array" aca="1" ref="AA41" ca="1">INDIRECT("DATA_MOFFAT!J" &amp; 212-5*(ROW()-3)/2+(COLUMN()-23))</f>
        <v>0.88109237019332809</v>
      </c>
      <c r="AC41" s="29"/>
      <c r="AD41" s="32"/>
      <c r="AE41" s="12" t="s">
        <v>21</v>
      </c>
      <c r="AF41" s="6">
        <f t="shared" ca="1" si="1"/>
        <v>0.15646438144752972</v>
      </c>
      <c r="AG41" s="6">
        <f t="shared" ca="1" si="1"/>
        <v>0.16379105096889146</v>
      </c>
      <c r="AH41" s="6">
        <f t="shared" ca="1" si="1"/>
        <v>0.18503281937110605</v>
      </c>
      <c r="AI41" s="6">
        <f t="shared" ca="1" si="1"/>
        <v>0.22055506842358907</v>
      </c>
      <c r="AJ41" s="7">
        <f t="shared" ca="1" si="1"/>
        <v>0.27794031807899233</v>
      </c>
    </row>
    <row r="42" spans="2:36" x14ac:dyDescent="0.2">
      <c r="B42" s="29"/>
      <c r="C42" s="31">
        <v>-75</v>
      </c>
      <c r="D42" s="13" t="s">
        <v>20</v>
      </c>
      <c r="E42" s="2" cm="1">
        <f t="array" aca="1" ref="E42" ca="1">INDIRECT("DATA_MOFFAT!E"&amp;212-5*(ROW()-2)/2+(COLUMN()-5))</f>
        <v>0.67858462160887745</v>
      </c>
      <c r="F42" s="2" cm="1">
        <f t="array" aca="1" ref="F42" ca="1">INDIRECT("DATA_MOFFAT!E"&amp;212-5*(ROW()-2)/2+(COLUMN()-5))</f>
        <v>0.67063935431632371</v>
      </c>
      <c r="G42" s="2" cm="1">
        <f t="array" aca="1" ref="G42" ca="1">INDIRECT("DATA_MOFFAT!E"&amp;212-5*(ROW()-2)/2+(COLUMN()-5))</f>
        <v>0.64627539435489134</v>
      </c>
      <c r="H42" s="2" cm="1">
        <f t="array" aca="1" ref="H42" ca="1">INDIRECT("DATA_MOFFAT!E"&amp;212-5*(ROW()-2)/2+(COLUMN()-5))</f>
        <v>0.61049630023704438</v>
      </c>
      <c r="I42" s="2" cm="1">
        <f t="array" aca="1" ref="I42" ca="1">INDIRECT("DATA_MOFFAT!E"&amp;212-5*(ROW()-2)/2+(COLUMN()-5))</f>
        <v>0.56047498725014133</v>
      </c>
      <c r="K42" s="29"/>
      <c r="L42" s="31">
        <v>-75</v>
      </c>
      <c r="M42" s="13" t="s">
        <v>20</v>
      </c>
      <c r="N42" s="2" cm="1">
        <f t="array" aca="1" ref="N42" ca="1">INDIRECT("DATA_MOFFAT!F" &amp; 212-5*(ROW()-2)/2+(COLUMN()-14))</f>
        <v>0.99061009570399505</v>
      </c>
      <c r="O42" s="2" cm="1">
        <f t="array" aca="1" ref="O42" ca="1">INDIRECT("DATA_MOFFAT!F" &amp; 212-5*(ROW()-2)/2+(COLUMN()-14))</f>
        <v>0.9903548150104784</v>
      </c>
      <c r="P42" s="2" cm="1">
        <f t="array" aca="1" ref="P42" ca="1">INDIRECT("DATA_MOFFAT!F" &amp; 212-5*(ROW()-2)/2+(COLUMN()-14))</f>
        <v>0.98835471773450057</v>
      </c>
      <c r="Q42" s="2" cm="1">
        <f t="array" aca="1" ref="Q42" ca="1">INDIRECT("DATA_MOFFAT!F" &amp; 212-5*(ROW()-2)/2+(COLUMN()-14))</f>
        <v>0.98951666334261457</v>
      </c>
      <c r="R42" s="2" cm="1">
        <f t="array" aca="1" ref="R42" ca="1">INDIRECT("DATA_MOFFAT!F" &amp; 212-5*(ROW()-2)/2+(COLUMN()-14))</f>
        <v>0.98666930663670716</v>
      </c>
      <c r="S42" s="4"/>
      <c r="T42" s="29"/>
      <c r="U42" s="31">
        <v>-75</v>
      </c>
      <c r="V42" s="13" t="s">
        <v>20</v>
      </c>
      <c r="W42" s="3" cm="1">
        <f t="array" aca="1" ref="W42" ca="1">INDIRECT("DATA_MOFFAT!G" &amp; 212-5*(ROW()-2)/2+(COLUMN()-23))</f>
        <v>0.88838257763064321</v>
      </c>
      <c r="X42" s="3" cm="1">
        <f t="array" aca="1" ref="X42" ca="1">INDIRECT("DATA_MOFFAT!G" &amp; 212-5*(ROW()-2)/2+(COLUMN()-23))</f>
        <v>0.88516633332481232</v>
      </c>
      <c r="Y42" s="3" cm="1">
        <f t="array" aca="1" ref="Y42" ca="1">INDIRECT("DATA_MOFFAT!G" &amp; 212-5*(ROW()-2)/2+(COLUMN()-23))</f>
        <v>0.87449653750140333</v>
      </c>
      <c r="Z42" s="3" cm="1">
        <f t="array" aca="1" ref="Z42" ca="1">INDIRECT("DATA_MOFFAT!G" &amp; 212-5*(ROW()-2)/2+(COLUMN()-23))</f>
        <v>0.86047580228227438</v>
      </c>
      <c r="AA42" s="3" cm="1">
        <f t="array" aca="1" ref="AA42" ca="1">INDIRECT("DATA_MOFFAT!G" &amp; 212-5*(ROW()-2)/2+(COLUMN()-23))</f>
        <v>0.83748001113139281</v>
      </c>
      <c r="AC42" s="29"/>
      <c r="AD42" s="31">
        <v>-75</v>
      </c>
      <c r="AE42" s="13" t="s">
        <v>20</v>
      </c>
      <c r="AF42" s="2">
        <f t="shared" ca="1" si="1"/>
        <v>0.31498313559319324</v>
      </c>
      <c r="AG42" s="2">
        <f t="shared" ca="1" si="1"/>
        <v>0.32282920812655613</v>
      </c>
      <c r="AH42" s="2">
        <f t="shared" ca="1" si="1"/>
        <v>0.3461098705166511</v>
      </c>
      <c r="AI42" s="2">
        <f t="shared" ca="1" si="1"/>
        <v>0.38303585694578302</v>
      </c>
      <c r="AJ42" s="3">
        <f t="shared" ca="1" si="1"/>
        <v>0.43195254632917357</v>
      </c>
    </row>
    <row r="43" spans="2:36" ht="17" thickBot="1" x14ac:dyDescent="0.25">
      <c r="B43" s="29"/>
      <c r="C43" s="32"/>
      <c r="D43" s="10" t="s">
        <v>21</v>
      </c>
      <c r="E43" s="6" cm="1">
        <f t="array" aca="1" ref="E43" ca="1">INDIRECT("DATA_MOFFAT!H" &amp; 212-5*(ROW()-3)/2+(COLUMN()-5))</f>
        <v>0.79583789217047463</v>
      </c>
      <c r="F43" s="6" cm="1">
        <f t="array" aca="1" ref="F43" ca="1">INDIRECT("DATA_MOFFAT!H" &amp; 212-5*(ROW()-3)/2+(COLUMN()-5))</f>
        <v>0.78966672177582442</v>
      </c>
      <c r="G43" s="6" cm="1">
        <f t="array" aca="1" ref="G43" ca="1">INDIRECT("DATA_MOFFAT!H" &amp; 212-5*(ROW()-3)/2+(COLUMN()-5))</f>
        <v>0.77252921537113228</v>
      </c>
      <c r="H43" s="6" cm="1">
        <f t="array" aca="1" ref="H43" ca="1">INDIRECT("DATA_MOFFAT!H" &amp; 212-5*(ROW()-3)/2+(COLUMN()-5))</f>
        <v>0.73377383001867058</v>
      </c>
      <c r="I43" s="6" cm="1">
        <f t="array" aca="1" ref="I43" ca="1">INDIRECT("DATA_MOFFAT!H" &amp; 212-5*(ROW()-3)/2+(COLUMN()-5))</f>
        <v>0.6943192247408887</v>
      </c>
      <c r="K43" s="29"/>
      <c r="L43" s="32"/>
      <c r="M43" s="10" t="s">
        <v>21</v>
      </c>
      <c r="N43" s="6" cm="1">
        <f t="array" aca="1" ref="N43" ca="1">INDIRECT("DATA_MOFFAT!I" &amp; 212-5*(ROW()-3)/2+(COLUMN()-14))</f>
        <v>0.99562538026433078</v>
      </c>
      <c r="O43" s="6" cm="1">
        <f t="array" aca="1" ref="O43" ca="1">INDIRECT("DATA_MOFFAT!I" &amp; 212-5*(ROW()-3)/2+(COLUMN()-14))</f>
        <v>0.99550504405461415</v>
      </c>
      <c r="P43" s="6" cm="1">
        <f t="array" aca="1" ref="P43" ca="1">INDIRECT("DATA_MOFFAT!I" &amp; 212-5*(ROW()-3)/2+(COLUMN()-14))</f>
        <v>0.99607089110703784</v>
      </c>
      <c r="Q43" s="6" cm="1">
        <f t="array" aca="1" ref="Q43" ca="1">INDIRECT("DATA_MOFFAT!I" &amp; 212-5*(ROW()-3)/2+(COLUMN()-14))</f>
        <v>0.99293539536978703</v>
      </c>
      <c r="R43" s="6" cm="1">
        <f t="array" aca="1" ref="R43" ca="1">INDIRECT("DATA_MOFFAT!I" &amp; 212-5*(ROW()-3)/2+(COLUMN()-14))</f>
        <v>0.99240882220549376</v>
      </c>
      <c r="S43" s="4"/>
      <c r="T43" s="29"/>
      <c r="U43" s="32"/>
      <c r="V43" s="10" t="s">
        <v>21</v>
      </c>
      <c r="W43" s="7" cm="1">
        <f t="array" aca="1" ref="W43" ca="1">INDIRECT("DATA_MOFFAT!J" &amp; 212-5*(ROW()-3)/2+(COLUMN()-23))</f>
        <v>0.91086904699983362</v>
      </c>
      <c r="X43" s="7" cm="1">
        <f t="array" aca="1" ref="X43" ca="1">INDIRECT("DATA_MOFFAT!J" &amp; 212-5*(ROW()-3)/2+(COLUMN()-23))</f>
        <v>0.90835933755964282</v>
      </c>
      <c r="Y43" s="7" cm="1">
        <f t="array" aca="1" ref="Y43" ca="1">INDIRECT("DATA_MOFFAT!J" &amp; 212-5*(ROW()-3)/2+(COLUMN()-23))</f>
        <v>0.90136110622820176</v>
      </c>
      <c r="Z43" s="7" cm="1">
        <f t="array" aca="1" ref="Z43" ca="1">INDIRECT("DATA_MOFFAT!J" &amp; 212-5*(ROW()-3)/2+(COLUMN()-23))</f>
        <v>0.88950128344867496</v>
      </c>
      <c r="AA43" s="7" cm="1">
        <f t="array" aca="1" ref="AA43" ca="1">INDIRECT("DATA_MOFFAT!J" &amp; 212-5*(ROW()-3)/2+(COLUMN()-23))</f>
        <v>0.87121721680925446</v>
      </c>
      <c r="AC43" s="29"/>
      <c r="AD43" s="32"/>
      <c r="AE43" s="10" t="s">
        <v>21</v>
      </c>
      <c r="AF43" s="6">
        <f t="shared" ca="1" si="1"/>
        <v>0.20066532257425396</v>
      </c>
      <c r="AG43" s="6">
        <f t="shared" ca="1" si="1"/>
        <v>0.20676773413465221</v>
      </c>
      <c r="AH43" s="6">
        <f t="shared" ca="1" si="1"/>
        <v>0.22442345994817725</v>
      </c>
      <c r="AI43" s="6">
        <f t="shared" ca="1" si="1"/>
        <v>0.26100546577312822</v>
      </c>
      <c r="AJ43" s="7">
        <f t="shared" ca="1" si="1"/>
        <v>0.30036975769939389</v>
      </c>
    </row>
    <row r="44" spans="2:36" x14ac:dyDescent="0.2">
      <c r="B44" s="29"/>
      <c r="C44" s="31">
        <v>-80</v>
      </c>
      <c r="D44" s="13" t="s">
        <v>20</v>
      </c>
      <c r="E44" s="2" cm="1">
        <f t="array" aca="1" ref="E44" ca="1">INDIRECT("DATA_MOFFAT!E"&amp;212-5*(ROW()-2)/2+(COLUMN()-5))</f>
        <v>0.61035923673369918</v>
      </c>
      <c r="F44" s="2" cm="1">
        <f t="array" aca="1" ref="F44" ca="1">INDIRECT("DATA_MOFFAT!E"&amp;212-5*(ROW()-2)/2+(COLUMN()-5))</f>
        <v>0.60486055618688839</v>
      </c>
      <c r="G44" s="2" cm="1">
        <f t="array" aca="1" ref="G44" ca="1">INDIRECT("DATA_MOFFAT!E"&amp;212-5*(ROW()-2)/2+(COLUMN()-5))</f>
        <v>0.58818947468365257</v>
      </c>
      <c r="H44" s="2" cm="1">
        <f t="array" aca="1" ref="H44" ca="1">INDIRECT("DATA_MOFFAT!E"&amp;212-5*(ROW()-2)/2+(COLUMN()-5))</f>
        <v>0.56234359309393467</v>
      </c>
      <c r="I44" s="2" cm="1">
        <f t="array" aca="1" ref="I44" ca="1">INDIRECT("DATA_MOFFAT!E"&amp;212-5*(ROW()-2)/2+(COLUMN()-5))</f>
        <v>0.52850510507089077</v>
      </c>
      <c r="K44" s="29"/>
      <c r="L44" s="31">
        <v>-80</v>
      </c>
      <c r="M44" s="13" t="s">
        <v>20</v>
      </c>
      <c r="N44" s="2" cm="1">
        <f t="array" aca="1" ref="N44" ca="1">INDIRECT("DATA_MOFFAT!F" &amp; 212-5*(ROW()-2)/2+(COLUMN()-14))</f>
        <v>0.99112631670325435</v>
      </c>
      <c r="O44" s="2" cm="1">
        <f t="array" aca="1" ref="O44" ca="1">INDIRECT("DATA_MOFFAT!F" &amp; 212-5*(ROW()-2)/2+(COLUMN()-14))</f>
        <v>0.99096957691131515</v>
      </c>
      <c r="P44" s="2" cm="1">
        <f t="array" aca="1" ref="P44" ca="1">INDIRECT("DATA_MOFFAT!F" &amp; 212-5*(ROW()-2)/2+(COLUMN()-14))</f>
        <v>0.98979400129021555</v>
      </c>
      <c r="Q44" s="2" cm="1">
        <f t="array" aca="1" ref="Q44" ca="1">INDIRECT("DATA_MOFFAT!F" &amp; 212-5*(ROW()-2)/2+(COLUMN()-14))</f>
        <v>0.98891404562515195</v>
      </c>
      <c r="R44" s="2" cm="1">
        <f t="array" aca="1" ref="R44" ca="1">INDIRECT("DATA_MOFFAT!F" &amp; 212-5*(ROW()-2)/2+(COLUMN()-14))</f>
        <v>0.98763973751006084</v>
      </c>
      <c r="S44" s="4"/>
      <c r="T44" s="29"/>
      <c r="U44" s="31">
        <v>-80</v>
      </c>
      <c r="V44" s="13" t="s">
        <v>20</v>
      </c>
      <c r="W44" s="3" cm="1">
        <f t="array" aca="1" ref="W44" ca="1">INDIRECT("DATA_MOFFAT!G" &amp; 212-5*(ROW()-2)/2+(COLUMN()-23))</f>
        <v>0.86134583472444315</v>
      </c>
      <c r="X44" s="3" cm="1">
        <f t="array" aca="1" ref="X44" ca="1">INDIRECT("DATA_MOFFAT!G" &amp; 212-5*(ROW()-2)/2+(COLUMN()-23))</f>
        <v>0.85896478893054273</v>
      </c>
      <c r="Y44" s="3" cm="1">
        <f t="array" aca="1" ref="Y44" ca="1">INDIRECT("DATA_MOFFAT!G" &amp; 212-5*(ROW()-2)/2+(COLUMN()-23))</f>
        <v>0.85129795512476647</v>
      </c>
      <c r="Z44" s="3" cm="1">
        <f t="array" aca="1" ref="Z44" ca="1">INDIRECT("DATA_MOFFAT!G" &amp; 212-5*(ROW()-2)/2+(COLUMN()-23))</f>
        <v>0.83960144126632485</v>
      </c>
      <c r="AA44" s="3" cm="1">
        <f t="array" aca="1" ref="AA44" ca="1">INDIRECT("DATA_MOFFAT!G" &amp; 212-5*(ROW()-2)/2+(COLUMN()-23))</f>
        <v>0.82366109723671299</v>
      </c>
      <c r="AC44" s="29"/>
      <c r="AD44" s="31">
        <v>-80</v>
      </c>
      <c r="AE44" s="13" t="s">
        <v>20</v>
      </c>
      <c r="AF44" s="2">
        <f t="shared" ca="1" si="1"/>
        <v>0.38417613734249956</v>
      </c>
      <c r="AG44" s="2">
        <f t="shared" ca="1" si="1"/>
        <v>0.38962752209594909</v>
      </c>
      <c r="AH44" s="2">
        <f t="shared" ca="1" si="1"/>
        <v>0.40574556532274775</v>
      </c>
      <c r="AI44" s="2">
        <f t="shared" ca="1" si="1"/>
        <v>0.43135240561939481</v>
      </c>
      <c r="AJ44" s="3">
        <f t="shared" ca="1" si="1"/>
        <v>0.4648806796663475</v>
      </c>
    </row>
    <row r="45" spans="2:36" ht="17" thickBot="1" x14ac:dyDescent="0.25">
      <c r="B45" s="30"/>
      <c r="C45" s="32"/>
      <c r="D45" s="10" t="s">
        <v>21</v>
      </c>
      <c r="E45" s="6" cm="1">
        <f t="array" aca="1" ref="E45" ca="1">INDIRECT("DATA_MOFFAT!H" &amp; 212-5*(ROW()-3)/2+(COLUMN()-5))</f>
        <v>0.73438154973967451</v>
      </c>
      <c r="F45" s="6" cm="1">
        <f t="array" aca="1" ref="F45" ca="1">INDIRECT("DATA_MOFFAT!H" &amp; 212-5*(ROW()-3)/2+(COLUMN()-5))</f>
        <v>0.72965712650425529</v>
      </c>
      <c r="G45" s="6" cm="1">
        <f t="array" aca="1" ref="G45" ca="1">INDIRECT("DATA_MOFFAT!H" &amp; 212-5*(ROW()-3)/2+(COLUMN()-5))</f>
        <v>0.71683831298017953</v>
      </c>
      <c r="H45" s="6" cm="1">
        <f t="array" aca="1" ref="H45" ca="1">INDIRECT("DATA_MOFFAT!H" &amp; 212-5*(ROW()-3)/2+(COLUMN()-5))</f>
        <v>0.69587525174996623</v>
      </c>
      <c r="I45" s="6" cm="1">
        <f t="array" aca="1" ref="I45" ca="1">INDIRECT("DATA_MOFFAT!H" &amp; 212-5*(ROW()-3)/2+(COLUMN()-5))</f>
        <v>0.66789218025144348</v>
      </c>
      <c r="K45" s="30"/>
      <c r="L45" s="32"/>
      <c r="M45" s="10" t="s">
        <v>21</v>
      </c>
      <c r="N45" s="6" cm="1">
        <f t="array" aca="1" ref="N45" ca="1">INDIRECT("DATA_MOFFAT!I" &amp; 212-5*(ROW()-3)/2+(COLUMN()-14))</f>
        <v>0.99290304011910302</v>
      </c>
      <c r="O45" s="6" cm="1">
        <f t="array" aca="1" ref="O45" ca="1">INDIRECT("DATA_MOFFAT!I" &amp; 212-5*(ROW()-3)/2+(COLUMN()-14))</f>
        <v>0.99277553083579517</v>
      </c>
      <c r="P45" s="6" cm="1">
        <f t="array" aca="1" ref="P45" ca="1">INDIRECT("DATA_MOFFAT!I" &amp; 212-5*(ROW()-3)/2+(COLUMN()-14))</f>
        <v>0.99313008902037681</v>
      </c>
      <c r="Q45" s="6" cm="1">
        <f t="array" aca="1" ref="Q45" ca="1">INDIRECT("DATA_MOFFAT!I" &amp; 212-5*(ROW()-3)/2+(COLUMN()-14))</f>
        <v>0.99253779140166398</v>
      </c>
      <c r="R45" s="6" cm="1">
        <f t="array" aca="1" ref="R45" ca="1">INDIRECT("DATA_MOFFAT!I" &amp; 212-5*(ROW()-3)/2+(COLUMN()-14))</f>
        <v>0.99168286583431364</v>
      </c>
      <c r="S45" s="4"/>
      <c r="T45" s="30"/>
      <c r="U45" s="32"/>
      <c r="V45" s="10" t="s">
        <v>21</v>
      </c>
      <c r="W45" s="7" cm="1">
        <f t="array" aca="1" ref="W45" ca="1">INDIRECT("DATA_MOFFAT!J" &amp; 212-5*(ROW()-3)/2+(COLUMN()-23))</f>
        <v>0.88859278268499564</v>
      </c>
      <c r="X45" s="7" cm="1">
        <f t="array" aca="1" ref="X45" ca="1">INDIRECT("DATA_MOFFAT!J" &amp; 212-5*(ROW()-3)/2+(COLUMN()-23))</f>
        <v>0.88677120444679758</v>
      </c>
      <c r="Y45" s="7" cm="1">
        <f t="array" aca="1" ref="Y45" ca="1">INDIRECT("DATA_MOFFAT!J" &amp; 212-5*(ROW()-3)/2+(COLUMN()-23))</f>
        <v>0.8816646653320348</v>
      </c>
      <c r="Z45" s="7" cm="1">
        <f t="array" aca="1" ref="Z45" ca="1">INDIRECT("DATA_MOFFAT!J" &amp; 212-5*(ROW()-3)/2+(COLUMN()-23))</f>
        <v>0.87182792636132378</v>
      </c>
      <c r="AA45" s="7" cm="1">
        <f t="array" aca="1" ref="AA45" ca="1">INDIRECT("DATA_MOFFAT!J" &amp; 212-5*(ROW()-3)/2+(COLUMN()-23))</f>
        <v>0.85815793454549272</v>
      </c>
      <c r="AC45" s="30"/>
      <c r="AD45" s="32"/>
      <c r="AE45" s="10" t="s">
        <v>21</v>
      </c>
      <c r="AF45" s="6">
        <f t="shared" ca="1" si="1"/>
        <v>0.26036932100481602</v>
      </c>
      <c r="AG45" s="6">
        <f t="shared" ca="1" si="1"/>
        <v>0.26503312799221235</v>
      </c>
      <c r="AH45" s="6">
        <f t="shared" ca="1" si="1"/>
        <v>0.27820300592516678</v>
      </c>
      <c r="AI45" s="6">
        <f t="shared" ca="1" si="1"/>
        <v>0.2988929411269573</v>
      </c>
      <c r="AJ45" s="7">
        <f t="shared" ca="1" si="1"/>
        <v>0.32650628213734589</v>
      </c>
    </row>
    <row r="46" spans="2:36" ht="17" thickBot="1" x14ac:dyDescent="0.25">
      <c r="B46" s="45"/>
      <c r="C46" s="46"/>
      <c r="D46" s="47"/>
      <c r="E46" s="14">
        <v>0</v>
      </c>
      <c r="F46" s="14">
        <v>1</v>
      </c>
      <c r="G46" s="14">
        <v>2</v>
      </c>
      <c r="H46" s="14">
        <v>3</v>
      </c>
      <c r="I46" s="15">
        <v>4</v>
      </c>
      <c r="K46" s="45"/>
      <c r="L46" s="46"/>
      <c r="M46" s="47"/>
      <c r="N46" s="14">
        <v>0</v>
      </c>
      <c r="O46" s="14">
        <v>1</v>
      </c>
      <c r="P46" s="14">
        <v>2</v>
      </c>
      <c r="Q46" s="14">
        <v>3</v>
      </c>
      <c r="R46" s="15">
        <v>4</v>
      </c>
      <c r="T46" s="45"/>
      <c r="U46" s="46"/>
      <c r="V46" s="47"/>
      <c r="W46" s="14">
        <v>0</v>
      </c>
      <c r="X46" s="14">
        <v>1</v>
      </c>
      <c r="Y46" s="14">
        <v>2</v>
      </c>
      <c r="Z46" s="14">
        <v>3</v>
      </c>
      <c r="AA46" s="15">
        <v>4</v>
      </c>
      <c r="AC46" s="45"/>
      <c r="AD46" s="46"/>
      <c r="AE46" s="47"/>
      <c r="AF46" s="14">
        <v>0</v>
      </c>
      <c r="AG46" s="14">
        <v>1</v>
      </c>
      <c r="AH46" s="14">
        <v>2</v>
      </c>
      <c r="AI46" s="14">
        <v>3</v>
      </c>
      <c r="AJ46" s="15">
        <v>4</v>
      </c>
    </row>
    <row r="47" spans="2:36" ht="17" thickBot="1" x14ac:dyDescent="0.25">
      <c r="B47" s="48"/>
      <c r="C47" s="49"/>
      <c r="D47" s="50"/>
      <c r="E47" s="41" t="s">
        <v>22</v>
      </c>
      <c r="F47" s="42"/>
      <c r="G47" s="42"/>
      <c r="H47" s="42"/>
      <c r="I47" s="43"/>
      <c r="K47" s="48"/>
      <c r="L47" s="49"/>
      <c r="M47" s="50"/>
      <c r="N47" s="41" t="s">
        <v>22</v>
      </c>
      <c r="O47" s="42"/>
      <c r="P47" s="42"/>
      <c r="Q47" s="42"/>
      <c r="R47" s="43"/>
      <c r="T47" s="48"/>
      <c r="U47" s="49"/>
      <c r="V47" s="50"/>
      <c r="W47" s="41" t="s">
        <v>22</v>
      </c>
      <c r="X47" s="42"/>
      <c r="Y47" s="42"/>
      <c r="Z47" s="42"/>
      <c r="AA47" s="43"/>
      <c r="AC47" s="48"/>
      <c r="AD47" s="49"/>
      <c r="AE47" s="50"/>
      <c r="AF47" s="41" t="s">
        <v>22</v>
      </c>
      <c r="AG47" s="42"/>
      <c r="AH47" s="42"/>
      <c r="AI47" s="42"/>
      <c r="AJ47" s="43"/>
    </row>
    <row r="48" spans="2:36" ht="17" thickBot="1" x14ac:dyDescent="0.25"/>
    <row r="49" spans="2:24" ht="16" customHeight="1" x14ac:dyDescent="0.2">
      <c r="B49" s="19" t="s">
        <v>15</v>
      </c>
      <c r="C49" s="20"/>
      <c r="D49" s="21"/>
      <c r="E49" s="33" t="s">
        <v>23</v>
      </c>
      <c r="F49" s="34"/>
      <c r="G49" s="34"/>
      <c r="H49" s="34"/>
      <c r="I49" s="35"/>
    </row>
    <row r="50" spans="2:24" ht="16" customHeight="1" thickBot="1" x14ac:dyDescent="0.25">
      <c r="B50" s="22"/>
      <c r="C50" s="23"/>
      <c r="D50" s="24"/>
      <c r="E50" s="44"/>
      <c r="F50" s="37"/>
      <c r="G50" s="37"/>
      <c r="H50" s="37"/>
      <c r="I50" s="38"/>
      <c r="K50" s="17"/>
      <c r="L50" s="17"/>
      <c r="M50" s="17"/>
      <c r="N50" s="18"/>
      <c r="O50" s="18"/>
      <c r="P50" s="18"/>
      <c r="Q50" s="18"/>
      <c r="R50" s="18"/>
      <c r="T50" s="17"/>
      <c r="U50" s="17"/>
      <c r="V50" s="17"/>
      <c r="W50" s="17"/>
      <c r="X50" s="17"/>
    </row>
    <row r="51" spans="2:24" ht="16" customHeight="1" x14ac:dyDescent="0.2">
      <c r="B51" s="28" t="s">
        <v>19</v>
      </c>
      <c r="C51" s="31">
        <v>20</v>
      </c>
      <c r="D51" s="1" t="s">
        <v>20</v>
      </c>
      <c r="E51" s="3">
        <f ca="1">Parameters!$C$4/('VIS-G + NIR-All Mof'!E4*Parameters!$C$3)</f>
        <v>1.1889677585043041</v>
      </c>
      <c r="F51" s="3">
        <f ca="1">Parameters!$C$4/('VIS-G + NIR-All Mof'!F4*Parameters!$C$3)</f>
        <v>1.2361417307182261</v>
      </c>
      <c r="G51" s="3">
        <f ca="1">Parameters!$C$4/('VIS-G + NIR-All Mof'!G4*Parameters!$C$3)</f>
        <v>1.4004965229275679</v>
      </c>
      <c r="H51" s="3">
        <f ca="1">Parameters!$C$4/('VIS-G + NIR-All Mof'!H4*Parameters!$C$3)</f>
        <v>1.753942462672843</v>
      </c>
      <c r="I51" s="3">
        <f ca="1">Parameters!$C$4/('VIS-G + NIR-All Mof'!I4*Parameters!$C$3)</f>
        <v>2.7459182022658877</v>
      </c>
      <c r="K51" s="17"/>
      <c r="L51" s="17"/>
      <c r="M51" s="17"/>
      <c r="N51" s="18"/>
      <c r="O51" s="18"/>
      <c r="P51" s="18"/>
      <c r="Q51" s="18"/>
      <c r="R51" s="18"/>
      <c r="T51" s="17"/>
      <c r="U51" s="17"/>
      <c r="V51" s="17"/>
      <c r="W51" s="17"/>
      <c r="X51" s="17"/>
    </row>
    <row r="52" spans="2:24" ht="16" customHeight="1" thickBot="1" x14ac:dyDescent="0.25">
      <c r="B52" s="29"/>
      <c r="C52" s="32"/>
      <c r="D52" s="5" t="s">
        <v>21</v>
      </c>
      <c r="E52" s="7">
        <f ca="1">Parameters!$C$4/('VIS-G + NIR-All Mof'!E5*Parameters!$C$3)</f>
        <v>1.0586982448410576</v>
      </c>
      <c r="F52" s="7">
        <f ca="1">Parameters!$C$4/('VIS-G + NIR-All Mof'!F5*Parameters!$C$3)</f>
        <v>1.084478157442601</v>
      </c>
      <c r="G52" s="7">
        <f ca="1">Parameters!$C$4/('VIS-G + NIR-All Mof'!G5*Parameters!$C$3)</f>
        <v>1.1723153683193916</v>
      </c>
      <c r="H52" s="7">
        <f ca="1">Parameters!$C$4/('VIS-G + NIR-All Mof'!H5*Parameters!$C$3)</f>
        <v>1.3710121880699082</v>
      </c>
      <c r="I52" s="7">
        <f ca="1">Parameters!$C$4/('VIS-G + NIR-All Mof'!I5*Parameters!$C$3)</f>
        <v>1.960177776863369</v>
      </c>
      <c r="K52" s="18"/>
      <c r="L52" s="17"/>
      <c r="N52" s="4"/>
      <c r="O52" s="4"/>
      <c r="P52" s="4"/>
      <c r="Q52" s="4"/>
      <c r="R52" s="4"/>
      <c r="T52" s="4"/>
      <c r="U52" s="4"/>
      <c r="V52" s="4"/>
      <c r="W52" s="4"/>
      <c r="X52" s="4"/>
    </row>
    <row r="53" spans="2:24" ht="16" customHeight="1" x14ac:dyDescent="0.2">
      <c r="B53" s="29"/>
      <c r="C53" s="31">
        <v>15</v>
      </c>
      <c r="D53" s="1" t="s">
        <v>20</v>
      </c>
      <c r="E53" s="3">
        <f ca="1">Parameters!$C$4/('VIS-G + NIR-All Mof'!E6*Parameters!$C$3)</f>
        <v>1.1113670838081258</v>
      </c>
      <c r="F53" s="3">
        <f ca="1">Parameters!$C$4/('VIS-G + NIR-All Mof'!F6*Parameters!$C$3)</f>
        <v>1.152069954559706</v>
      </c>
      <c r="G53" s="3">
        <f ca="1">Parameters!$C$4/('VIS-G + NIR-All Mof'!G6*Parameters!$C$3)</f>
        <v>1.2927713973720567</v>
      </c>
      <c r="H53" s="3">
        <f ca="1">Parameters!$C$4/('VIS-G + NIR-All Mof'!H6*Parameters!$C$3)</f>
        <v>1.5984785474668066</v>
      </c>
      <c r="I53" s="3">
        <f ca="1">Parameters!$C$4/('VIS-G + NIR-All Mof'!I6*Parameters!$C$3)</f>
        <v>2.5494250505002314</v>
      </c>
      <c r="K53" s="18"/>
      <c r="L53" s="17"/>
      <c r="N53" s="4"/>
      <c r="O53" s="4"/>
      <c r="P53" s="4"/>
      <c r="Q53" s="4"/>
      <c r="R53" s="4"/>
      <c r="T53" s="4"/>
      <c r="U53" s="4"/>
      <c r="V53" s="4"/>
      <c r="W53" s="4"/>
      <c r="X53" s="4"/>
    </row>
    <row r="54" spans="2:24" ht="17" thickBot="1" x14ac:dyDescent="0.25">
      <c r="B54" s="29"/>
      <c r="C54" s="32"/>
      <c r="D54" s="5" t="s">
        <v>21</v>
      </c>
      <c r="E54" s="7">
        <f ca="1">Parameters!$C$4/('VIS-G + NIR-All Mof'!E7*Parameters!$C$3)</f>
        <v>1.0073450313815975</v>
      </c>
      <c r="F54" s="7">
        <f ca="1">Parameters!$C$4/('VIS-G + NIR-All Mof'!F7*Parameters!$C$3)</f>
        <v>1.0290369820431686</v>
      </c>
      <c r="G54" s="7">
        <f ca="1">Parameters!$C$4/('VIS-G + NIR-All Mof'!G7*Parameters!$C$3)</f>
        <v>1.1023891327360822</v>
      </c>
      <c r="H54" s="7">
        <f ca="1">Parameters!$C$4/('VIS-G + NIR-All Mof'!H7*Parameters!$C$3)</f>
        <v>1.2797514353606485</v>
      </c>
      <c r="I54" s="7">
        <f ca="1">Parameters!$C$4/('VIS-G + NIR-All Mof'!I7*Parameters!$C$3)</f>
        <v>1.7582909548662851</v>
      </c>
      <c r="K54" s="18"/>
      <c r="L54" s="17"/>
      <c r="N54" s="4"/>
      <c r="O54" s="4"/>
      <c r="P54" s="4"/>
      <c r="Q54" s="4"/>
      <c r="R54" s="4"/>
      <c r="T54" s="4"/>
      <c r="U54" s="4"/>
      <c r="V54" s="4"/>
      <c r="W54" s="4"/>
      <c r="X54" s="4"/>
    </row>
    <row r="55" spans="2:24" x14ac:dyDescent="0.2">
      <c r="B55" s="29"/>
      <c r="C55" s="31">
        <v>10</v>
      </c>
      <c r="D55" s="1" t="s">
        <v>20</v>
      </c>
      <c r="E55" s="3">
        <f ca="1">Parameters!$C$4/('VIS-G + NIR-All Mof'!E8*Parameters!$C$3)</f>
        <v>1.0497028357979115</v>
      </c>
      <c r="F55" s="3">
        <f ca="1">Parameters!$C$4/('VIS-G + NIR-All Mof'!F8*Parameters!$C$3)</f>
        <v>1.0845109441174781</v>
      </c>
      <c r="G55" s="3">
        <f ca="1">Parameters!$C$4/('VIS-G + NIR-All Mof'!G8*Parameters!$C$3)</f>
        <v>1.2066236899952079</v>
      </c>
      <c r="H55" s="3">
        <f ca="1">Parameters!$C$4/('VIS-G + NIR-All Mof'!H8*Parameters!$C$3)</f>
        <v>1.4767326136618708</v>
      </c>
      <c r="I55" s="3">
        <f ca="1">Parameters!$C$4/('VIS-G + NIR-All Mof'!I8*Parameters!$C$3)</f>
        <v>2.0129441404172796</v>
      </c>
      <c r="K55" s="18"/>
      <c r="L55" s="17"/>
      <c r="N55" s="4"/>
      <c r="O55" s="4"/>
      <c r="P55" s="4"/>
      <c r="Q55" s="4"/>
      <c r="R55" s="4"/>
      <c r="T55" s="4"/>
      <c r="U55" s="4"/>
      <c r="V55" s="4"/>
      <c r="W55" s="4"/>
      <c r="X55" s="4"/>
    </row>
    <row r="56" spans="2:24" ht="17" thickBot="1" x14ac:dyDescent="0.25">
      <c r="B56" s="29"/>
      <c r="C56" s="32"/>
      <c r="D56" s="5" t="s">
        <v>21</v>
      </c>
      <c r="E56" s="7">
        <f ca="1">Parameters!$C$4/('VIS-G + NIR-All Mof'!E9*Parameters!$C$3)</f>
        <v>0.9739685305265392</v>
      </c>
      <c r="F56" s="7">
        <f ca="1">Parameters!$C$4/('VIS-G + NIR-All Mof'!F9*Parameters!$C$3)</f>
        <v>0.99336408840536872</v>
      </c>
      <c r="G56" s="7">
        <f ca="1">Parameters!$C$4/('VIS-G + NIR-All Mof'!G9*Parameters!$C$3)</f>
        <v>1.0584539554880203</v>
      </c>
      <c r="H56" s="7">
        <f ca="1">Parameters!$C$4/('VIS-G + NIR-All Mof'!H9*Parameters!$C$3)</f>
        <v>1.2100783345929116</v>
      </c>
      <c r="I56" s="7">
        <f ca="1">Parameters!$C$4/('VIS-G + NIR-All Mof'!I9*Parameters!$C$3)</f>
        <v>1.6070237333384445</v>
      </c>
      <c r="K56" s="18"/>
      <c r="L56" s="17"/>
      <c r="N56" s="4"/>
      <c r="O56" s="4"/>
      <c r="P56" s="4"/>
      <c r="Q56" s="4"/>
      <c r="R56" s="4"/>
      <c r="T56" s="4"/>
      <c r="U56" s="4"/>
      <c r="V56" s="4"/>
      <c r="W56" s="4"/>
      <c r="X56" s="4"/>
    </row>
    <row r="57" spans="2:24" x14ac:dyDescent="0.2">
      <c r="B57" s="29"/>
      <c r="C57" s="31">
        <v>5</v>
      </c>
      <c r="D57" s="1" t="s">
        <v>20</v>
      </c>
      <c r="E57" s="3">
        <f ca="1">Parameters!$C$4/('VIS-G + NIR-All Mof'!E10*Parameters!$C$3)</f>
        <v>1.0004066952670103</v>
      </c>
      <c r="F57" s="3">
        <f ca="1">Parameters!$C$4/('VIS-G + NIR-All Mof'!F10*Parameters!$C$3)</f>
        <v>1.033724905004169</v>
      </c>
      <c r="G57" s="3">
        <f ca="1">Parameters!$C$4/('VIS-G + NIR-All Mof'!G10*Parameters!$C$3)</f>
        <v>1.1409921239539473</v>
      </c>
      <c r="H57" s="3">
        <f ca="1">Parameters!$C$4/('VIS-G + NIR-All Mof'!H10*Parameters!$C$3)</f>
        <v>1.3809636769905567</v>
      </c>
      <c r="I57" s="3">
        <f ca="1">Parameters!$C$4/('VIS-G + NIR-All Mof'!I10*Parameters!$C$3)</f>
        <v>1.8644047676233255</v>
      </c>
      <c r="K57" s="18"/>
      <c r="L57" s="17"/>
      <c r="N57" s="4"/>
      <c r="O57" s="4"/>
      <c r="P57" s="4"/>
      <c r="Q57" s="4"/>
      <c r="R57" s="4"/>
      <c r="T57" s="4"/>
      <c r="U57" s="4"/>
      <c r="V57" s="4"/>
      <c r="W57" s="4"/>
      <c r="X57" s="4"/>
    </row>
    <row r="58" spans="2:24" ht="17" thickBot="1" x14ac:dyDescent="0.25">
      <c r="B58" s="29"/>
      <c r="C58" s="32"/>
      <c r="D58" s="5" t="s">
        <v>21</v>
      </c>
      <c r="E58" s="7">
        <f ca="1">Parameters!$C$4/('VIS-G + NIR-All Mof'!E11*Parameters!$C$3)</f>
        <v>0.95121760025540136</v>
      </c>
      <c r="F58" s="7">
        <f ca="1">Parameters!$C$4/('VIS-G + NIR-All Mof'!F11*Parameters!$C$3)</f>
        <v>0.96555047737051725</v>
      </c>
      <c r="G58" s="7">
        <f ca="1">Parameters!$C$4/('VIS-G + NIR-All Mof'!G11*Parameters!$C$3)</f>
        <v>1.0241076429922567</v>
      </c>
      <c r="H58" s="7">
        <f ca="1">Parameters!$C$4/('VIS-G + NIR-All Mof'!H11*Parameters!$C$3)</f>
        <v>1.1563550379345569</v>
      </c>
      <c r="I58" s="7">
        <f ca="1">Parameters!$C$4/('VIS-G + NIR-All Mof'!I11*Parameters!$C$3)</f>
        <v>1.5039079916630469</v>
      </c>
      <c r="K58" s="18"/>
      <c r="L58" s="17"/>
      <c r="N58" s="4"/>
      <c r="O58" s="4"/>
      <c r="P58" s="4"/>
      <c r="Q58" s="4"/>
      <c r="R58" s="4"/>
      <c r="T58" s="4"/>
      <c r="U58" s="4"/>
      <c r="V58" s="4"/>
      <c r="W58" s="4"/>
      <c r="X58" s="4"/>
    </row>
    <row r="59" spans="2:24" x14ac:dyDescent="0.2">
      <c r="B59" s="29"/>
      <c r="C59" s="31">
        <v>0</v>
      </c>
      <c r="D59" s="1" t="s">
        <v>20</v>
      </c>
      <c r="E59" s="3">
        <f ca="1">Parameters!$C$4/('VIS-G + NIR-All Mof'!E12*Parameters!$C$3)</f>
        <v>0.95965887385883686</v>
      </c>
      <c r="F59" s="3">
        <f ca="1">Parameters!$C$4/('VIS-G + NIR-All Mof'!F12*Parameters!$C$3)</f>
        <v>0.99270485463248126</v>
      </c>
      <c r="G59" s="3">
        <f ca="1">Parameters!$C$4/('VIS-G + NIR-All Mof'!G12*Parameters!$C$3)</f>
        <v>1.0912494101146037</v>
      </c>
      <c r="H59" s="3">
        <f ca="1">Parameters!$C$4/('VIS-G + NIR-All Mof'!H12*Parameters!$C$3)</f>
        <v>1.3055469758369245</v>
      </c>
      <c r="I59" s="3">
        <f ca="1">Parameters!$C$4/('VIS-G + NIR-All Mof'!I12*Parameters!$C$3)</f>
        <v>1.7505028873143298</v>
      </c>
      <c r="K59" s="18"/>
      <c r="L59" s="17"/>
      <c r="N59" s="4"/>
      <c r="O59" s="4"/>
      <c r="P59" s="4"/>
      <c r="Q59" s="4"/>
      <c r="R59" s="4"/>
      <c r="T59" s="4"/>
      <c r="U59" s="4"/>
      <c r="V59" s="4"/>
      <c r="W59" s="4"/>
      <c r="X59" s="4"/>
    </row>
    <row r="60" spans="2:24" ht="17" thickBot="1" x14ac:dyDescent="0.25">
      <c r="B60" s="29"/>
      <c r="C60" s="32"/>
      <c r="D60" s="5" t="s">
        <v>21</v>
      </c>
      <c r="E60" s="7">
        <f ca="1">Parameters!$C$4/('VIS-G + NIR-All Mof'!E13*Parameters!$C$3)</f>
        <v>0.9298624067934177</v>
      </c>
      <c r="F60" s="7">
        <f ca="1">Parameters!$C$4/('VIS-G + NIR-All Mof'!F13*Parameters!$C$3)</f>
        <v>0.94701636445088355</v>
      </c>
      <c r="G60" s="7">
        <f ca="1">Parameters!$C$4/('VIS-G + NIR-All Mof'!G13*Parameters!$C$3)</f>
        <v>0.99726856532785646</v>
      </c>
      <c r="H60" s="7">
        <f ca="1">Parameters!$C$4/('VIS-G + NIR-All Mof'!H13*Parameters!$C$3)</f>
        <v>1.1147732738570177</v>
      </c>
      <c r="I60" s="7">
        <f ca="1">Parameters!$C$4/('VIS-G + NIR-All Mof'!I13*Parameters!$C$3)</f>
        <v>1.4252434404596883</v>
      </c>
      <c r="K60" s="18"/>
      <c r="L60" s="17"/>
      <c r="N60" s="4"/>
      <c r="O60" s="4"/>
      <c r="P60" s="4"/>
      <c r="Q60" s="4"/>
      <c r="R60" s="4"/>
      <c r="T60" s="4"/>
      <c r="U60" s="4"/>
      <c r="V60" s="4"/>
      <c r="W60" s="4"/>
      <c r="X60" s="4"/>
    </row>
    <row r="61" spans="2:24" x14ac:dyDescent="0.2">
      <c r="B61" s="29"/>
      <c r="C61" s="31">
        <v>-5</v>
      </c>
      <c r="D61" s="1" t="s">
        <v>20</v>
      </c>
      <c r="E61" s="3">
        <f ca="1">Parameters!$C$4/('VIS-G + NIR-All Mof'!E14*Parameters!$C$3)</f>
        <v>0.93241652686157928</v>
      </c>
      <c r="F61" s="3">
        <f ca="1">Parameters!$C$4/('VIS-G + NIR-All Mof'!F14*Parameters!$C$3)</f>
        <v>0.95795386758436607</v>
      </c>
      <c r="G61" s="3">
        <f ca="1">Parameters!$C$4/('VIS-G + NIR-All Mof'!G14*Parameters!$C$3)</f>
        <v>1.0533829697612631</v>
      </c>
      <c r="H61" s="3">
        <f ca="1">Parameters!$C$4/('VIS-G + NIR-All Mof'!H14*Parameters!$C$3)</f>
        <v>1.2463810489130409</v>
      </c>
      <c r="I61" s="3">
        <f ca="1">Parameters!$C$4/('VIS-G + NIR-All Mof'!I14*Parameters!$C$3)</f>
        <v>1.6388222807555926</v>
      </c>
      <c r="K61" s="18"/>
      <c r="L61" s="17"/>
      <c r="N61" s="4"/>
      <c r="O61" s="4"/>
      <c r="P61" s="4"/>
      <c r="Q61" s="4"/>
      <c r="R61" s="4"/>
      <c r="T61" s="4"/>
      <c r="U61" s="4"/>
      <c r="V61" s="4"/>
      <c r="W61" s="4"/>
      <c r="X61" s="4"/>
    </row>
    <row r="62" spans="2:24" ht="17" thickBot="1" x14ac:dyDescent="0.25">
      <c r="B62" s="29"/>
      <c r="C62" s="32"/>
      <c r="D62" s="5" t="s">
        <v>21</v>
      </c>
      <c r="E62" s="7">
        <f ca="1">Parameters!$C$4/('VIS-G + NIR-All Mof'!E15*Parameters!$C$3)</f>
        <v>0.91398520023753449</v>
      </c>
      <c r="F62" s="7">
        <f ca="1">Parameters!$C$4/('VIS-G + NIR-All Mof'!F15*Parameters!$C$3)</f>
        <v>0.92946248783266916</v>
      </c>
      <c r="G62" s="7">
        <f ca="1">Parameters!$C$4/('VIS-G + NIR-All Mof'!G15*Parameters!$C$3)</f>
        <v>0.9765606707136264</v>
      </c>
      <c r="H62" s="7">
        <f ca="1">Parameters!$C$4/('VIS-G + NIR-All Mof'!H15*Parameters!$C$3)</f>
        <v>1.0826781161117551</v>
      </c>
      <c r="I62" s="7">
        <f ca="1">Parameters!$C$4/('VIS-G + NIR-All Mof'!I15*Parameters!$C$3)</f>
        <v>1.3232428696481229</v>
      </c>
      <c r="K62" s="18"/>
      <c r="L62" s="17"/>
      <c r="N62" s="4"/>
      <c r="O62" s="4"/>
      <c r="P62" s="4"/>
      <c r="Q62" s="4"/>
      <c r="R62" s="4"/>
      <c r="T62" s="4"/>
      <c r="U62" s="4"/>
      <c r="V62" s="4"/>
      <c r="W62" s="4"/>
      <c r="X62" s="4"/>
    </row>
    <row r="63" spans="2:24" x14ac:dyDescent="0.2">
      <c r="B63" s="29"/>
      <c r="C63" s="31">
        <v>-10</v>
      </c>
      <c r="D63" s="1" t="s">
        <v>20</v>
      </c>
      <c r="E63" s="3">
        <f ca="1">Parameters!$C$4/('VIS-G + NIR-All Mof'!E16*Parameters!$C$3)</f>
        <v>0.91585382293724527</v>
      </c>
      <c r="F63" s="3">
        <f ca="1">Parameters!$C$4/('VIS-G + NIR-All Mof'!F16*Parameters!$C$3)</f>
        <v>0.93621294192954752</v>
      </c>
      <c r="G63" s="3">
        <f ca="1">Parameters!$C$4/('VIS-G + NIR-All Mof'!G16*Parameters!$C$3)</f>
        <v>1.0258025522190557</v>
      </c>
      <c r="H63" s="3">
        <f ca="1">Parameters!$C$4/('VIS-G + NIR-All Mof'!H16*Parameters!$C$3)</f>
        <v>1.2012205715637243</v>
      </c>
      <c r="I63" s="3">
        <f ca="1">Parameters!$C$4/('VIS-G + NIR-All Mof'!I16*Parameters!$C$3)</f>
        <v>1.5579592155797193</v>
      </c>
      <c r="K63" s="18"/>
      <c r="L63" s="17"/>
      <c r="N63" s="4"/>
      <c r="O63" s="4"/>
      <c r="P63" s="4"/>
      <c r="Q63" s="4"/>
      <c r="R63" s="4"/>
      <c r="T63" s="4"/>
      <c r="U63" s="4"/>
      <c r="V63" s="4"/>
      <c r="W63" s="4"/>
      <c r="X63" s="4"/>
    </row>
    <row r="64" spans="2:24" ht="17" thickBot="1" x14ac:dyDescent="0.25">
      <c r="B64" s="29"/>
      <c r="C64" s="32"/>
      <c r="D64" s="5" t="s">
        <v>21</v>
      </c>
      <c r="E64" s="7">
        <f ca="1">Parameters!$C$4/('VIS-G + NIR-All Mof'!E17*Parameters!$C$3)</f>
        <v>0.90506928307540557</v>
      </c>
      <c r="F64" s="7">
        <f ca="1">Parameters!$C$4/('VIS-G + NIR-All Mof'!F17*Parameters!$C$3)</f>
        <v>0.91684080664495782</v>
      </c>
      <c r="G64" s="7">
        <f ca="1">Parameters!$C$4/('VIS-G + NIR-All Mof'!G17*Parameters!$C$3)</f>
        <v>0.9609296579114236</v>
      </c>
      <c r="H64" s="7">
        <f ca="1">Parameters!$C$4/('VIS-G + NIR-All Mof'!H17*Parameters!$C$3)</f>
        <v>1.0571148429962161</v>
      </c>
      <c r="I64" s="7">
        <f ca="1">Parameters!$C$4/('VIS-G + NIR-All Mof'!I17*Parameters!$C$3)</f>
        <v>1.266643763378543</v>
      </c>
      <c r="K64" s="18"/>
      <c r="L64" s="17"/>
      <c r="N64" s="4"/>
      <c r="O64" s="4"/>
      <c r="P64" s="4"/>
      <c r="Q64" s="4"/>
      <c r="R64" s="4"/>
      <c r="T64" s="4"/>
      <c r="U64" s="4"/>
      <c r="V64" s="4"/>
      <c r="W64" s="4"/>
      <c r="X64" s="4"/>
    </row>
    <row r="65" spans="2:24" x14ac:dyDescent="0.2">
      <c r="B65" s="29"/>
      <c r="C65" s="31">
        <v>-15</v>
      </c>
      <c r="D65" s="1" t="s">
        <v>20</v>
      </c>
      <c r="E65" s="3">
        <f ca="1">Parameters!$C$4/('VIS-G + NIR-All Mof'!E18*Parameters!$C$3)</f>
        <v>0.90475036223366379</v>
      </c>
      <c r="F65" s="3">
        <f ca="1">Parameters!$C$4/('VIS-G + NIR-All Mof'!F18*Parameters!$C$3)</f>
        <v>0.92294912533826234</v>
      </c>
      <c r="G65" s="3">
        <f ca="1">Parameters!$C$4/('VIS-G + NIR-All Mof'!G18*Parameters!$C$3)</f>
        <v>1.0037231096044898</v>
      </c>
      <c r="H65" s="3">
        <f ca="1">Parameters!$C$4/('VIS-G + NIR-All Mof'!H18*Parameters!$C$3)</f>
        <v>1.1663749008936313</v>
      </c>
      <c r="I65" s="3">
        <f ca="1">Parameters!$C$4/('VIS-G + NIR-All Mof'!I18*Parameters!$C$3)</f>
        <v>1.4954625480048291</v>
      </c>
      <c r="K65" s="18"/>
      <c r="L65" s="17"/>
      <c r="N65" s="4"/>
      <c r="O65" s="4"/>
      <c r="P65" s="4"/>
      <c r="Q65" s="4"/>
      <c r="R65" s="4"/>
      <c r="T65" s="4"/>
      <c r="U65" s="4"/>
      <c r="V65" s="4"/>
      <c r="W65" s="4"/>
      <c r="X65" s="4"/>
    </row>
    <row r="66" spans="2:24" ht="17" thickBot="1" x14ac:dyDescent="0.25">
      <c r="B66" s="29"/>
      <c r="C66" s="39"/>
      <c r="D66" s="5" t="s">
        <v>21</v>
      </c>
      <c r="E66" s="7">
        <f ca="1">Parameters!$C$4/('VIS-G + NIR-All Mof'!E19*Parameters!$C$3)</f>
        <v>0.89794992776987648</v>
      </c>
      <c r="F66" s="7">
        <f ca="1">Parameters!$C$4/('VIS-G + NIR-All Mof'!F19*Parameters!$C$3)</f>
        <v>0.91001029752525708</v>
      </c>
      <c r="G66" s="7">
        <f ca="1">Parameters!$C$4/('VIS-G + NIR-All Mof'!G19*Parameters!$C$3)</f>
        <v>0.95283609191363616</v>
      </c>
      <c r="H66" s="7">
        <f ca="1">Parameters!$C$4/('VIS-G + NIR-All Mof'!H19*Parameters!$C$3)</f>
        <v>1.0389700723254596</v>
      </c>
      <c r="I66" s="7">
        <f ca="1">Parameters!$C$4/('VIS-G + NIR-All Mof'!I19*Parameters!$C$3)</f>
        <v>1.2269925526796472</v>
      </c>
      <c r="K66" s="18"/>
      <c r="L66" s="17"/>
      <c r="N66" s="4"/>
      <c r="O66" s="4"/>
      <c r="P66" s="4"/>
      <c r="Q66" s="4"/>
      <c r="R66" s="4"/>
      <c r="T66" s="4"/>
      <c r="U66" s="4"/>
      <c r="V66" s="4"/>
      <c r="W66" s="4"/>
      <c r="X66" s="4"/>
    </row>
    <row r="67" spans="2:24" x14ac:dyDescent="0.2">
      <c r="B67" s="29"/>
      <c r="C67" s="40">
        <v>-20</v>
      </c>
      <c r="D67" s="1" t="s">
        <v>20</v>
      </c>
      <c r="E67" s="3">
        <f ca="1">Parameters!$C$4/('VIS-G + NIR-All Mof'!E20*Parameters!$C$3)</f>
        <v>0.90183201689283621</v>
      </c>
      <c r="F67" s="3">
        <f ca="1">Parameters!$C$4/('VIS-G + NIR-All Mof'!F20*Parameters!$C$3)</f>
        <v>0.91613332303357209</v>
      </c>
      <c r="G67" s="3">
        <f ca="1">Parameters!$C$4/('VIS-G + NIR-All Mof'!G20*Parameters!$C$3)</f>
        <v>0.9899724007035825</v>
      </c>
      <c r="H67" s="3">
        <f ca="1">Parameters!$C$4/('VIS-G + NIR-All Mof'!H20*Parameters!$C$3)</f>
        <v>1.1417594494358574</v>
      </c>
      <c r="I67" s="3">
        <f ca="1">Parameters!$C$4/('VIS-G + NIR-All Mof'!I20*Parameters!$C$3)</f>
        <v>1.4455957210362256</v>
      </c>
      <c r="K67" s="18"/>
      <c r="L67" s="17"/>
      <c r="N67" s="4"/>
      <c r="O67" s="4"/>
      <c r="P67" s="4"/>
      <c r="Q67" s="4"/>
      <c r="R67" s="4"/>
      <c r="T67" s="4"/>
      <c r="U67" s="4"/>
      <c r="V67" s="4"/>
      <c r="W67" s="4"/>
      <c r="X67" s="4"/>
    </row>
    <row r="68" spans="2:24" ht="17" thickBot="1" x14ac:dyDescent="0.25">
      <c r="B68" s="29"/>
      <c r="C68" s="39"/>
      <c r="D68" s="5" t="s">
        <v>21</v>
      </c>
      <c r="E68" s="7">
        <f ca="1">Parameters!$C$4/('VIS-G + NIR-All Mof'!E21*Parameters!$C$3)</f>
        <v>0.89456677648034177</v>
      </c>
      <c r="F68" s="7">
        <f ca="1">Parameters!$C$4/('VIS-G + NIR-All Mof'!F21*Parameters!$C$3)</f>
        <v>0.90571469322008546</v>
      </c>
      <c r="G68" s="7">
        <f ca="1">Parameters!$C$4/('VIS-G + NIR-All Mof'!G21*Parameters!$C$3)</f>
        <v>0.94533448815178411</v>
      </c>
      <c r="H68" s="7">
        <f ca="1">Parameters!$C$4/('VIS-G + NIR-All Mof'!H21*Parameters!$C$3)</f>
        <v>1.0258731128456799</v>
      </c>
      <c r="I68" s="7">
        <f ca="1">Parameters!$C$4/('VIS-G + NIR-All Mof'!I21*Parameters!$C$3)</f>
        <v>1.1962949300970043</v>
      </c>
      <c r="K68" s="18"/>
      <c r="L68" s="17"/>
      <c r="N68" s="4"/>
      <c r="O68" s="4"/>
      <c r="P68" s="4"/>
      <c r="Q68" s="4"/>
      <c r="R68" s="4"/>
      <c r="T68" s="4"/>
      <c r="U68" s="4"/>
      <c r="V68" s="4"/>
      <c r="W68" s="4"/>
      <c r="X68" s="4"/>
    </row>
    <row r="69" spans="2:24" x14ac:dyDescent="0.2">
      <c r="B69" s="29"/>
      <c r="C69" s="40">
        <v>-25</v>
      </c>
      <c r="D69" s="8" t="s">
        <v>20</v>
      </c>
      <c r="E69" s="3">
        <f ca="1">Parameters!$C$4/('VIS-G + NIR-All Mof'!E22*Parameters!$C$3)</f>
        <v>0.90063535080111179</v>
      </c>
      <c r="F69" s="3">
        <f ca="1">Parameters!$C$4/('VIS-G + NIR-All Mof'!F22*Parameters!$C$3)</f>
        <v>0.91373787757839142</v>
      </c>
      <c r="G69" s="3">
        <f ca="1">Parameters!$C$4/('VIS-G + NIR-All Mof'!G22*Parameters!$C$3)</f>
        <v>0.9831786243514733</v>
      </c>
      <c r="H69" s="3">
        <f ca="1">Parameters!$C$4/('VIS-G + NIR-All Mof'!H22*Parameters!$C$3)</f>
        <v>1.1255144299658693</v>
      </c>
      <c r="I69" s="3">
        <f ca="1">Parameters!$C$4/('VIS-G + NIR-All Mof'!I22*Parameters!$C$3)</f>
        <v>1.4070628080332857</v>
      </c>
      <c r="K69" s="18"/>
      <c r="L69" s="17"/>
      <c r="N69" s="4"/>
      <c r="O69" s="4"/>
      <c r="P69" s="4"/>
      <c r="Q69" s="4"/>
      <c r="R69" s="4"/>
      <c r="T69" s="4"/>
      <c r="U69" s="4"/>
      <c r="V69" s="4"/>
      <c r="W69" s="4"/>
      <c r="X69" s="4"/>
    </row>
    <row r="70" spans="2:24" ht="17" thickBot="1" x14ac:dyDescent="0.25">
      <c r="B70" s="29"/>
      <c r="C70" s="32"/>
      <c r="D70" s="9" t="s">
        <v>21</v>
      </c>
      <c r="E70" s="7">
        <f ca="1">Parameters!$C$4/('VIS-G + NIR-All Mof'!E23*Parameters!$C$3)</f>
        <v>0.89436653603958094</v>
      </c>
      <c r="F70" s="7">
        <f ca="1">Parameters!$C$4/('VIS-G + NIR-All Mof'!F23*Parameters!$C$3)</f>
        <v>0.90407635017370691</v>
      </c>
      <c r="G70" s="7">
        <f ca="1">Parameters!$C$4/('VIS-G + NIR-All Mof'!G23*Parameters!$C$3)</f>
        <v>0.94149225872158948</v>
      </c>
      <c r="H70" s="7">
        <f ca="1">Parameters!$C$4/('VIS-G + NIR-All Mof'!H23*Parameters!$C$3)</f>
        <v>1.0173237769378842</v>
      </c>
      <c r="I70" s="7">
        <f ca="1">Parameters!$C$4/('VIS-G + NIR-All Mof'!I23*Parameters!$C$3)</f>
        <v>1.1731226450103853</v>
      </c>
      <c r="K70" s="18"/>
      <c r="L70" s="17"/>
      <c r="N70" s="4"/>
      <c r="O70" s="4"/>
      <c r="P70" s="4"/>
      <c r="Q70" s="4"/>
      <c r="R70" s="4"/>
      <c r="T70" s="4"/>
      <c r="U70" s="4"/>
      <c r="V70" s="4"/>
      <c r="W70" s="4"/>
      <c r="X70" s="4"/>
    </row>
    <row r="71" spans="2:24" x14ac:dyDescent="0.2">
      <c r="B71" s="29"/>
      <c r="C71" s="31">
        <v>-30</v>
      </c>
      <c r="D71" s="1" t="s">
        <v>20</v>
      </c>
      <c r="E71" s="3">
        <f ca="1">Parameters!$C$4/('VIS-G + NIR-All Mof'!E24*Parameters!$C$3)</f>
        <v>0.90195534141050493</v>
      </c>
      <c r="F71" s="3">
        <f ca="1">Parameters!$C$4/('VIS-G + NIR-All Mof'!F24*Parameters!$C$3)</f>
        <v>0.9151380908550949</v>
      </c>
      <c r="G71" s="3">
        <f ca="1">Parameters!$C$4/('VIS-G + NIR-All Mof'!G24*Parameters!$C$3)</f>
        <v>0.98234054990795361</v>
      </c>
      <c r="H71" s="3">
        <f ca="1">Parameters!$C$4/('VIS-G + NIR-All Mof'!H24*Parameters!$C$3)</f>
        <v>1.1162101647559097</v>
      </c>
      <c r="I71" s="3">
        <f ca="1">Parameters!$C$4/('VIS-G + NIR-All Mof'!I24*Parameters!$C$3)</f>
        <v>1.3793047147701409</v>
      </c>
      <c r="K71" s="18"/>
      <c r="L71" s="17"/>
      <c r="N71" s="4"/>
      <c r="O71" s="4"/>
      <c r="P71" s="4"/>
      <c r="Q71" s="4"/>
      <c r="R71" s="4"/>
      <c r="T71" s="4"/>
      <c r="U71" s="4"/>
      <c r="V71" s="4"/>
      <c r="W71" s="4"/>
      <c r="X71" s="4"/>
    </row>
    <row r="72" spans="2:24" ht="17" thickBot="1" x14ac:dyDescent="0.25">
      <c r="B72" s="29"/>
      <c r="C72" s="32"/>
      <c r="D72" s="5" t="s">
        <v>21</v>
      </c>
      <c r="E72" s="7">
        <f ca="1">Parameters!$C$4/('VIS-G + NIR-All Mof'!E25*Parameters!$C$3)</f>
        <v>0.89462343351693985</v>
      </c>
      <c r="F72" s="7">
        <f ca="1">Parameters!$C$4/('VIS-G + NIR-All Mof'!F25*Parameters!$C$3)</f>
        <v>0.90518630126259847</v>
      </c>
      <c r="G72" s="7">
        <f ca="1">Parameters!$C$4/('VIS-G + NIR-All Mof'!G25*Parameters!$C$3)</f>
        <v>0.94126052053789833</v>
      </c>
      <c r="H72" s="7">
        <f ca="1">Parameters!$C$4/('VIS-G + NIR-All Mof'!H25*Parameters!$C$3)</f>
        <v>1.0130836816489421</v>
      </c>
      <c r="I72" s="7">
        <f ca="1">Parameters!$C$4/('VIS-G + NIR-All Mof'!I25*Parameters!$C$3)</f>
        <v>1.1552228384356302</v>
      </c>
      <c r="K72" s="18"/>
      <c r="L72" s="17"/>
      <c r="N72" s="4"/>
      <c r="O72" s="4"/>
      <c r="P72" s="4"/>
      <c r="Q72" s="4"/>
      <c r="R72" s="4"/>
      <c r="T72" s="4"/>
      <c r="U72" s="4"/>
      <c r="V72" s="4"/>
      <c r="W72" s="4"/>
      <c r="X72" s="4"/>
    </row>
    <row r="73" spans="2:24" x14ac:dyDescent="0.2">
      <c r="B73" s="29"/>
      <c r="C73" s="31">
        <v>-35</v>
      </c>
      <c r="D73" s="1" t="s">
        <v>20</v>
      </c>
      <c r="E73" s="3">
        <f ca="1">Parameters!$C$4/('VIS-G + NIR-All Mof'!E26*Parameters!$C$3)</f>
        <v>0.90501693439750464</v>
      </c>
      <c r="F73" s="3">
        <f ca="1">Parameters!$C$4/('VIS-G + NIR-All Mof'!F26*Parameters!$C$3)</f>
        <v>0.9204067399922462</v>
      </c>
      <c r="G73" s="3">
        <f ca="1">Parameters!$C$4/('VIS-G + NIR-All Mof'!G26*Parameters!$C$3)</f>
        <v>0.98742818216218009</v>
      </c>
      <c r="H73" s="3">
        <f ca="1">Parameters!$C$4/('VIS-G + NIR-All Mof'!H26*Parameters!$C$3)</f>
        <v>1.1149929004235053</v>
      </c>
      <c r="I73" s="3">
        <f ca="1">Parameters!$C$4/('VIS-G + NIR-All Mof'!I26*Parameters!$C$3)</f>
        <v>1.3608125256196861</v>
      </c>
      <c r="K73" s="18"/>
      <c r="L73" s="17"/>
      <c r="N73" s="4"/>
      <c r="O73" s="4"/>
      <c r="P73" s="4"/>
      <c r="Q73" s="4"/>
      <c r="R73" s="4"/>
      <c r="T73" s="4"/>
      <c r="U73" s="4"/>
      <c r="V73" s="4"/>
      <c r="W73" s="4"/>
      <c r="X73" s="4"/>
    </row>
    <row r="74" spans="2:24" ht="17" thickBot="1" x14ac:dyDescent="0.25">
      <c r="B74" s="29"/>
      <c r="C74" s="32"/>
      <c r="D74" s="10" t="s">
        <v>21</v>
      </c>
      <c r="E74" s="7">
        <f ca="1">Parameters!$C$4/('VIS-G + NIR-All Mof'!E27*Parameters!$C$3)</f>
        <v>0.89871438468994791</v>
      </c>
      <c r="F74" s="7">
        <f ca="1">Parameters!$C$4/('VIS-G + NIR-All Mof'!F27*Parameters!$C$3)</f>
        <v>0.90909465079737184</v>
      </c>
      <c r="G74" s="7">
        <f ca="1">Parameters!$C$4/('VIS-G + NIR-All Mof'!G27*Parameters!$C$3)</f>
        <v>0.9446311373501044</v>
      </c>
      <c r="H74" s="7">
        <f ca="1">Parameters!$C$4/('VIS-G + NIR-All Mof'!H27*Parameters!$C$3)</f>
        <v>1.0128094552107993</v>
      </c>
      <c r="I74" s="7">
        <f ca="1">Parameters!$C$4/('VIS-G + NIR-All Mof'!I27*Parameters!$C$3)</f>
        <v>1.1450957276515921</v>
      </c>
      <c r="K74" s="18"/>
      <c r="L74" s="17"/>
      <c r="N74" s="4"/>
      <c r="O74" s="4"/>
      <c r="P74" s="4"/>
      <c r="Q74" s="4"/>
      <c r="R74" s="4"/>
      <c r="T74" s="4"/>
      <c r="U74" s="4"/>
      <c r="V74" s="4"/>
      <c r="W74" s="4"/>
      <c r="X74" s="4"/>
    </row>
    <row r="75" spans="2:24" x14ac:dyDescent="0.2">
      <c r="B75" s="29"/>
      <c r="C75" s="31">
        <v>-40</v>
      </c>
      <c r="D75" s="11" t="s">
        <v>20</v>
      </c>
      <c r="E75" s="3">
        <f ca="1">Parameters!$C$4/('VIS-G + NIR-All Mof'!E28*Parameters!$C$3)</f>
        <v>0.91619034464679583</v>
      </c>
      <c r="F75" s="3">
        <f ca="1">Parameters!$C$4/('VIS-G + NIR-All Mof'!F28*Parameters!$C$3)</f>
        <v>0.93379323900232225</v>
      </c>
      <c r="G75" s="3">
        <f ca="1">Parameters!$C$4/('VIS-G + NIR-All Mof'!G28*Parameters!$C$3)</f>
        <v>1.000517451279572</v>
      </c>
      <c r="H75" s="3">
        <f ca="1">Parameters!$C$4/('VIS-G + NIR-All Mof'!H28*Parameters!$C$3)</f>
        <v>1.1211095226727548</v>
      </c>
      <c r="I75" s="3">
        <f ca="1">Parameters!$C$4/('VIS-G + NIR-All Mof'!I28*Parameters!$C$3)</f>
        <v>1.3515144601455213</v>
      </c>
      <c r="K75" s="18"/>
      <c r="L75" s="17"/>
      <c r="M75" s="16"/>
      <c r="N75" s="4"/>
      <c r="O75" s="4"/>
      <c r="P75" s="4"/>
      <c r="Q75" s="4"/>
      <c r="R75" s="4"/>
      <c r="T75" s="4"/>
      <c r="U75" s="4"/>
      <c r="V75" s="4"/>
      <c r="W75" s="4"/>
      <c r="X75" s="4"/>
    </row>
    <row r="76" spans="2:24" ht="17" thickBot="1" x14ac:dyDescent="0.25">
      <c r="B76" s="29"/>
      <c r="C76" s="32"/>
      <c r="D76" s="12" t="s">
        <v>21</v>
      </c>
      <c r="E76" s="7">
        <f ca="1">Parameters!$C$4/('VIS-G + NIR-All Mof'!E29*Parameters!$C$3)</f>
        <v>0.90643455027209419</v>
      </c>
      <c r="F76" s="7">
        <f ca="1">Parameters!$C$4/('VIS-G + NIR-All Mof'!F29*Parameters!$C$3)</f>
        <v>0.91539428476534801</v>
      </c>
      <c r="G76" s="7">
        <f ca="1">Parameters!$C$4/('VIS-G + NIR-All Mof'!G29*Parameters!$C$3)</f>
        <v>0.94858452860814646</v>
      </c>
      <c r="H76" s="7">
        <f ca="1">Parameters!$C$4/('VIS-G + NIR-All Mof'!H29*Parameters!$C$3)</f>
        <v>1.0165799432398441</v>
      </c>
      <c r="I76" s="7">
        <f ca="1">Parameters!$C$4/('VIS-G + NIR-All Mof'!I29*Parameters!$C$3)</f>
        <v>1.1403374920504501</v>
      </c>
      <c r="K76" s="18"/>
      <c r="L76" s="17"/>
      <c r="M76" s="16"/>
      <c r="N76" s="4"/>
      <c r="O76" s="4"/>
      <c r="P76" s="4"/>
      <c r="Q76" s="4"/>
      <c r="R76" s="4"/>
      <c r="T76" s="4"/>
      <c r="U76" s="4"/>
      <c r="V76" s="4"/>
      <c r="W76" s="4"/>
      <c r="X76" s="4"/>
    </row>
    <row r="77" spans="2:24" x14ac:dyDescent="0.2">
      <c r="B77" s="29"/>
      <c r="C77" s="31">
        <v>-45</v>
      </c>
      <c r="D77" s="13" t="s">
        <v>20</v>
      </c>
      <c r="E77" s="3">
        <f ca="1">Parameters!$C$4/('VIS-G + NIR-All Mof'!E30*Parameters!$C$3)</f>
        <v>0.93611045702158147</v>
      </c>
      <c r="F77" s="3">
        <f ca="1">Parameters!$C$4/('VIS-G + NIR-All Mof'!F30*Parameters!$C$3)</f>
        <v>0.95852477564635785</v>
      </c>
      <c r="G77" s="3">
        <f ca="1">Parameters!$C$4/('VIS-G + NIR-All Mof'!G30*Parameters!$C$3)</f>
        <v>1.0174490063454302</v>
      </c>
      <c r="H77" s="3">
        <f ca="1">Parameters!$C$4/('VIS-G + NIR-All Mof'!H30*Parameters!$C$3)</f>
        <v>1.1348927126091306</v>
      </c>
      <c r="I77" s="3">
        <f ca="1">Parameters!$C$4/('VIS-G + NIR-All Mof'!I30*Parameters!$C$3)</f>
        <v>1.3519604567699075</v>
      </c>
      <c r="K77" s="18"/>
      <c r="L77" s="17"/>
      <c r="M77" s="16"/>
      <c r="N77" s="4"/>
      <c r="O77" s="4"/>
      <c r="P77" s="4"/>
      <c r="Q77" s="4"/>
      <c r="R77" s="4"/>
      <c r="T77" s="4"/>
      <c r="U77" s="4"/>
      <c r="V77" s="4"/>
      <c r="W77" s="4"/>
      <c r="X77" s="4"/>
    </row>
    <row r="78" spans="2:24" ht="17" thickBot="1" x14ac:dyDescent="0.25">
      <c r="B78" s="29"/>
      <c r="C78" s="32"/>
      <c r="D78" s="10" t="s">
        <v>21</v>
      </c>
      <c r="E78" s="7">
        <f ca="1">Parameters!$C$4/('VIS-G + NIR-All Mof'!E31*Parameters!$C$3)</f>
        <v>0.91632153774331726</v>
      </c>
      <c r="F78" s="7">
        <f ca="1">Parameters!$C$4/('VIS-G + NIR-All Mof'!F31*Parameters!$C$3)</f>
        <v>0.92796381714137754</v>
      </c>
      <c r="G78" s="7">
        <f ca="1">Parameters!$C$4/('VIS-G + NIR-All Mof'!G31*Parameters!$C$3)</f>
        <v>0.95944621059430812</v>
      </c>
      <c r="H78" s="7">
        <f ca="1">Parameters!$C$4/('VIS-G + NIR-All Mof'!H31*Parameters!$C$3)</f>
        <v>1.0245447378910353</v>
      </c>
      <c r="I78" s="7">
        <f ca="1">Parameters!$C$4/('VIS-G + NIR-All Mof'!I31*Parameters!$C$3)</f>
        <v>1.140536727772947</v>
      </c>
      <c r="K78" s="18"/>
      <c r="L78" s="17"/>
      <c r="M78" s="16"/>
      <c r="N78" s="4"/>
      <c r="O78" s="4"/>
      <c r="P78" s="4"/>
      <c r="Q78" s="4"/>
      <c r="R78" s="4"/>
      <c r="T78" s="4"/>
      <c r="U78" s="4"/>
      <c r="V78" s="4"/>
      <c r="W78" s="4"/>
      <c r="X78" s="4"/>
    </row>
    <row r="79" spans="2:24" x14ac:dyDescent="0.2">
      <c r="B79" s="29"/>
      <c r="C79" s="31">
        <v>-50</v>
      </c>
      <c r="D79" s="11" t="s">
        <v>20</v>
      </c>
      <c r="E79" s="3">
        <f ca="1">Parameters!$C$4/('VIS-G + NIR-All Mof'!E32*Parameters!$C$3)</f>
        <v>0.96783257932529787</v>
      </c>
      <c r="F79" s="3">
        <f ca="1">Parameters!$C$4/('VIS-G + NIR-All Mof'!F32*Parameters!$C$3)</f>
        <v>0.98687496577383982</v>
      </c>
      <c r="G79" s="3">
        <f ca="1">Parameters!$C$4/('VIS-G + NIR-All Mof'!G32*Parameters!$C$3)</f>
        <v>1.0427262890276261</v>
      </c>
      <c r="H79" s="3">
        <f ca="1">Parameters!$C$4/('VIS-G + NIR-All Mof'!H32*Parameters!$C$3)</f>
        <v>1.1570447351908044</v>
      </c>
      <c r="I79" s="3">
        <f ca="1">Parameters!$C$4/('VIS-G + NIR-All Mof'!I32*Parameters!$C$3)</f>
        <v>1.3611111227862756</v>
      </c>
      <c r="K79" s="18"/>
      <c r="L79" s="17"/>
      <c r="M79" s="16"/>
      <c r="N79" s="4"/>
      <c r="O79" s="4"/>
      <c r="P79" s="4"/>
      <c r="Q79" s="4"/>
      <c r="R79" s="4"/>
      <c r="T79" s="4"/>
      <c r="U79" s="4"/>
      <c r="V79" s="4"/>
      <c r="W79" s="4"/>
      <c r="X79" s="4"/>
    </row>
    <row r="80" spans="2:24" ht="17" thickBot="1" x14ac:dyDescent="0.25">
      <c r="B80" s="29"/>
      <c r="C80" s="32"/>
      <c r="D80" s="12" t="s">
        <v>21</v>
      </c>
      <c r="E80" s="7">
        <f ca="1">Parameters!$C$4/('VIS-G + NIR-All Mof'!E33*Parameters!$C$3)</f>
        <v>0.93345271691642673</v>
      </c>
      <c r="F80" s="7">
        <f ca="1">Parameters!$C$4/('VIS-G + NIR-All Mof'!F33*Parameters!$C$3)</f>
        <v>0.94156511910853891</v>
      </c>
      <c r="G80" s="7">
        <f ca="1">Parameters!$C$4/('VIS-G + NIR-All Mof'!G33*Parameters!$C$3)</f>
        <v>0.97460867299266296</v>
      </c>
      <c r="H80" s="7">
        <f ca="1">Parameters!$C$4/('VIS-G + NIR-All Mof'!H33*Parameters!$C$3)</f>
        <v>1.0370217028162305</v>
      </c>
      <c r="I80" s="7">
        <f ca="1">Parameters!$C$4/('VIS-G + NIR-All Mof'!I33*Parameters!$C$3)</f>
        <v>1.1457585463362185</v>
      </c>
      <c r="K80" s="18"/>
      <c r="L80" s="17"/>
      <c r="M80" s="16"/>
      <c r="N80" s="4"/>
      <c r="O80" s="4"/>
      <c r="P80" s="4"/>
      <c r="Q80" s="4"/>
      <c r="R80" s="4"/>
      <c r="T80" s="4"/>
      <c r="U80" s="4"/>
      <c r="V80" s="4"/>
      <c r="W80" s="4"/>
      <c r="X80" s="4"/>
    </row>
    <row r="81" spans="2:24" x14ac:dyDescent="0.2">
      <c r="B81" s="29"/>
      <c r="C81" s="31">
        <v>-55</v>
      </c>
      <c r="D81" s="13" t="s">
        <v>20</v>
      </c>
      <c r="E81" s="3">
        <f ca="1">Parameters!$C$4/('VIS-G + NIR-All Mof'!E34*Parameters!$C$3)</f>
        <v>1.0042702453430969</v>
      </c>
      <c r="F81" s="3">
        <f ca="1">Parameters!$C$4/('VIS-G + NIR-All Mof'!F34*Parameters!$C$3)</f>
        <v>1.0216299760936198</v>
      </c>
      <c r="G81" s="3">
        <f ca="1">Parameters!$C$4/('VIS-G + NIR-All Mof'!G34*Parameters!$C$3)</f>
        <v>1.0779234600043544</v>
      </c>
      <c r="H81" s="3">
        <f ca="1">Parameters!$C$4/('VIS-G + NIR-All Mof'!H34*Parameters!$C$3)</f>
        <v>1.1887042196971354</v>
      </c>
      <c r="I81" s="3">
        <f ca="1">Parameters!$C$4/('VIS-G + NIR-All Mof'!I34*Parameters!$C$3)</f>
        <v>1.3808824382374283</v>
      </c>
      <c r="K81" s="18"/>
      <c r="L81" s="17"/>
      <c r="M81" s="16"/>
      <c r="N81" s="4"/>
      <c r="O81" s="4"/>
      <c r="P81" s="4"/>
      <c r="Q81" s="4"/>
      <c r="R81" s="4"/>
      <c r="T81" s="4"/>
      <c r="U81" s="4"/>
      <c r="V81" s="4"/>
      <c r="W81" s="4"/>
      <c r="X81" s="4"/>
    </row>
    <row r="82" spans="2:24" ht="17" thickBot="1" x14ac:dyDescent="0.25">
      <c r="B82" s="29"/>
      <c r="C82" s="32"/>
      <c r="D82" s="10" t="s">
        <v>21</v>
      </c>
      <c r="E82" s="7">
        <f ca="1">Parameters!$C$4/('VIS-G + NIR-All Mof'!E35*Parameters!$C$3)</f>
        <v>0.95224075124617513</v>
      </c>
      <c r="F82" s="7">
        <f ca="1">Parameters!$C$4/('VIS-G + NIR-All Mof'!F35*Parameters!$C$3)</f>
        <v>0.96264048621129383</v>
      </c>
      <c r="G82" s="7">
        <f ca="1">Parameters!$C$4/('VIS-G + NIR-All Mof'!G35*Parameters!$C$3)</f>
        <v>0.99466514400704076</v>
      </c>
      <c r="H82" s="7">
        <f ca="1">Parameters!$C$4/('VIS-G + NIR-All Mof'!H35*Parameters!$C$3)</f>
        <v>1.0545226430251746</v>
      </c>
      <c r="I82" s="7">
        <f ca="1">Parameters!$C$4/('VIS-G + NIR-All Mof'!I35*Parameters!$C$3)</f>
        <v>1.1560661151102072</v>
      </c>
      <c r="K82" s="18"/>
      <c r="L82" s="17"/>
      <c r="M82" s="16"/>
      <c r="N82" s="4"/>
      <c r="O82" s="4"/>
      <c r="P82" s="4"/>
      <c r="Q82" s="4"/>
      <c r="R82" s="4"/>
      <c r="T82" s="4"/>
      <c r="U82" s="4"/>
      <c r="V82" s="4"/>
      <c r="W82" s="4"/>
      <c r="X82" s="4"/>
    </row>
    <row r="83" spans="2:24" x14ac:dyDescent="0.2">
      <c r="B83" s="29"/>
      <c r="C83" s="31">
        <v>-60</v>
      </c>
      <c r="D83" s="11" t="s">
        <v>20</v>
      </c>
      <c r="E83" s="3">
        <f ca="1">Parameters!$C$4/('VIS-G + NIR-All Mof'!E36*Parameters!$C$3)</f>
        <v>1.0517413830057034</v>
      </c>
      <c r="F83" s="3">
        <f ca="1">Parameters!$C$4/('VIS-G + NIR-All Mof'!F36*Parameters!$C$3)</f>
        <v>1.0690431585973701</v>
      </c>
      <c r="G83" s="3">
        <f ca="1">Parameters!$C$4/('VIS-G + NIR-All Mof'!G36*Parameters!$C$3)</f>
        <v>1.1245352393644061</v>
      </c>
      <c r="H83" s="3">
        <f ca="1">Parameters!$C$4/('VIS-G + NIR-All Mof'!H36*Parameters!$C$3)</f>
        <v>1.2307252266067674</v>
      </c>
      <c r="I83" s="3">
        <f ca="1">Parameters!$C$4/('VIS-G + NIR-All Mof'!I36*Parameters!$C$3)</f>
        <v>1.4116091342302384</v>
      </c>
      <c r="K83" s="18"/>
      <c r="L83" s="17"/>
      <c r="M83" s="16"/>
      <c r="N83" s="4"/>
      <c r="O83" s="4"/>
      <c r="P83" s="4"/>
      <c r="Q83" s="4"/>
      <c r="R83" s="4"/>
      <c r="T83" s="4"/>
      <c r="U83" s="4"/>
      <c r="V83" s="4"/>
      <c r="W83" s="4"/>
      <c r="X83" s="4"/>
    </row>
    <row r="84" spans="2:24" ht="17" thickBot="1" x14ac:dyDescent="0.25">
      <c r="B84" s="29"/>
      <c r="C84" s="32"/>
      <c r="D84" s="12" t="s">
        <v>21</v>
      </c>
      <c r="E84" s="7">
        <f ca="1">Parameters!$C$4/('VIS-G + NIR-All Mof'!E37*Parameters!$C$3)</f>
        <v>0.97938388354327688</v>
      </c>
      <c r="F84" s="7">
        <f ca="1">Parameters!$C$4/('VIS-G + NIR-All Mof'!F37*Parameters!$C$3)</f>
        <v>0.98961134799879724</v>
      </c>
      <c r="G84" s="7">
        <f ca="1">Parameters!$C$4/('VIS-G + NIR-All Mof'!G37*Parameters!$C$3)</f>
        <v>1.0207502147927527</v>
      </c>
      <c r="H84" s="7">
        <f ca="1">Parameters!$C$4/('VIS-G + NIR-All Mof'!H37*Parameters!$C$3)</f>
        <v>1.0780055214216611</v>
      </c>
      <c r="I84" s="7">
        <f ca="1">Parameters!$C$4/('VIS-G + NIR-All Mof'!I37*Parameters!$C$3)</f>
        <v>1.1718945303201647</v>
      </c>
      <c r="K84" s="18"/>
      <c r="L84" s="17"/>
      <c r="M84" s="16"/>
      <c r="N84" s="4"/>
      <c r="O84" s="4"/>
      <c r="P84" s="4"/>
      <c r="Q84" s="4"/>
      <c r="R84" s="4"/>
      <c r="T84" s="4"/>
      <c r="U84" s="4"/>
      <c r="V84" s="4"/>
      <c r="W84" s="4"/>
      <c r="X84" s="4"/>
    </row>
    <row r="85" spans="2:24" x14ac:dyDescent="0.2">
      <c r="B85" s="29"/>
      <c r="C85" s="31">
        <v>-65</v>
      </c>
      <c r="D85" s="13" t="s">
        <v>20</v>
      </c>
      <c r="E85" s="3">
        <f ca="1">Parameters!$C$4/('VIS-G + NIR-All Mof'!E38*Parameters!$C$3)</f>
        <v>1.1142618507178703</v>
      </c>
      <c r="F85" s="3">
        <f ca="1">Parameters!$C$4/('VIS-G + NIR-All Mof'!F38*Parameters!$C$3)</f>
        <v>1.1313607001177717</v>
      </c>
      <c r="G85" s="3">
        <f ca="1">Parameters!$C$4/('VIS-G + NIR-All Mof'!G38*Parameters!$C$3)</f>
        <v>1.1855819239822938</v>
      </c>
      <c r="H85" s="3">
        <f ca="1">Parameters!$C$4/('VIS-G + NIR-All Mof'!H38*Parameters!$C$3)</f>
        <v>1.288031462824307</v>
      </c>
      <c r="I85" s="3">
        <f ca="1">Parameters!$C$4/('VIS-G + NIR-All Mof'!I38*Parameters!$C$3)</f>
        <v>1.4565322433792054</v>
      </c>
      <c r="K85" s="18"/>
      <c r="L85" s="17"/>
      <c r="M85" s="16"/>
      <c r="N85" s="4"/>
      <c r="O85" s="4"/>
      <c r="P85" s="4"/>
      <c r="Q85" s="4"/>
      <c r="R85" s="4"/>
      <c r="T85" s="4"/>
      <c r="U85" s="4"/>
      <c r="V85" s="4"/>
      <c r="W85" s="4"/>
      <c r="X85" s="4"/>
    </row>
    <row r="86" spans="2:24" ht="17" thickBot="1" x14ac:dyDescent="0.25">
      <c r="B86" s="29"/>
      <c r="C86" s="32"/>
      <c r="D86" s="10" t="s">
        <v>21</v>
      </c>
      <c r="E86" s="7">
        <f ca="1">Parameters!$C$4/('VIS-G + NIR-All Mof'!E39*Parameters!$C$3)</f>
        <v>1.0143336223661468</v>
      </c>
      <c r="F86" s="7">
        <f ca="1">Parameters!$C$4/('VIS-G + NIR-All Mof'!F39*Parameters!$C$3)</f>
        <v>1.0242924765862267</v>
      </c>
      <c r="G86" s="7">
        <f ca="1">Parameters!$C$4/('VIS-G + NIR-All Mof'!G39*Parameters!$C$3)</f>
        <v>1.0542323736705324</v>
      </c>
      <c r="H86" s="7">
        <f ca="1">Parameters!$C$4/('VIS-G + NIR-All Mof'!H39*Parameters!$C$3)</f>
        <v>1.1079074047843367</v>
      </c>
      <c r="I86" s="7">
        <f ca="1">Parameters!$C$4/('VIS-G + NIR-All Mof'!I39*Parameters!$C$3)</f>
        <v>1.1935698115670492</v>
      </c>
      <c r="K86" s="18"/>
      <c r="L86" s="17"/>
      <c r="M86" s="16"/>
      <c r="N86" s="4"/>
      <c r="O86" s="4"/>
      <c r="P86" s="4"/>
      <c r="Q86" s="4"/>
      <c r="R86" s="4"/>
      <c r="T86" s="4"/>
      <c r="U86" s="4"/>
      <c r="V86" s="4"/>
      <c r="W86" s="4"/>
      <c r="X86" s="4"/>
    </row>
    <row r="87" spans="2:24" x14ac:dyDescent="0.2">
      <c r="B87" s="29"/>
      <c r="C87" s="31">
        <v>-70</v>
      </c>
      <c r="D87" s="11" t="s">
        <v>20</v>
      </c>
      <c r="E87" s="3">
        <f ca="1">Parameters!$C$4/('VIS-G + NIR-All Mof'!E40*Parameters!$C$3)</f>
        <v>1.1968527281626478</v>
      </c>
      <c r="F87" s="3">
        <f ca="1">Parameters!$C$4/('VIS-G + NIR-All Mof'!F40*Parameters!$C$3)</f>
        <v>1.2134334547011081</v>
      </c>
      <c r="G87" s="3">
        <f ca="1">Parameters!$C$4/('VIS-G + NIR-All Mof'!G40*Parameters!$C$3)</f>
        <v>1.2663189197258642</v>
      </c>
      <c r="H87" s="3">
        <f ca="1">Parameters!$C$4/('VIS-G + NIR-All Mof'!H40*Parameters!$C$3)</f>
        <v>1.3634688256743717</v>
      </c>
      <c r="I87" s="3">
        <f ca="1">Parameters!$C$4/('VIS-G + NIR-All Mof'!I40*Parameters!$C$3)</f>
        <v>1.5106392223334002</v>
      </c>
      <c r="K87" s="18"/>
      <c r="L87" s="17"/>
      <c r="M87" s="16"/>
      <c r="N87" s="4"/>
      <c r="O87" s="4"/>
      <c r="P87" s="4"/>
      <c r="Q87" s="4"/>
      <c r="R87" s="4"/>
      <c r="T87" s="4"/>
      <c r="U87" s="4"/>
      <c r="V87" s="4"/>
      <c r="W87" s="4"/>
      <c r="X87" s="4"/>
    </row>
    <row r="88" spans="2:24" ht="17" thickBot="1" x14ac:dyDescent="0.25">
      <c r="B88" s="29"/>
      <c r="C88" s="32"/>
      <c r="D88" s="12" t="s">
        <v>21</v>
      </c>
      <c r="E88" s="7">
        <f ca="1">Parameters!$C$4/('VIS-G + NIR-All Mof'!E41*Parameters!$C$3)</f>
        <v>1.0593533962971566</v>
      </c>
      <c r="F88" s="7">
        <f ca="1">Parameters!$C$4/('VIS-G + NIR-All Mof'!F41*Parameters!$C$3)</f>
        <v>1.0688634307892639</v>
      </c>
      <c r="G88" s="7">
        <f ca="1">Parameters!$C$4/('VIS-G + NIR-All Mof'!G41*Parameters!$C$3)</f>
        <v>1.0967507382422095</v>
      </c>
      <c r="H88" s="7">
        <f ca="1">Parameters!$C$4/('VIS-G + NIR-All Mof'!H41*Parameters!$C$3)</f>
        <v>1.1459031946573464</v>
      </c>
      <c r="I88" s="7">
        <f ca="1">Parameters!$C$4/('VIS-G + NIR-All Mof'!I41*Parameters!$C$3)</f>
        <v>1.2407415195723894</v>
      </c>
      <c r="K88" s="18"/>
      <c r="L88" s="17"/>
      <c r="M88" s="16"/>
      <c r="N88" s="4"/>
      <c r="O88" s="4"/>
      <c r="P88" s="4"/>
      <c r="Q88" s="4"/>
      <c r="R88" s="4"/>
      <c r="T88" s="4"/>
      <c r="U88" s="4"/>
      <c r="V88" s="4"/>
      <c r="W88" s="4"/>
      <c r="X88" s="4"/>
    </row>
    <row r="89" spans="2:24" x14ac:dyDescent="0.2">
      <c r="B89" s="29"/>
      <c r="C89" s="31">
        <v>-75</v>
      </c>
      <c r="D89" s="13" t="s">
        <v>20</v>
      </c>
      <c r="E89" s="3">
        <f ca="1">Parameters!$C$4/('VIS-G + NIR-All Mof'!E42*Parameters!$C$3)</f>
        <v>1.3099160525939928</v>
      </c>
      <c r="F89" s="3">
        <f ca="1">Parameters!$C$4/('VIS-G + NIR-All Mof'!F42*Parameters!$C$3)</f>
        <v>1.3254350243061077</v>
      </c>
      <c r="G89" s="3">
        <f ca="1">Parameters!$C$4/('VIS-G + NIR-All Mof'!G42*Parameters!$C$3)</f>
        <v>1.3754026482412705</v>
      </c>
      <c r="H89" s="3">
        <f ca="1">Parameters!$C$4/('VIS-G + NIR-All Mof'!H42*Parameters!$C$3)</f>
        <v>1.4560102797408434</v>
      </c>
      <c r="I89" s="3">
        <f ca="1">Parameters!$C$4/('VIS-G + NIR-All Mof'!I42*Parameters!$C$3)</f>
        <v>1.5859563925413422</v>
      </c>
      <c r="K89" s="18"/>
      <c r="L89" s="17"/>
      <c r="M89" s="16"/>
      <c r="N89" s="4"/>
      <c r="O89" s="4"/>
      <c r="P89" s="4"/>
      <c r="Q89" s="4"/>
      <c r="R89" s="4"/>
      <c r="T89" s="4"/>
      <c r="U89" s="4"/>
      <c r="V89" s="4"/>
      <c r="W89" s="4"/>
      <c r="X89" s="4"/>
    </row>
    <row r="90" spans="2:24" ht="17" thickBot="1" x14ac:dyDescent="0.25">
      <c r="B90" s="29"/>
      <c r="C90" s="32"/>
      <c r="D90" s="10" t="s">
        <v>21</v>
      </c>
      <c r="E90" s="7">
        <f ca="1">Parameters!$C$4/('VIS-G + NIR-All Mof'!E43*Parameters!$C$3)</f>
        <v>1.1169220486155014</v>
      </c>
      <c r="F90" s="7">
        <f ca="1">Parameters!$C$4/('VIS-G + NIR-All Mof'!F43*Parameters!$C$3)</f>
        <v>1.1256506882928168</v>
      </c>
      <c r="G90" s="7">
        <f ca="1">Parameters!$C$4/('VIS-G + NIR-All Mof'!G43*Parameters!$C$3)</f>
        <v>1.1506217126841682</v>
      </c>
      <c r="H90" s="7">
        <f ca="1">Parameters!$C$4/('VIS-G + NIR-All Mof'!H43*Parameters!$C$3)</f>
        <v>1.2113935555132451</v>
      </c>
      <c r="I90" s="7">
        <f ca="1">Parameters!$C$4/('VIS-G + NIR-All Mof'!I43*Parameters!$C$3)</f>
        <v>1.2802308465830126</v>
      </c>
      <c r="K90" s="18"/>
      <c r="L90" s="17"/>
      <c r="M90" s="16"/>
      <c r="N90" s="4"/>
      <c r="O90" s="4"/>
      <c r="P90" s="4"/>
      <c r="Q90" s="4"/>
      <c r="R90" s="4"/>
      <c r="T90" s="4"/>
      <c r="U90" s="4"/>
      <c r="V90" s="4"/>
      <c r="W90" s="4"/>
      <c r="X90" s="4"/>
    </row>
    <row r="91" spans="2:24" x14ac:dyDescent="0.2">
      <c r="B91" s="29"/>
      <c r="C91" s="31">
        <v>-80</v>
      </c>
      <c r="D91" s="13" t="s">
        <v>20</v>
      </c>
      <c r="E91" s="3">
        <f ca="1">Parameters!$C$4/('VIS-G + NIR-All Mof'!E44*Parameters!$C$3)</f>
        <v>1.4563372443509242</v>
      </c>
      <c r="F91" s="3">
        <f ca="1">Parameters!$C$4/('VIS-G + NIR-All Mof'!F44*Parameters!$C$3)</f>
        <v>1.4695765491678747</v>
      </c>
      <c r="G91" s="3">
        <f ca="1">Parameters!$C$4/('VIS-G + NIR-All Mof'!G44*Parameters!$C$3)</f>
        <v>1.5112288253151118</v>
      </c>
      <c r="H91" s="3">
        <f ca="1">Parameters!$C$4/('VIS-G + NIR-All Mof'!H44*Parameters!$C$3)</f>
        <v>1.5806864340684463</v>
      </c>
      <c r="I91" s="3">
        <f ca="1">Parameters!$C$4/('VIS-G + NIR-All Mof'!I44*Parameters!$C$3)</f>
        <v>1.6818927203544387</v>
      </c>
      <c r="K91" s="18"/>
      <c r="L91" s="17"/>
      <c r="M91" s="16"/>
      <c r="N91" s="4"/>
      <c r="O91" s="4"/>
      <c r="P91" s="4"/>
      <c r="Q91" s="4"/>
      <c r="R91" s="4"/>
      <c r="T91" s="4"/>
      <c r="U91" s="4"/>
      <c r="V91" s="4"/>
      <c r="W91" s="4"/>
      <c r="X91" s="4"/>
    </row>
    <row r="92" spans="2:24" ht="17" thickBot="1" x14ac:dyDescent="0.25">
      <c r="B92" s="30"/>
      <c r="C92" s="32"/>
      <c r="D92" s="10" t="s">
        <v>21</v>
      </c>
      <c r="E92" s="7">
        <f ca="1">Parameters!$C$4/('VIS-G + NIR-All Mof'!E45*Parameters!$C$3)</f>
        <v>1.2103910960235651</v>
      </c>
      <c r="F92" s="7">
        <f ca="1">Parameters!$C$4/('VIS-G + NIR-All Mof'!F45*Parameters!$C$3)</f>
        <v>1.218228201439632</v>
      </c>
      <c r="G92" s="7">
        <f ca="1">Parameters!$C$4/('VIS-G + NIR-All Mof'!G45*Parameters!$C$3)</f>
        <v>1.2400130863449907</v>
      </c>
      <c r="H92" s="7">
        <f ca="1">Parameters!$C$4/('VIS-G + NIR-All Mof'!H45*Parameters!$C$3)</f>
        <v>1.2773681585220018</v>
      </c>
      <c r="I92" s="7">
        <f ca="1">Parameters!$C$4/('VIS-G + NIR-All Mof'!I45*Parameters!$C$3)</f>
        <v>1.3308868035470129</v>
      </c>
      <c r="K92" s="18"/>
      <c r="L92" s="17"/>
      <c r="M92" s="16"/>
      <c r="N92" s="4"/>
      <c r="O92" s="4"/>
      <c r="P92" s="4"/>
      <c r="Q92" s="4"/>
      <c r="R92" s="4"/>
      <c r="T92" s="4"/>
      <c r="U92" s="4"/>
      <c r="V92" s="4"/>
      <c r="W92" s="4"/>
      <c r="X92" s="4"/>
    </row>
    <row r="93" spans="2:24" ht="17" thickBot="1" x14ac:dyDescent="0.25">
      <c r="B93" s="45"/>
      <c r="C93" s="46"/>
      <c r="D93" s="47"/>
      <c r="E93" s="14">
        <v>0</v>
      </c>
      <c r="F93" s="14">
        <v>1</v>
      </c>
      <c r="G93" s="14">
        <v>2</v>
      </c>
      <c r="H93" s="14">
        <v>3</v>
      </c>
      <c r="I93" s="15">
        <v>4</v>
      </c>
      <c r="K93" s="18"/>
      <c r="L93" s="17"/>
      <c r="M93" s="16"/>
      <c r="N93" s="4"/>
      <c r="O93" s="4"/>
      <c r="P93" s="4"/>
      <c r="Q93" s="4"/>
      <c r="R93" s="4"/>
      <c r="T93" s="4"/>
      <c r="U93" s="4"/>
      <c r="V93" s="4"/>
      <c r="W93" s="4"/>
      <c r="X93" s="4"/>
    </row>
    <row r="94" spans="2:24" ht="17" thickBot="1" x14ac:dyDescent="0.25">
      <c r="B94" s="48"/>
      <c r="C94" s="49"/>
      <c r="D94" s="50"/>
      <c r="E94" s="41" t="s">
        <v>22</v>
      </c>
      <c r="F94" s="42"/>
      <c r="G94" s="42"/>
      <c r="H94" s="42"/>
      <c r="I94" s="43"/>
    </row>
  </sheetData>
  <mergeCells count="130">
    <mergeCell ref="C89:C90"/>
    <mergeCell ref="C91:C92"/>
    <mergeCell ref="B93:D94"/>
    <mergeCell ref="E94:I94"/>
    <mergeCell ref="C75:C76"/>
    <mergeCell ref="C77:C78"/>
    <mergeCell ref="C79:C80"/>
    <mergeCell ref="C81:C82"/>
    <mergeCell ref="C83:C84"/>
    <mergeCell ref="C85:C86"/>
    <mergeCell ref="C63:C64"/>
    <mergeCell ref="C65:C66"/>
    <mergeCell ref="C67:C68"/>
    <mergeCell ref="C69:C70"/>
    <mergeCell ref="C71:C72"/>
    <mergeCell ref="C73:C74"/>
    <mergeCell ref="AF47:AJ47"/>
    <mergeCell ref="B49:D50"/>
    <mergeCell ref="E49:I50"/>
    <mergeCell ref="B51:B92"/>
    <mergeCell ref="C51:C52"/>
    <mergeCell ref="C53:C54"/>
    <mergeCell ref="C55:C56"/>
    <mergeCell ref="C57:C58"/>
    <mergeCell ref="C59:C60"/>
    <mergeCell ref="C61:C62"/>
    <mergeCell ref="B46:D47"/>
    <mergeCell ref="K46:M47"/>
    <mergeCell ref="T46:V47"/>
    <mergeCell ref="AC46:AE47"/>
    <mergeCell ref="E47:I47"/>
    <mergeCell ref="N47:R47"/>
    <mergeCell ref="W47:AA47"/>
    <mergeCell ref="C87:C88"/>
    <mergeCell ref="C42:C43"/>
    <mergeCell ref="L42:L43"/>
    <mergeCell ref="U42:U43"/>
    <mergeCell ref="AD42:AD43"/>
    <mergeCell ref="C44:C45"/>
    <mergeCell ref="L44:L45"/>
    <mergeCell ref="U44:U45"/>
    <mergeCell ref="AD44:AD45"/>
    <mergeCell ref="C38:C39"/>
    <mergeCell ref="L38:L39"/>
    <mergeCell ref="U38:U39"/>
    <mergeCell ref="AD38:AD39"/>
    <mergeCell ref="C40:C41"/>
    <mergeCell ref="L40:L41"/>
    <mergeCell ref="U40:U41"/>
    <mergeCell ref="AD40:AD41"/>
    <mergeCell ref="C34:C35"/>
    <mergeCell ref="L34:L35"/>
    <mergeCell ref="U34:U35"/>
    <mergeCell ref="AD34:AD35"/>
    <mergeCell ref="C36:C37"/>
    <mergeCell ref="L36:L37"/>
    <mergeCell ref="U36:U37"/>
    <mergeCell ref="AD36:AD37"/>
    <mergeCell ref="C30:C31"/>
    <mergeCell ref="L30:L31"/>
    <mergeCell ref="U30:U31"/>
    <mergeCell ref="AD30:AD31"/>
    <mergeCell ref="C32:C33"/>
    <mergeCell ref="L32:L33"/>
    <mergeCell ref="U32:U33"/>
    <mergeCell ref="AD32:AD33"/>
    <mergeCell ref="C26:C27"/>
    <mergeCell ref="L26:L27"/>
    <mergeCell ref="U26:U27"/>
    <mergeCell ref="AD26:AD27"/>
    <mergeCell ref="C28:C29"/>
    <mergeCell ref="L28:L29"/>
    <mergeCell ref="U28:U29"/>
    <mergeCell ref="AD28:AD29"/>
    <mergeCell ref="C22:C23"/>
    <mergeCell ref="L22:L23"/>
    <mergeCell ref="U22:U23"/>
    <mergeCell ref="AD22:AD23"/>
    <mergeCell ref="C24:C25"/>
    <mergeCell ref="L24:L25"/>
    <mergeCell ref="U24:U25"/>
    <mergeCell ref="AD24:AD25"/>
    <mergeCell ref="C20:C21"/>
    <mergeCell ref="L20:L21"/>
    <mergeCell ref="U20:U21"/>
    <mergeCell ref="AD20:AD21"/>
    <mergeCell ref="C14:C15"/>
    <mergeCell ref="L14:L15"/>
    <mergeCell ref="U14:U15"/>
    <mergeCell ref="AD14:AD15"/>
    <mergeCell ref="C16:C17"/>
    <mergeCell ref="L16:L17"/>
    <mergeCell ref="U16:U17"/>
    <mergeCell ref="AD16:AD17"/>
    <mergeCell ref="C6:C7"/>
    <mergeCell ref="L6:L7"/>
    <mergeCell ref="U6:U7"/>
    <mergeCell ref="AD6:AD7"/>
    <mergeCell ref="C8:C9"/>
    <mergeCell ref="L8:L9"/>
    <mergeCell ref="U8:U9"/>
    <mergeCell ref="AD8:AD9"/>
    <mergeCell ref="C18:C19"/>
    <mergeCell ref="L18:L19"/>
    <mergeCell ref="U18:U19"/>
    <mergeCell ref="AD18:AD19"/>
    <mergeCell ref="AC2:AE3"/>
    <mergeCell ref="AF2:AJ3"/>
    <mergeCell ref="B4:B45"/>
    <mergeCell ref="C4:C5"/>
    <mergeCell ref="K4:K45"/>
    <mergeCell ref="L4:L5"/>
    <mergeCell ref="T4:T45"/>
    <mergeCell ref="U4:U5"/>
    <mergeCell ref="AC4:AC45"/>
    <mergeCell ref="AD4:AD5"/>
    <mergeCell ref="B2:D3"/>
    <mergeCell ref="E2:I3"/>
    <mergeCell ref="K2:M3"/>
    <mergeCell ref="N2:R3"/>
    <mergeCell ref="T2:V3"/>
    <mergeCell ref="W2:AA3"/>
    <mergeCell ref="C10:C11"/>
    <mergeCell ref="L10:L11"/>
    <mergeCell ref="U10:U11"/>
    <mergeCell ref="AD10:AD11"/>
    <mergeCell ref="C12:C13"/>
    <mergeCell ref="L12:L13"/>
    <mergeCell ref="U12:U13"/>
    <mergeCell ref="AD12:AD13"/>
  </mergeCells>
  <conditionalFormatting sqref="E4:I45">
    <cfRule type="colorScale" priority="8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9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90">
      <colorScale>
        <cfvo type="num" val="0"/>
        <cfvo type="num" val="1"/>
        <color rgb="FFFF0000"/>
        <color theme="9" tint="-0.249977111117893"/>
      </colorScale>
    </cfRule>
    <cfRule type="colorScale" priority="91">
      <colorScale>
        <cfvo type="num" val="0"/>
        <cfvo type="num" val="1"/>
        <color rgb="FFFF7128"/>
        <color theme="9"/>
      </colorScale>
    </cfRule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N4:R45">
    <cfRule type="colorScale" priority="7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7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72">
      <colorScale>
        <cfvo type="num" val="0"/>
        <cfvo type="num" val="1"/>
        <color rgb="FFFF0000"/>
        <color theme="9" tint="-0.249977111117893"/>
      </colorScale>
    </cfRule>
    <cfRule type="colorScale" priority="73">
      <colorScale>
        <cfvo type="num" val="0"/>
        <cfvo type="num" val="1"/>
        <color rgb="FFFF7128"/>
        <color theme="9"/>
      </colorScale>
    </cfRule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S4:S45">
    <cfRule type="colorScale" priority="7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81">
      <colorScale>
        <cfvo type="num" val="0"/>
        <cfvo type="num" val="1"/>
        <color rgb="FFFF0000"/>
        <color theme="9" tint="-0.249977111117893"/>
      </colorScale>
    </cfRule>
    <cfRule type="colorScale" priority="82">
      <colorScale>
        <cfvo type="num" val="0"/>
        <cfvo type="num" val="1"/>
        <color rgb="FFFF7128"/>
        <color theme="9"/>
      </colorScale>
    </cfRule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7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W4:AA45">
    <cfRule type="colorScale" priority="6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6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63">
      <colorScale>
        <cfvo type="num" val="0"/>
        <cfvo type="num" val="1"/>
        <color rgb="FFFF0000"/>
        <color theme="9" tint="-0.249977111117893"/>
      </colorScale>
    </cfRule>
    <cfRule type="colorScale" priority="64">
      <colorScale>
        <cfvo type="num" val="0"/>
        <cfvo type="num" val="1"/>
        <color rgb="FFFF7128"/>
        <color theme="9"/>
      </colorScale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9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AF4:AJ45">
    <cfRule type="colorScale" priority="1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2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29">
      <colorScale>
        <cfvo type="num" val="0"/>
        <cfvo type="num" val="0"/>
        <cfvo type="num" val="1"/>
        <color rgb="FFFF0000"/>
        <color rgb="FFFFEB84"/>
        <color theme="9" tint="0.39997558519241921"/>
      </colorScale>
    </cfRule>
    <cfRule type="colorScale" priority="47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48">
      <colorScale>
        <cfvo type="num" val="0"/>
        <cfvo type="percent" val="50"/>
        <cfvo type="num" val="0.6"/>
        <color theme="9" tint="0.39997558519241921"/>
        <color rgb="FFFFEB84"/>
        <color rgb="FFFF0000"/>
      </colorScale>
    </cfRule>
    <cfRule type="colorScale" priority="49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5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1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52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3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54">
      <colorScale>
        <cfvo type="num" val="0"/>
        <cfvo type="num" val="1"/>
        <color rgb="FFFF0000"/>
        <color theme="9" tint="-0.249977111117893"/>
      </colorScale>
    </cfRule>
    <cfRule type="colorScale" priority="55">
      <colorScale>
        <cfvo type="num" val="0"/>
        <cfvo type="num" val="1"/>
        <color rgb="FFFF7128"/>
        <color theme="9"/>
      </colorScale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0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1:I92">
    <cfRule type="colorScale" priority="30">
      <colorScale>
        <cfvo type="num" val="0"/>
        <cfvo type="num" val="1"/>
        <cfvo type="num" val="2"/>
        <color rgb="FFFF0000"/>
        <color theme="0"/>
        <color theme="9" tint="-0.249977111117893"/>
      </colorScale>
    </cfRule>
    <cfRule type="colorScale" priority="31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2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34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5">
      <colorScale>
        <cfvo type="num" val="0"/>
        <cfvo type="num" val="1"/>
        <cfvo type="num" val="2"/>
        <color rgb="FFFF7128"/>
        <color theme="0"/>
        <color theme="9" tint="0.39997558519241921"/>
      </colorScale>
    </cfRule>
    <cfRule type="colorScale" priority="36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37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39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40">
      <colorScale>
        <cfvo type="num" val="0"/>
        <cfvo type="num" val="1"/>
        <color rgb="FFFF0000"/>
        <color theme="9" tint="-0.249977111117893"/>
      </colorScale>
    </cfRule>
    <cfRule type="colorScale" priority="41">
      <colorScale>
        <cfvo type="num" val="0"/>
        <cfvo type="num" val="1"/>
        <color rgb="FFFF7128"/>
        <color theme="9"/>
      </colorScale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3:I92">
    <cfRule type="colorScale" priority="33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</conditionalFormatting>
  <conditionalFormatting sqref="N52:R93">
    <cfRule type="colorScale" priority="1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2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21">
      <colorScale>
        <cfvo type="num" val="0"/>
        <cfvo type="num" val="1"/>
        <color rgb="FFFF0000"/>
        <color theme="9" tint="-0.249977111117893"/>
      </colorScale>
    </cfRule>
    <cfRule type="colorScale" priority="22">
      <colorScale>
        <cfvo type="num" val="0"/>
        <cfvo type="num" val="1"/>
        <color rgb="FFFF7128"/>
        <color theme="9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7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T52:X93">
    <cfRule type="colorScale" priority="2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3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4">
      <colorScale>
        <cfvo type="num" val="0"/>
        <cfvo type="num" val="0"/>
        <cfvo type="num" val="1"/>
        <color rgb="FFFF0000"/>
        <color rgb="FFFFEB84"/>
        <color theme="9" tint="0.39997558519241921"/>
      </colorScale>
    </cfRule>
    <cfRule type="colorScale" priority="5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6">
      <colorScale>
        <cfvo type="num" val="0"/>
        <cfvo type="percent" val="50"/>
        <cfvo type="num" val="0.6"/>
        <color theme="9" tint="0.39997558519241921"/>
        <color rgb="FFFFEB84"/>
        <color rgb="FFFF0000"/>
      </colorScale>
    </cfRule>
    <cfRule type="colorScale" priority="7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9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1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2">
      <colorScale>
        <cfvo type="num" val="0"/>
        <cfvo type="num" val="1"/>
        <color rgb="FFFF0000"/>
        <color theme="9" tint="-0.249977111117893"/>
      </colorScale>
    </cfRule>
    <cfRule type="colorScale" priority="13">
      <colorScale>
        <cfvo type="num" val="0"/>
        <cfvo type="num" val="1"/>
        <color rgb="FFFF7128"/>
        <color theme="9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8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1293-C704-4745-BFA4-3F6594C0BAB8}">
  <dimension ref="B1:AJ94"/>
  <sheetViews>
    <sheetView topLeftCell="A15" workbookViewId="0">
      <selection activeCell="B49" sqref="B49:D50"/>
    </sheetView>
  </sheetViews>
  <sheetFormatPr baseColWidth="10" defaultRowHeight="16" x14ac:dyDescent="0.2"/>
  <sheetData>
    <row r="1" spans="2:36" ht="17" thickBot="1" x14ac:dyDescent="0.25"/>
    <row r="2" spans="2:36" x14ac:dyDescent="0.2">
      <c r="B2" s="19" t="s">
        <v>35</v>
      </c>
      <c r="C2" s="20"/>
      <c r="D2" s="21"/>
      <c r="E2" s="33" t="s">
        <v>16</v>
      </c>
      <c r="F2" s="34"/>
      <c r="G2" s="34"/>
      <c r="H2" s="34"/>
      <c r="I2" s="35"/>
      <c r="K2" s="19" t="s">
        <v>35</v>
      </c>
      <c r="L2" s="20"/>
      <c r="M2" s="21"/>
      <c r="N2" s="33" t="s">
        <v>17</v>
      </c>
      <c r="O2" s="34"/>
      <c r="P2" s="34"/>
      <c r="Q2" s="34"/>
      <c r="R2" s="35"/>
      <c r="T2" s="19" t="s">
        <v>35</v>
      </c>
      <c r="U2" s="20"/>
      <c r="V2" s="21"/>
      <c r="W2" s="33" t="s">
        <v>18</v>
      </c>
      <c r="X2" s="34"/>
      <c r="Y2" s="34"/>
      <c r="Z2" s="34"/>
      <c r="AA2" s="35"/>
      <c r="AC2" s="19" t="s">
        <v>35</v>
      </c>
      <c r="AD2" s="20"/>
      <c r="AE2" s="21"/>
      <c r="AF2" s="19" t="s">
        <v>25</v>
      </c>
      <c r="AG2" s="20"/>
      <c r="AH2" s="20"/>
      <c r="AI2" s="20"/>
      <c r="AJ2" s="21"/>
    </row>
    <row r="3" spans="2:36" ht="17" thickBot="1" x14ac:dyDescent="0.25">
      <c r="B3" s="22"/>
      <c r="C3" s="23"/>
      <c r="D3" s="24"/>
      <c r="E3" s="36"/>
      <c r="F3" s="37"/>
      <c r="G3" s="37"/>
      <c r="H3" s="37"/>
      <c r="I3" s="38"/>
      <c r="K3" s="22"/>
      <c r="L3" s="23"/>
      <c r="M3" s="24"/>
      <c r="N3" s="36"/>
      <c r="O3" s="37"/>
      <c r="P3" s="37"/>
      <c r="Q3" s="37"/>
      <c r="R3" s="38"/>
      <c r="T3" s="22"/>
      <c r="U3" s="23"/>
      <c r="V3" s="24"/>
      <c r="W3" s="36"/>
      <c r="X3" s="37"/>
      <c r="Y3" s="37"/>
      <c r="Z3" s="37"/>
      <c r="AA3" s="38"/>
      <c r="AC3" s="22"/>
      <c r="AD3" s="23"/>
      <c r="AE3" s="24"/>
      <c r="AF3" s="25"/>
      <c r="AG3" s="26"/>
      <c r="AH3" s="26"/>
      <c r="AI3" s="26"/>
      <c r="AJ3" s="27"/>
    </row>
    <row r="4" spans="2:36" x14ac:dyDescent="0.2">
      <c r="B4" s="28" t="s">
        <v>19</v>
      </c>
      <c r="C4" s="31">
        <v>20</v>
      </c>
      <c r="D4" s="1" t="s">
        <v>20</v>
      </c>
      <c r="E4" s="2" cm="1">
        <f t="array" aca="1" ref="E4" ca="1">INDIRECT("DATA_MOFFAT!E"&amp;107-5*(ROW()-2)/2+(COLUMN()-5))</f>
        <v>0.90993901536309163</v>
      </c>
      <c r="F4" s="2" cm="1">
        <f t="array" aca="1" ref="F4" ca="1">INDIRECT("DATA_MOFFAT!E"&amp;107-5*(ROW()-2)/2+(COLUMN()-5))</f>
        <v>0.89759217088032761</v>
      </c>
      <c r="G4" s="2" cm="1">
        <f t="array" aca="1" ref="G4" ca="1">INDIRECT("DATA_MOFFAT!E"&amp;107-5*(ROW()-2)/2+(COLUMN()-5))</f>
        <v>0.83115523401614189</v>
      </c>
      <c r="H4" s="2" cm="1">
        <f t="array" aca="1" ref="H4" ca="1">INDIRECT("DATA_MOFFAT!E"&amp;107-5*(ROW()-2)/2+(COLUMN()-5))</f>
        <v>0.73924200974565424</v>
      </c>
      <c r="I4" s="2" cm="1">
        <f t="array" aca="1" ref="I4" ca="1">INDIRECT("DATA_MOFFAT!E"&amp;107-5*(ROW()-2)/2+(COLUMN()-5))</f>
        <v>0.57713195311368615</v>
      </c>
      <c r="K4" s="28" t="s">
        <v>19</v>
      </c>
      <c r="L4" s="31">
        <v>20</v>
      </c>
      <c r="M4" s="1" t="s">
        <v>20</v>
      </c>
      <c r="N4" s="2" cm="1">
        <f t="array" aca="1" ref="N4" ca="1">INDIRECT("DATA_MOFFAT!F" &amp; 107-5*(ROW()-2)/2+(COLUMN()-14))</f>
        <v>0.99798062557728495</v>
      </c>
      <c r="O4" s="2" cm="1">
        <f t="array" aca="1" ref="O4" ca="1">INDIRECT("DATA_MOFFAT!F" &amp; 107-5*(ROW()-2)/2+(COLUMN()-14))</f>
        <v>0.9975893279726652</v>
      </c>
      <c r="P4" s="2" cm="1">
        <f t="array" aca="1" ref="P4" ca="1">INDIRECT("DATA_MOFFAT!F" &amp; 107-5*(ROW()-2)/2+(COLUMN()-14))</f>
        <v>0.99777737484003037</v>
      </c>
      <c r="Q4" s="2" cm="1">
        <f t="array" aca="1" ref="Q4" ca="1">INDIRECT("DATA_MOFFAT!F" &amp; 107-5*(ROW()-2)/2+(COLUMN()-14))</f>
        <v>0.99487605498616083</v>
      </c>
      <c r="R4" s="2" cm="1">
        <f t="array" aca="1" ref="R4" ca="1">INDIRECT("DATA_MOFFAT!F" &amp; 107-5*(ROW()-2)/2+(COLUMN()-14))</f>
        <v>0.9865319344595872</v>
      </c>
      <c r="S4" s="4"/>
      <c r="T4" s="28" t="s">
        <v>19</v>
      </c>
      <c r="U4" s="31">
        <v>20</v>
      </c>
      <c r="V4" s="1" t="s">
        <v>20</v>
      </c>
      <c r="W4" s="3" cm="1">
        <f t="array" aca="1" ref="W4" ca="1">INDIRECT("DATA_MOFFAT!G" &amp; 107-5*(ROW()-2)/2+(COLUMN()-23))</f>
        <v>0.96806506902339762</v>
      </c>
      <c r="X4" s="3" cm="1">
        <f t="array" aca="1" ref="X4" ca="1">INDIRECT("DATA_MOFFAT!G" &amp; 107-5*(ROW()-2)/2+(COLUMN()-23))</f>
        <v>0.96347341970690314</v>
      </c>
      <c r="Y4" s="3" cm="1">
        <f t="array" aca="1" ref="Y4" ca="1">INDIRECT("DATA_MOFFAT!G" &amp; 107-5*(ROW()-2)/2+(COLUMN()-23))</f>
        <v>0.95161339203655604</v>
      </c>
      <c r="Z4" s="3" cm="1">
        <f t="array" aca="1" ref="Z4" ca="1">INDIRECT("DATA_MOFFAT!G" &amp; 107-5*(ROW()-2)/2+(COLUMN()-23))</f>
        <v>0.92095222975316959</v>
      </c>
      <c r="AA4" s="3" cm="1">
        <f t="array" aca="1" ref="AA4" ca="1">INDIRECT("DATA_MOFFAT!G" &amp; 107-5*(ROW()-2)/2+(COLUMN()-23))</f>
        <v>0.85674590346780655</v>
      </c>
      <c r="AC4" s="28" t="s">
        <v>19</v>
      </c>
      <c r="AD4" s="31">
        <v>20</v>
      </c>
      <c r="AE4" s="1" t="s">
        <v>20</v>
      </c>
      <c r="AF4" s="2">
        <f ca="1">1-(E4/N4)</f>
        <v>8.8219758938972825E-2</v>
      </c>
      <c r="AG4" s="2">
        <f t="shared" ref="AG4:AJ19" ca="1" si="0">1-(F4/O4)</f>
        <v>0.10023879996346308</v>
      </c>
      <c r="AH4" s="2">
        <f t="shared" ca="1" si="0"/>
        <v>0.16699330434366921</v>
      </c>
      <c r="AI4" s="2">
        <f t="shared" ca="1" si="0"/>
        <v>0.25695064622302377</v>
      </c>
      <c r="AJ4" s="3">
        <f t="shared" ca="1" si="0"/>
        <v>0.41498908149401825</v>
      </c>
    </row>
    <row r="5" spans="2:36" ht="17" thickBot="1" x14ac:dyDescent="0.25">
      <c r="B5" s="29"/>
      <c r="C5" s="32"/>
      <c r="D5" s="5" t="s">
        <v>21</v>
      </c>
      <c r="E5" s="6" cm="1">
        <f t="array" aca="1" ref="E5" ca="1">INDIRECT("DATA_MOFFAT!H" &amp; 107-5*(ROW()-3)/2+(COLUMN()-5))</f>
        <v>0.84581302596428642</v>
      </c>
      <c r="F5" s="6" cm="1">
        <f t="array" aca="1" ref="F5" ca="1">INDIRECT("DATA_MOFFAT!H" &amp; 107-5*(ROW()-3)/2+(COLUMN()-5))</f>
        <v>0.82627795414649763</v>
      </c>
      <c r="G5" s="6" cm="1">
        <f t="array" aca="1" ref="G5" ca="1">INDIRECT("DATA_MOFFAT!H" &amp; 107-5*(ROW()-3)/2+(COLUMN()-5))</f>
        <v>0.76667378775738881</v>
      </c>
      <c r="H5" s="6" cm="1">
        <f t="array" aca="1" ref="H5" ca="1">INDIRECT("DATA_MOFFAT!H" &amp; 107-5*(ROW()-3)/2+(COLUMN()-5))</f>
        <v>0.64940407483976992</v>
      </c>
      <c r="I5" s="6" cm="1">
        <f t="array" aca="1" ref="I5" ca="1">INDIRECT("DATA_MOFFAT!H" &amp; 107-5*(ROW()-3)/2+(COLUMN()-5))</f>
        <v>0.44782970135541994</v>
      </c>
      <c r="K5" s="29"/>
      <c r="L5" s="32"/>
      <c r="M5" s="5" t="s">
        <v>21</v>
      </c>
      <c r="N5" s="6" cm="1">
        <f t="array" aca="1" ref="N5" ca="1">INDIRECT("DATA_MOFFAT!I" &amp; 107-5*(ROW()-3)/2+(COLUMN()-14))</f>
        <v>0.99928524935415597</v>
      </c>
      <c r="O5" s="6" cm="1">
        <f t="array" aca="1" ref="O5" ca="1">INDIRECT("DATA_MOFFAT!I" &amp; 107-5*(ROW()-3)/2+(COLUMN()-14))</f>
        <v>0.99915012224356559</v>
      </c>
      <c r="P5" s="6" cm="1">
        <f t="array" aca="1" ref="P5" ca="1">INDIRECT("DATA_MOFFAT!I" &amp; 107-5*(ROW()-3)/2+(COLUMN()-14))</f>
        <v>0.99720010908874923</v>
      </c>
      <c r="Q5" s="6" cm="1">
        <f t="array" aca="1" ref="Q5" ca="1">INDIRECT("DATA_MOFFAT!I" &amp; 107-5*(ROW()-3)/2+(COLUMN()-14))</f>
        <v>0.99205161755598725</v>
      </c>
      <c r="R5" s="6" cm="1">
        <f t="array" aca="1" ref="R5" ca="1">INDIRECT("DATA_MOFFAT!I" &amp; 107-5*(ROW()-3)/2+(COLUMN()-14))</f>
        <v>0.94663235701007764</v>
      </c>
      <c r="S5" s="4"/>
      <c r="T5" s="29"/>
      <c r="U5" s="32"/>
      <c r="V5" s="5" t="s">
        <v>21</v>
      </c>
      <c r="W5" s="7" cm="1">
        <f t="array" aca="1" ref="W5" ca="1">INDIRECT("DATA_MOFFAT!J" &amp; 107-5*(ROW()-3)/2+(COLUMN()-23))</f>
        <v>0.93670014625887199</v>
      </c>
      <c r="X5" s="7" cm="1">
        <f t="array" aca="1" ref="X5" ca="1">INDIRECT("DATA_MOFFAT!J" &amp; 107-5*(ROW()-3)/2+(COLUMN()-23))</f>
        <v>0.92817366047072281</v>
      </c>
      <c r="Y5" s="7" cm="1">
        <f t="array" aca="1" ref="Y5" ca="1">INDIRECT("DATA_MOFFAT!J" &amp; 107-5*(ROW()-3)/2+(COLUMN()-23))</f>
        <v>0.89783587817006039</v>
      </c>
      <c r="Z5" s="7" cm="1">
        <f t="array" aca="1" ref="Z5" ca="1">INDIRECT("DATA_MOFFAT!J" &amp; 107-5*(ROW()-3)/2+(COLUMN()-23))</f>
        <v>0.83839181779470906</v>
      </c>
      <c r="AA5" s="7" cm="1">
        <f t="array" aca="1" ref="AA5" ca="1">INDIRECT("DATA_MOFFAT!J" &amp; 107-5*(ROW()-3)/2+(COLUMN()-23))</f>
        <v>0.70422569080977404</v>
      </c>
      <c r="AC5" s="29"/>
      <c r="AD5" s="32"/>
      <c r="AE5" s="5" t="s">
        <v>21</v>
      </c>
      <c r="AF5" s="6">
        <f ca="1">1-(E5/N5)</f>
        <v>0.15358199622085844</v>
      </c>
      <c r="AG5" s="6">
        <f t="shared" ca="1" si="0"/>
        <v>0.17301921327786862</v>
      </c>
      <c r="AH5" s="6">
        <f t="shared" ca="1" si="0"/>
        <v>0.23117358214292372</v>
      </c>
      <c r="AI5" s="6">
        <f t="shared" ca="1" si="0"/>
        <v>0.34539285723898305</v>
      </c>
      <c r="AJ5" s="7">
        <f t="shared" ca="1" si="0"/>
        <v>0.52692331078785171</v>
      </c>
    </row>
    <row r="6" spans="2:36" x14ac:dyDescent="0.2">
      <c r="B6" s="29"/>
      <c r="C6" s="31">
        <v>15</v>
      </c>
      <c r="D6" s="1" t="s">
        <v>20</v>
      </c>
      <c r="E6" s="2" cm="1">
        <f t="array" aca="1" ref="E6" ca="1">INDIRECT("DATA_MOFFAT!E"&amp;107-5*(ROW()-2)/2+(COLUMN()-5))</f>
        <v>0.93169523378208496</v>
      </c>
      <c r="F6" s="2" cm="1">
        <f t="array" aca="1" ref="F6" ca="1">INDIRECT("DATA_MOFFAT!E"&amp;107-5*(ROW()-2)/2+(COLUMN()-5))</f>
        <v>0.92038553695650804</v>
      </c>
      <c r="G6" s="2" cm="1">
        <f t="array" aca="1" ref="G6" ca="1">INDIRECT("DATA_MOFFAT!E"&amp;107-5*(ROW()-2)/2+(COLUMN()-5))</f>
        <v>0.86177246589046841</v>
      </c>
      <c r="H6" s="2" cm="1">
        <f t="array" aca="1" ref="H6" ca="1">INDIRECT("DATA_MOFFAT!E"&amp;107-5*(ROW()-2)/2+(COLUMN()-5))</f>
        <v>0.77525452333040001</v>
      </c>
      <c r="I6" s="2" cm="1">
        <f t="array" aca="1" ref="I6" ca="1">INDIRECT("DATA_MOFFAT!E"&amp;107-5*(ROW()-2)/2+(COLUMN()-5))</f>
        <v>0.62429685714817806</v>
      </c>
      <c r="K6" s="29"/>
      <c r="L6" s="31">
        <v>15</v>
      </c>
      <c r="M6" s="1" t="s">
        <v>20</v>
      </c>
      <c r="N6" s="2" cm="1">
        <f t="array" aca="1" ref="N6" ca="1">INDIRECT("DATA_MOFFAT!F" &amp; 107-5*(ROW()-2)/2+(COLUMN()-14))</f>
        <v>0.99819980710018663</v>
      </c>
      <c r="O6" s="2" cm="1">
        <f t="array" aca="1" ref="O6" ca="1">INDIRECT("DATA_MOFFAT!F" &amp; 107-5*(ROW()-2)/2+(COLUMN()-14))</f>
        <v>0.99787631543532063</v>
      </c>
      <c r="P6" s="2" cm="1">
        <f t="array" aca="1" ref="P6" ca="1">INDIRECT("DATA_MOFFAT!F" &amp; 107-5*(ROW()-2)/2+(COLUMN()-14))</f>
        <v>0.99811318300115037</v>
      </c>
      <c r="Q6" s="2" cm="1">
        <f t="array" aca="1" ref="Q6" ca="1">INDIRECT("DATA_MOFFAT!F" &amp; 107-5*(ROW()-2)/2+(COLUMN()-14))</f>
        <v>0.99485557945917202</v>
      </c>
      <c r="R6" s="2" cm="1">
        <f t="array" aca="1" ref="R6" ca="1">INDIRECT("DATA_MOFFAT!F" &amp; 107-5*(ROW()-2)/2+(COLUMN()-14))</f>
        <v>0.98232514040374697</v>
      </c>
      <c r="S6" s="4"/>
      <c r="T6" s="29"/>
      <c r="U6" s="31">
        <v>15</v>
      </c>
      <c r="V6" s="1" t="s">
        <v>20</v>
      </c>
      <c r="W6" s="3" cm="1">
        <f t="array" aca="1" ref="W6" ca="1">INDIRECT("DATA_MOFFAT!G" &amp; 107-5*(ROW()-2)/2+(COLUMN()-23))</f>
        <v>0.97599290153897744</v>
      </c>
      <c r="X6" s="3" cm="1">
        <f t="array" aca="1" ref="X6" ca="1">INDIRECT("DATA_MOFFAT!G" &amp; 107-5*(ROW()-2)/2+(COLUMN()-23))</f>
        <v>0.97187158546434038</v>
      </c>
      <c r="Y6" s="3" cm="1">
        <f t="array" aca="1" ref="Y6" ca="1">INDIRECT("DATA_MOFFAT!G" &amp; 107-5*(ROW()-2)/2+(COLUMN()-23))</f>
        <v>0.96094866681149238</v>
      </c>
      <c r="Z6" s="3" cm="1">
        <f t="array" aca="1" ref="Z6" ca="1">INDIRECT("DATA_MOFFAT!G" &amp; 107-5*(ROW()-2)/2+(COLUMN()-23))</f>
        <v>0.93277757778215897</v>
      </c>
      <c r="AA6" s="3" cm="1">
        <f t="array" aca="1" ref="AA6" ca="1">INDIRECT("DATA_MOFFAT!G" &amp; 107-5*(ROW()-2)/2+(COLUMN()-23))</f>
        <v>0.87327825586889463</v>
      </c>
      <c r="AC6" s="29"/>
      <c r="AD6" s="31">
        <v>15</v>
      </c>
      <c r="AE6" s="1" t="s">
        <v>20</v>
      </c>
      <c r="AF6" s="2">
        <f t="shared" ref="AF6:AJ45" ca="1" si="1">1-(E6/N6)</f>
        <v>6.6624510288476491E-2</v>
      </c>
      <c r="AG6" s="2">
        <f t="shared" ca="1" si="0"/>
        <v>7.7655694678961718E-2</v>
      </c>
      <c r="AH6" s="2">
        <f t="shared" ca="1" si="0"/>
        <v>0.13659845339456345</v>
      </c>
      <c r="AI6" s="2">
        <f t="shared" ca="1" si="0"/>
        <v>0.22073661812114731</v>
      </c>
      <c r="AJ6" s="3">
        <f t="shared" ca="1" si="0"/>
        <v>0.36447024363889857</v>
      </c>
    </row>
    <row r="7" spans="2:36" ht="17" thickBot="1" x14ac:dyDescent="0.25">
      <c r="B7" s="29"/>
      <c r="C7" s="32"/>
      <c r="D7" s="5" t="s">
        <v>21</v>
      </c>
      <c r="E7" s="6" cm="1">
        <f t="array" aca="1" ref="E7" ca="1">INDIRECT("DATA_MOFFAT!H" &amp; 107-5*(ROW()-3)/2+(COLUMN()-5))</f>
        <v>0.88197871322162247</v>
      </c>
      <c r="F7" s="6" cm="1">
        <f t="array" aca="1" ref="F7" ca="1">INDIRECT("DATA_MOFFAT!H" &amp; 107-5*(ROW()-3)/2+(COLUMN()-5))</f>
        <v>0.86324408798370811</v>
      </c>
      <c r="G7" s="6" cm="1">
        <f t="array" aca="1" ref="G7" ca="1">INDIRECT("DATA_MOFFAT!H" &amp; 107-5*(ROW()-3)/2+(COLUMN()-5))</f>
        <v>0.80592699622291997</v>
      </c>
      <c r="H7" s="6" cm="1">
        <f t="array" aca="1" ref="H7" ca="1">INDIRECT("DATA_MOFFAT!H" &amp; 107-5*(ROW()-3)/2+(COLUMN()-5))</f>
        <v>0.69761309866044119</v>
      </c>
      <c r="I7" s="6" cm="1">
        <f t="array" aca="1" ref="I7" ca="1">INDIRECT("DATA_MOFFAT!H" &amp; 107-5*(ROW()-3)/2+(COLUMN()-5))</f>
        <v>0.50613891984825388</v>
      </c>
      <c r="K7" s="29"/>
      <c r="L7" s="32"/>
      <c r="M7" s="5" t="s">
        <v>21</v>
      </c>
      <c r="N7" s="6" cm="1">
        <f t="array" aca="1" ref="N7" ca="1">INDIRECT("DATA_MOFFAT!I" &amp; 107-5*(ROW()-3)/2+(COLUMN()-14))</f>
        <v>0.99935701692892265</v>
      </c>
      <c r="O7" s="6" cm="1">
        <f t="array" aca="1" ref="O7" ca="1">INDIRECT("DATA_MOFFAT!I" &amp; 107-5*(ROW()-3)/2+(COLUMN()-14))</f>
        <v>0.9992451104012906</v>
      </c>
      <c r="P7" s="6" cm="1">
        <f t="array" aca="1" ref="P7" ca="1">INDIRECT("DATA_MOFFAT!I" &amp; 107-5*(ROW()-3)/2+(COLUMN()-14))</f>
        <v>0.99760275905861717</v>
      </c>
      <c r="Q7" s="6" cm="1">
        <f t="array" aca="1" ref="Q7" ca="1">INDIRECT("DATA_MOFFAT!I" &amp; 107-5*(ROW()-3)/2+(COLUMN()-14))</f>
        <v>0.99498511164630243</v>
      </c>
      <c r="R7" s="6" cm="1">
        <f t="array" aca="1" ref="R7" ca="1">INDIRECT("DATA_MOFFAT!I" &amp; 107-5*(ROW()-3)/2+(COLUMN()-14))</f>
        <v>0.9748885681941426</v>
      </c>
      <c r="S7" s="4"/>
      <c r="T7" s="29"/>
      <c r="U7" s="32"/>
      <c r="V7" s="5" t="s">
        <v>21</v>
      </c>
      <c r="W7" s="7" cm="1">
        <f t="array" aca="1" ref="W7" ca="1">INDIRECT("DATA_MOFFAT!J" &amp; 107-5*(ROW()-3)/2+(COLUMN()-23))</f>
        <v>0.95240727063584962</v>
      </c>
      <c r="X7" s="7" cm="1">
        <f t="array" aca="1" ref="X7" ca="1">INDIRECT("DATA_MOFFAT!J" &amp; 107-5*(ROW()-3)/2+(COLUMN()-23))</f>
        <v>0.94461797651966239</v>
      </c>
      <c r="Y7" s="7" cm="1">
        <f t="array" aca="1" ref="Y7" ca="1">INDIRECT("DATA_MOFFAT!J" &amp; 107-5*(ROW()-3)/2+(COLUMN()-23))</f>
        <v>0.91676601945469482</v>
      </c>
      <c r="Z7" s="7" cm="1">
        <f t="array" aca="1" ref="Z7" ca="1">INDIRECT("DATA_MOFFAT!J" &amp; 107-5*(ROW()-3)/2+(COLUMN()-23))</f>
        <v>0.86325992494259096</v>
      </c>
      <c r="AA7" s="7" cm="1">
        <f t="array" aca="1" ref="AA7" ca="1">INDIRECT("DATA_MOFFAT!J" &amp; 107-5*(ROW()-3)/2+(COLUMN()-23))</f>
        <v>0.7527207743482367</v>
      </c>
      <c r="AC7" s="29"/>
      <c r="AD7" s="32"/>
      <c r="AE7" s="5" t="s">
        <v>21</v>
      </c>
      <c r="AF7" s="6">
        <f t="shared" ca="1" si="1"/>
        <v>0.11745382452810504</v>
      </c>
      <c r="AG7" s="6">
        <f t="shared" ca="1" si="0"/>
        <v>0.13610376573468075</v>
      </c>
      <c r="AH7" s="6">
        <f t="shared" ca="1" si="0"/>
        <v>0.19213635998417955</v>
      </c>
      <c r="AI7" s="6">
        <f t="shared" ca="1" si="0"/>
        <v>0.29887081676411165</v>
      </c>
      <c r="AJ7" s="7">
        <f t="shared" ca="1" si="0"/>
        <v>0.48082382298747028</v>
      </c>
    </row>
    <row r="8" spans="2:36" x14ac:dyDescent="0.2">
      <c r="B8" s="29"/>
      <c r="C8" s="31">
        <v>10</v>
      </c>
      <c r="D8" s="1" t="s">
        <v>20</v>
      </c>
      <c r="E8" s="2" cm="1">
        <f t="array" aca="1" ref="E8" ca="1">INDIRECT("DATA_MOFFAT!E"&amp;107-5*(ROW()-2)/2+(COLUMN()-5))</f>
        <v>0.94795035235614278</v>
      </c>
      <c r="F8" s="2" cm="1">
        <f t="array" aca="1" ref="F8" ca="1">INDIRECT("DATA_MOFFAT!E"&amp;107-5*(ROW()-2)/2+(COLUMN()-5))</f>
        <v>0.93884326790368355</v>
      </c>
      <c r="G8" s="2" cm="1">
        <f t="array" aca="1" ref="G8" ca="1">INDIRECT("DATA_MOFFAT!E"&amp;107-5*(ROW()-2)/2+(COLUMN()-5))</f>
        <v>0.90467668528838219</v>
      </c>
      <c r="H8" s="2" cm="1">
        <f t="array" aca="1" ref="H8" ca="1">INDIRECT("DATA_MOFFAT!E"&amp;107-5*(ROW()-2)/2+(COLUMN()-5))</f>
        <v>0.80647158558657395</v>
      </c>
      <c r="I8" s="2" cm="1">
        <f t="array" aca="1" ref="I8" ca="1">INDIRECT("DATA_MOFFAT!E"&amp;107-5*(ROW()-2)/2+(COLUMN()-5))</f>
        <v>0.66724486612624601</v>
      </c>
      <c r="K8" s="29"/>
      <c r="L8" s="31">
        <v>10</v>
      </c>
      <c r="M8" s="1" t="s">
        <v>20</v>
      </c>
      <c r="N8" s="2" cm="1">
        <f t="array" aca="1" ref="N8" ca="1">INDIRECT("DATA_MOFFAT!F" &amp; 107-5*(ROW()-2)/2+(COLUMN()-14))</f>
        <v>0.99757308216197316</v>
      </c>
      <c r="O8" s="2" cm="1">
        <f t="array" aca="1" ref="O8" ca="1">INDIRECT("DATA_MOFFAT!F" &amp; 107-5*(ROW()-2)/2+(COLUMN()-14))</f>
        <v>0.99809735628661478</v>
      </c>
      <c r="P8" s="2" cm="1">
        <f t="array" aca="1" ref="P8" ca="1">INDIRECT("DATA_MOFFAT!F" &amp; 107-5*(ROW()-2)/2+(COLUMN()-14))</f>
        <v>0.99716104710719344</v>
      </c>
      <c r="Q8" s="2" cm="1">
        <f t="array" aca="1" ref="Q8" ca="1">INDIRECT("DATA_MOFFAT!F" &amp; 107-5*(ROW()-2)/2+(COLUMN()-14))</f>
        <v>0.99577701446008304</v>
      </c>
      <c r="R8" s="2" cm="1">
        <f t="array" aca="1" ref="R8" ca="1">INDIRECT("DATA_MOFFAT!F" &amp; 107-5*(ROW()-2)/2+(COLUMN()-14))</f>
        <v>0.99175091800942183</v>
      </c>
      <c r="S8" s="4"/>
      <c r="T8" s="29"/>
      <c r="U8" s="31">
        <v>10</v>
      </c>
      <c r="V8" s="1" t="s">
        <v>20</v>
      </c>
      <c r="W8" s="3" cm="1">
        <f t="array" aca="1" ref="W8" ca="1">INDIRECT("DATA_MOFFAT!G" &amp; 107-5*(ROW()-2)/2+(COLUMN()-23))</f>
        <v>0.98156254965421541</v>
      </c>
      <c r="X8" s="3" cm="1">
        <f t="array" aca="1" ref="X8" ca="1">INDIRECT("DATA_MOFFAT!G" &amp; 107-5*(ROW()-2)/2+(COLUMN()-23))</f>
        <v>0.97856120557093118</v>
      </c>
      <c r="Y8" s="3" cm="1">
        <f t="array" aca="1" ref="Y8" ca="1">INDIRECT("DATA_MOFFAT!G" &amp; 107-5*(ROW()-2)/2+(COLUMN()-23))</f>
        <v>0.96607495788768338</v>
      </c>
      <c r="Z8" s="3" cm="1">
        <f t="array" aca="1" ref="Z8" ca="1">INDIRECT("DATA_MOFFAT!G" &amp; 107-5*(ROW()-2)/2+(COLUMN()-23))</f>
        <v>0.94312243126478557</v>
      </c>
      <c r="AA8" s="3" cm="1">
        <f t="array" aca="1" ref="AA8" ca="1">INDIRECT("DATA_MOFFAT!G" &amp; 107-5*(ROW()-2)/2+(COLUMN()-23))</f>
        <v>0.89419766829268699</v>
      </c>
      <c r="AC8" s="29"/>
      <c r="AD8" s="31">
        <v>10</v>
      </c>
      <c r="AE8" s="1" t="s">
        <v>20</v>
      </c>
      <c r="AF8" s="2">
        <f t="shared" ca="1" si="1"/>
        <v>4.9743453079433952E-2</v>
      </c>
      <c r="AG8" s="2">
        <f t="shared" ca="1" si="0"/>
        <v>5.9367042713532436E-2</v>
      </c>
      <c r="AH8" s="2">
        <f t="shared" ca="1" si="0"/>
        <v>9.2747668079406376E-2</v>
      </c>
      <c r="AI8" s="2">
        <f t="shared" ca="1" si="0"/>
        <v>0.19010825327812142</v>
      </c>
      <c r="AJ8" s="3">
        <f t="shared" ca="1" si="0"/>
        <v>0.32720519435918782</v>
      </c>
    </row>
    <row r="9" spans="2:36" ht="17" thickBot="1" x14ac:dyDescent="0.25">
      <c r="B9" s="29"/>
      <c r="C9" s="32"/>
      <c r="D9" s="5" t="s">
        <v>21</v>
      </c>
      <c r="E9" s="6" cm="1">
        <f t="array" aca="1" ref="E9" ca="1">INDIRECT("DATA_MOFFAT!H" &amp; 107-5*(ROW()-3)/2+(COLUMN()-5))</f>
        <v>0.91569249619251536</v>
      </c>
      <c r="F9" s="6" cm="1">
        <f t="array" aca="1" ref="F9" ca="1">INDIRECT("DATA_MOFFAT!H" &amp; 107-5*(ROW()-3)/2+(COLUMN()-5))</f>
        <v>0.89439422401457891</v>
      </c>
      <c r="G9" s="6" cm="1">
        <f t="array" aca="1" ref="G9" ca="1">INDIRECT("DATA_MOFFAT!H" &amp; 107-5*(ROW()-3)/2+(COLUMN()-5))</f>
        <v>0.83910793311479481</v>
      </c>
      <c r="H9" s="6" cm="1">
        <f t="array" aca="1" ref="H9" ca="1">INDIRECT("DATA_MOFFAT!H" &amp; 107-5*(ROW()-3)/2+(COLUMN()-5))</f>
        <v>0.7385982631700313</v>
      </c>
      <c r="I9" s="6" cm="1">
        <f t="array" aca="1" ref="I9" ca="1">INDIRECT("DATA_MOFFAT!H" &amp; 107-5*(ROW()-3)/2+(COLUMN()-5))</f>
        <v>0.5516513499195046</v>
      </c>
      <c r="K9" s="29"/>
      <c r="L9" s="32"/>
      <c r="M9" s="5" t="s">
        <v>21</v>
      </c>
      <c r="N9" s="6" cm="1">
        <f t="array" aca="1" ref="N9" ca="1">INDIRECT("DATA_MOFFAT!I" &amp; 107-5*(ROW()-3)/2+(COLUMN()-14))</f>
        <v>0.999842401322518</v>
      </c>
      <c r="O9" s="6" cm="1">
        <f t="array" aca="1" ref="O9" ca="1">INDIRECT("DATA_MOFFAT!I" &amp; 107-5*(ROW()-3)/2+(COLUMN()-14))</f>
        <v>0.99931860332031397</v>
      </c>
      <c r="P9" s="6" cm="1">
        <f t="array" aca="1" ref="P9" ca="1">INDIRECT("DATA_MOFFAT!I" &amp; 107-5*(ROW()-3)/2+(COLUMN()-14))</f>
        <v>0.99875243162932303</v>
      </c>
      <c r="Q9" s="6" cm="1">
        <f t="array" aca="1" ref="Q9" ca="1">INDIRECT("DATA_MOFFAT!I" &amp; 107-5*(ROW()-3)/2+(COLUMN()-14))</f>
        <v>0.99584666358802998</v>
      </c>
      <c r="R9" s="6" cm="1">
        <f t="array" aca="1" ref="R9" ca="1">INDIRECT("DATA_MOFFAT!I" &amp; 107-5*(ROW()-3)/2+(COLUMN()-14))</f>
        <v>0.97367322673149259</v>
      </c>
      <c r="S9" s="4"/>
      <c r="T9" s="29"/>
      <c r="U9" s="32"/>
      <c r="V9" s="5" t="s">
        <v>21</v>
      </c>
      <c r="W9" s="7" cm="1">
        <f t="array" aca="1" ref="W9" ca="1">INDIRECT("DATA_MOFFAT!J" &amp; 107-5*(ROW()-3)/2+(COLUMN()-23))</f>
        <v>0.964186253529148</v>
      </c>
      <c r="X9" s="7" cm="1">
        <f t="array" aca="1" ref="X9" ca="1">INDIRECT("DATA_MOFFAT!J" &amp; 107-5*(ROW()-3)/2+(COLUMN()-23))</f>
        <v>0.95791611482384043</v>
      </c>
      <c r="Y9" s="7" cm="1">
        <f t="array" aca="1" ref="Y9" ca="1">INDIRECT("DATA_MOFFAT!J" &amp; 107-5*(ROW()-3)/2+(COLUMN()-23))</f>
        <v>0.9334949673073536</v>
      </c>
      <c r="Z9" s="7" cm="1">
        <f t="array" aca="1" ref="Z9" ca="1">INDIRECT("DATA_MOFFAT!J" &amp; 107-5*(ROW()-3)/2+(COLUMN()-23))</f>
        <v>0.88284628768122553</v>
      </c>
      <c r="AA9" s="7" cm="1">
        <f t="array" aca="1" ref="AA9" ca="1">INDIRECT("DATA_MOFFAT!J" &amp; 107-5*(ROW()-3)/2+(COLUMN()-23))</f>
        <v>0.77706763612526764</v>
      </c>
      <c r="AC9" s="29"/>
      <c r="AD9" s="32"/>
      <c r="AE9" s="5" t="s">
        <v>21</v>
      </c>
      <c r="AF9" s="6">
        <f t="shared" ca="1" si="1"/>
        <v>8.4163169134150895E-2</v>
      </c>
      <c r="AG9" s="6">
        <f t="shared" ca="1" si="0"/>
        <v>0.10499592317916995</v>
      </c>
      <c r="AH9" s="6">
        <f t="shared" ca="1" si="0"/>
        <v>0.1598439147267865</v>
      </c>
      <c r="AI9" s="6">
        <f t="shared" ca="1" si="0"/>
        <v>0.25832129566125583</v>
      </c>
      <c r="AJ9" s="7">
        <f t="shared" ca="1" si="0"/>
        <v>0.43343276288767452</v>
      </c>
    </row>
    <row r="10" spans="2:36" x14ac:dyDescent="0.2">
      <c r="B10" s="29"/>
      <c r="C10" s="31">
        <v>5</v>
      </c>
      <c r="D10" s="1" t="s">
        <v>20</v>
      </c>
      <c r="E10" s="2" cm="1">
        <f t="array" aca="1" ref="E10" ca="1">INDIRECT("DATA_MOFFAT!E"&amp;107-5*(ROW()-2)/2+(COLUMN()-5))</f>
        <v>0.96272399946952381</v>
      </c>
      <c r="F10" s="2" cm="1">
        <f t="array" aca="1" ref="F10" ca="1">INDIRECT("DATA_MOFFAT!E"&amp;107-5*(ROW()-2)/2+(COLUMN()-5))</f>
        <v>0.95268479343327883</v>
      </c>
      <c r="G10" s="2" cm="1">
        <f t="array" aca="1" ref="G10" ca="1">INDIRECT("DATA_MOFFAT!E"&amp;107-5*(ROW()-2)/2+(COLUMN()-5))</f>
        <v>0.92209813242395544</v>
      </c>
      <c r="H10" s="2" cm="1">
        <f t="array" aca="1" ref="H10" ca="1">INDIRECT("DATA_MOFFAT!E"&amp;107-5*(ROW()-2)/2+(COLUMN()-5))</f>
        <v>0.83263697763019651</v>
      </c>
      <c r="I10" s="2" cm="1">
        <f t="array" aca="1" ref="I10" ca="1">INDIRECT("DATA_MOFFAT!E"&amp;107-5*(ROW()-2)/2+(COLUMN()-5))</f>
        <v>0.69996834674725039</v>
      </c>
      <c r="K10" s="29"/>
      <c r="L10" s="31">
        <v>5</v>
      </c>
      <c r="M10" s="1" t="s">
        <v>20</v>
      </c>
      <c r="N10" s="2" cm="1">
        <f t="array" aca="1" ref="N10" ca="1">INDIRECT("DATA_MOFFAT!F" &amp; 107-5*(ROW()-2)/2+(COLUMN()-14))</f>
        <v>0.99819190643754141</v>
      </c>
      <c r="O10" s="2" cm="1">
        <f t="array" aca="1" ref="O10" ca="1">INDIRECT("DATA_MOFFAT!F" &amp; 107-5*(ROW()-2)/2+(COLUMN()-14))</f>
        <v>0.99766314399500078</v>
      </c>
      <c r="P10" s="2" cm="1">
        <f t="array" aca="1" ref="P10" ca="1">INDIRECT("DATA_MOFFAT!F" &amp; 107-5*(ROW()-2)/2+(COLUMN()-14))</f>
        <v>0.99748466632032318</v>
      </c>
      <c r="Q10" s="2" cm="1">
        <f t="array" aca="1" ref="Q10" ca="1">INDIRECT("DATA_MOFFAT!F" &amp; 107-5*(ROW()-2)/2+(COLUMN()-14))</f>
        <v>0.99644112154328623</v>
      </c>
      <c r="R10" s="2" cm="1">
        <f t="array" aca="1" ref="R10" ca="1">INDIRECT("DATA_MOFFAT!F" &amp; 107-5*(ROW()-2)/2+(COLUMN()-14))</f>
        <v>0.98752128214824242</v>
      </c>
      <c r="S10" s="4"/>
      <c r="T10" s="29"/>
      <c r="U10" s="31">
        <v>5</v>
      </c>
      <c r="V10" s="1" t="s">
        <v>20</v>
      </c>
      <c r="W10" s="3" cm="1">
        <f t="array" aca="1" ref="W10" ca="1">INDIRECT("DATA_MOFFAT!G" &amp; 107-5*(ROW()-2)/2+(COLUMN()-23))</f>
        <v>0.98696417915418078</v>
      </c>
      <c r="X10" s="3" cm="1">
        <f t="array" aca="1" ref="X10" ca="1">INDIRECT("DATA_MOFFAT!G" &amp; 107-5*(ROW()-2)/2+(COLUMN()-23))</f>
        <v>0.98331003883058199</v>
      </c>
      <c r="Y10" s="3" cm="1">
        <f t="array" aca="1" ref="Y10" ca="1">INDIRECT("DATA_MOFFAT!G" &amp; 107-5*(ROW()-2)/2+(COLUMN()-23))</f>
        <v>0.97249793183043598</v>
      </c>
      <c r="Z10" s="3" cm="1">
        <f t="array" aca="1" ref="Z10" ca="1">INDIRECT("DATA_MOFFAT!G" &amp; 107-5*(ROW()-2)/2+(COLUMN()-23))</f>
        <v>0.95149790189915484</v>
      </c>
      <c r="AA10" s="3" cm="1">
        <f t="array" aca="1" ref="AA10" ca="1">INDIRECT("DATA_MOFFAT!G" &amp; 107-5*(ROW()-2)/2+(COLUMN()-23))</f>
        <v>0.90368910230597965</v>
      </c>
      <c r="AC10" s="29"/>
      <c r="AD10" s="31">
        <v>5</v>
      </c>
      <c r="AE10" s="1" t="s">
        <v>20</v>
      </c>
      <c r="AF10" s="2">
        <f t="shared" ca="1" si="1"/>
        <v>3.5532152424075925E-2</v>
      </c>
      <c r="AG10" s="2">
        <f t="shared" ca="1" si="0"/>
        <v>4.5083704687749138E-2</v>
      </c>
      <c r="AH10" s="2">
        <f t="shared" ca="1" si="0"/>
        <v>7.5576634350145278E-2</v>
      </c>
      <c r="AI10" s="2">
        <f t="shared" ca="1" si="0"/>
        <v>0.16438918504225331</v>
      </c>
      <c r="AJ10" s="3">
        <f t="shared" ca="1" si="0"/>
        <v>0.29118657045593255</v>
      </c>
    </row>
    <row r="11" spans="2:36" ht="17" thickBot="1" x14ac:dyDescent="0.25">
      <c r="B11" s="29"/>
      <c r="C11" s="32"/>
      <c r="D11" s="5" t="s">
        <v>21</v>
      </c>
      <c r="E11" s="6" cm="1">
        <f t="array" aca="1" ref="E11" ca="1">INDIRECT("DATA_MOFFAT!H" &amp; 107-5*(ROW()-3)/2+(COLUMN()-5))</f>
        <v>0.93996508537102563</v>
      </c>
      <c r="F11" s="6" cm="1">
        <f t="array" aca="1" ref="F11" ca="1">INDIRECT("DATA_MOFFAT!H" &amp; 107-5*(ROW()-3)/2+(COLUMN()-5))</f>
        <v>0.92342663429035643</v>
      </c>
      <c r="G11" s="6" cm="1">
        <f t="array" aca="1" ref="G11" ca="1">INDIRECT("DATA_MOFFAT!H" &amp; 107-5*(ROW()-3)/2+(COLUMN()-5))</f>
        <v>0.86741599004103498</v>
      </c>
      <c r="H11" s="6" cm="1">
        <f t="array" aca="1" ref="H11" ca="1">INDIRECT("DATA_MOFFAT!H" &amp; 107-5*(ROW()-3)/2+(COLUMN()-5))</f>
        <v>0.77103937583074067</v>
      </c>
      <c r="I11" s="6" cm="1">
        <f t="array" aca="1" ref="I11" ca="1">INDIRECT("DATA_MOFFAT!H" &amp; 107-5*(ROW()-3)/2+(COLUMN()-5))</f>
        <v>0.60728523130666279</v>
      </c>
      <c r="K11" s="29"/>
      <c r="L11" s="32"/>
      <c r="M11" s="5" t="s">
        <v>21</v>
      </c>
      <c r="N11" s="6" cm="1">
        <f t="array" aca="1" ref="N11" ca="1">INDIRECT("DATA_MOFFAT!I" &amp; 107-5*(ROW()-3)/2+(COLUMN()-14))</f>
        <v>0.99968885815211317</v>
      </c>
      <c r="O11" s="6" cm="1">
        <f t="array" aca="1" ref="O11" ca="1">INDIRECT("DATA_MOFFAT!I" &amp; 107-5*(ROW()-3)/2+(COLUMN()-14))</f>
        <v>0.9997496508968472</v>
      </c>
      <c r="P11" s="6" cm="1">
        <f t="array" aca="1" ref="P11" ca="1">INDIRECT("DATA_MOFFAT!I" &amp; 107-5*(ROW()-3)/2+(COLUMN()-14))</f>
        <v>0.99888828681500896</v>
      </c>
      <c r="Q11" s="6" cm="1">
        <f t="array" aca="1" ref="Q11" ca="1">INDIRECT("DATA_MOFFAT!I" &amp; 107-5*(ROW()-3)/2+(COLUMN()-14))</f>
        <v>0.99647290243066677</v>
      </c>
      <c r="R11" s="6" cm="1">
        <f t="array" aca="1" ref="R11" ca="1">INDIRECT("DATA_MOFFAT!I" &amp; 107-5*(ROW()-3)/2+(COLUMN()-14))</f>
        <v>0.98808338733241419</v>
      </c>
      <c r="S11" s="4"/>
      <c r="T11" s="29"/>
      <c r="U11" s="32"/>
      <c r="V11" s="5" t="s">
        <v>21</v>
      </c>
      <c r="W11" s="7" cm="1">
        <f t="array" aca="1" ref="W11" ca="1">INDIRECT("DATA_MOFFAT!J" &amp; 107-5*(ROW()-3)/2+(COLUMN()-23))</f>
        <v>0.97431046657047682</v>
      </c>
      <c r="X11" s="7" cm="1">
        <f t="array" aca="1" ref="X11" ca="1">INDIRECT("DATA_MOFFAT!J" &amp; 107-5*(ROW()-3)/2+(COLUMN()-23))</f>
        <v>0.96774540532676101</v>
      </c>
      <c r="Y11" s="7" cm="1">
        <f t="array" aca="1" ref="Y11" ca="1">INDIRECT("DATA_MOFFAT!J" &amp; 107-5*(ROW()-3)/2+(COLUMN()-23))</f>
        <v>0.94605497707472719</v>
      </c>
      <c r="Z11" s="7" cm="1">
        <f t="array" aca="1" ref="Z11" ca="1">INDIRECT("DATA_MOFFAT!J" &amp; 107-5*(ROW()-3)/2+(COLUMN()-23))</f>
        <v>0.89917315982730361</v>
      </c>
      <c r="AA11" s="7" cm="1">
        <f t="array" aca="1" ref="AA11" ca="1">INDIRECT("DATA_MOFFAT!J" &amp; 107-5*(ROW()-3)/2+(COLUMN()-23))</f>
        <v>0.81394437687348298</v>
      </c>
      <c r="AC11" s="29"/>
      <c r="AD11" s="32"/>
      <c r="AE11" s="5" t="s">
        <v>21</v>
      </c>
      <c r="AF11" s="6">
        <f t="shared" ca="1" si="1"/>
        <v>5.9742361129726529E-2</v>
      </c>
      <c r="AG11" s="6">
        <f t="shared" ca="1" si="0"/>
        <v>7.6342128789966157E-2</v>
      </c>
      <c r="AH11" s="6">
        <f t="shared" ca="1" si="0"/>
        <v>0.13161861892802662</v>
      </c>
      <c r="AI11" s="6">
        <f t="shared" ca="1" si="0"/>
        <v>0.22623146705749131</v>
      </c>
      <c r="AJ11" s="7">
        <f t="shared" ca="1" si="0"/>
        <v>0.38539070781648721</v>
      </c>
    </row>
    <row r="12" spans="2:36" x14ac:dyDescent="0.2">
      <c r="B12" s="29"/>
      <c r="C12" s="31">
        <v>0</v>
      </c>
      <c r="D12" s="1" t="s">
        <v>20</v>
      </c>
      <c r="E12" s="2" cm="1">
        <f t="array" aca="1" ref="E12" ca="1">INDIRECT("DATA_MOFFAT!E"&amp;107-5*(ROW()-2)/2+(COLUMN()-5))</f>
        <v>0.97463617714791595</v>
      </c>
      <c r="F12" s="2" cm="1">
        <f t="array" aca="1" ref="F12" ca="1">INDIRECT("DATA_MOFFAT!E"&amp;107-5*(ROW()-2)/2+(COLUMN()-5))</f>
        <v>0.96466520804443556</v>
      </c>
      <c r="G12" s="2" cm="1">
        <f t="array" aca="1" ref="G12" ca="1">INDIRECT("DATA_MOFFAT!E"&amp;107-5*(ROW()-2)/2+(COLUMN()-5))</f>
        <v>0.93612637353878003</v>
      </c>
      <c r="H12" s="2" cm="1">
        <f t="array" aca="1" ref="H12" ca="1">INDIRECT("DATA_MOFFAT!E"&amp;107-5*(ROW()-2)/2+(COLUMN()-5))</f>
        <v>0.85437767147949339</v>
      </c>
      <c r="I12" s="2" cm="1">
        <f t="array" aca="1" ref="I12" ca="1">INDIRECT("DATA_MOFFAT!E"&amp;107-5*(ROW()-2)/2+(COLUMN()-5))</f>
        <v>0.73039379567241747</v>
      </c>
      <c r="K12" s="29"/>
      <c r="L12" s="31">
        <v>0</v>
      </c>
      <c r="M12" s="1" t="s">
        <v>20</v>
      </c>
      <c r="N12" s="2" cm="1">
        <f t="array" aca="1" ref="N12" ca="1">INDIRECT("DATA_MOFFAT!F" &amp; 107-5*(ROW()-2)/2+(COLUMN()-14))</f>
        <v>0.99881647215878877</v>
      </c>
      <c r="O12" s="2" cm="1">
        <f t="array" aca="1" ref="O12" ca="1">INDIRECT("DATA_MOFFAT!F" &amp; 107-5*(ROW()-2)/2+(COLUMN()-14))</f>
        <v>0.99796285002067298</v>
      </c>
      <c r="P12" s="2" cm="1">
        <f t="array" aca="1" ref="P12" ca="1">INDIRECT("DATA_MOFFAT!F" &amp; 107-5*(ROW()-2)/2+(COLUMN()-14))</f>
        <v>0.99773257375703295</v>
      </c>
      <c r="Q12" s="2" cm="1">
        <f t="array" aca="1" ref="Q12" ca="1">INDIRECT("DATA_MOFFAT!F" &amp; 107-5*(ROW()-2)/2+(COLUMN()-14))</f>
        <v>0.99693353876449242</v>
      </c>
      <c r="R12" s="2" cm="1">
        <f t="array" aca="1" ref="R12" ca="1">INDIRECT("DATA_MOFFAT!F" &amp; 107-5*(ROW()-2)/2+(COLUMN()-14))</f>
        <v>0.9901107325978028</v>
      </c>
      <c r="S12" s="4"/>
      <c r="T12" s="29"/>
      <c r="U12" s="31">
        <v>0</v>
      </c>
      <c r="V12" s="1" t="s">
        <v>20</v>
      </c>
      <c r="W12" s="3" cm="1">
        <f t="array" aca="1" ref="W12" ca="1">INDIRECT("DATA_MOFFAT!G" &amp; 107-5*(ROW()-2)/2+(COLUMN()-23))</f>
        <v>0.99130480220592165</v>
      </c>
      <c r="X12" s="3" cm="1">
        <f t="array" aca="1" ref="X12" ca="1">INDIRECT("DATA_MOFFAT!G" &amp; 107-5*(ROW()-2)/2+(COLUMN()-23))</f>
        <v>0.98759950515042716</v>
      </c>
      <c r="Y12" s="3" cm="1">
        <f t="array" aca="1" ref="Y12" ca="1">INDIRECT("DATA_MOFFAT!G" &amp; 107-5*(ROW()-2)/2+(COLUMN()-23))</f>
        <v>0.97759742641714964</v>
      </c>
      <c r="Z12" s="3" cm="1">
        <f t="array" aca="1" ref="Z12" ca="1">INDIRECT("DATA_MOFFAT!G" &amp; 107-5*(ROW()-2)/2+(COLUMN()-23))</f>
        <v>0.9582665262103488</v>
      </c>
      <c r="AA12" s="3" cm="1">
        <f t="array" aca="1" ref="AA12" ca="1">INDIRECT("DATA_MOFFAT!G" &amp; 107-5*(ROW()-2)/2+(COLUMN()-23))</f>
        <v>0.91551399522825483</v>
      </c>
      <c r="AC12" s="29"/>
      <c r="AD12" s="31">
        <v>0</v>
      </c>
      <c r="AE12" s="1" t="s">
        <v>20</v>
      </c>
      <c r="AF12" s="2">
        <f t="shared" ca="1" si="1"/>
        <v>2.4208946973622525E-2</v>
      </c>
      <c r="AG12" s="2">
        <f t="shared" ca="1" si="0"/>
        <v>3.3365612733527783E-2</v>
      </c>
      <c r="AH12" s="2">
        <f t="shared" ca="1" si="0"/>
        <v>6.1746205184291414E-2</v>
      </c>
      <c r="AI12" s="2">
        <f t="shared" ca="1" si="0"/>
        <v>0.14299435392821636</v>
      </c>
      <c r="AJ12" s="3">
        <f t="shared" ca="1" si="0"/>
        <v>0.26231100055238576</v>
      </c>
    </row>
    <row r="13" spans="2:36" ht="17" thickBot="1" x14ac:dyDescent="0.25">
      <c r="B13" s="29"/>
      <c r="C13" s="32"/>
      <c r="D13" s="5" t="s">
        <v>21</v>
      </c>
      <c r="E13" s="6" cm="1">
        <f t="array" aca="1" ref="E13" ca="1">INDIRECT("DATA_MOFFAT!H" &amp; 107-5*(ROW()-3)/2+(COLUMN()-5))</f>
        <v>0.95768259906777942</v>
      </c>
      <c r="F13" s="6" cm="1">
        <f t="array" aca="1" ref="F13" ca="1">INDIRECT("DATA_MOFFAT!H" &amp; 107-5*(ROW()-3)/2+(COLUMN()-5))</f>
        <v>0.94365873693996738</v>
      </c>
      <c r="G13" s="6" cm="1">
        <f t="array" aca="1" ref="G13" ca="1">INDIRECT("DATA_MOFFAT!H" &amp; 107-5*(ROW()-3)/2+(COLUMN()-5))</f>
        <v>0.89087506372140168</v>
      </c>
      <c r="H13" s="6" cm="1">
        <f t="array" aca="1" ref="H13" ca="1">INDIRECT("DATA_MOFFAT!H" &amp; 107-5*(ROW()-3)/2+(COLUMN()-5))</f>
        <v>0.79856648862134116</v>
      </c>
      <c r="I13" s="6" cm="1">
        <f t="array" aca="1" ref="I13" ca="1">INDIRECT("DATA_MOFFAT!H" &amp; 107-5*(ROW()-3)/2+(COLUMN()-5))</f>
        <v>0.64377586835220335</v>
      </c>
      <c r="K13" s="29"/>
      <c r="L13" s="32"/>
      <c r="M13" s="5" t="s">
        <v>21</v>
      </c>
      <c r="N13" s="6" cm="1">
        <f t="array" aca="1" ref="N13" ca="1">INDIRECT("DATA_MOFFAT!I" &amp; 107-5*(ROW()-3)/2+(COLUMN()-14))</f>
        <v>0.99935641898874095</v>
      </c>
      <c r="O13" s="6" cm="1">
        <f t="array" aca="1" ref="O13" ca="1">INDIRECT("DATA_MOFFAT!I" &amp; 107-5*(ROW()-3)/2+(COLUMN()-14))</f>
        <v>0.99972066469447662</v>
      </c>
      <c r="P13" s="6" cm="1">
        <f t="array" aca="1" ref="P13" ca="1">INDIRECT("DATA_MOFFAT!I" &amp; 107-5*(ROW()-3)/2+(COLUMN()-14))</f>
        <v>0.99899282349229324</v>
      </c>
      <c r="Q13" s="6" cm="1">
        <f t="array" aca="1" ref="Q13" ca="1">INDIRECT("DATA_MOFFAT!I" &amp; 107-5*(ROW()-3)/2+(COLUMN()-14))</f>
        <v>0.99694078819380816</v>
      </c>
      <c r="R13" s="6" cm="1">
        <f t="array" aca="1" ref="R13" ca="1">INDIRECT("DATA_MOFFAT!I" &amp; 107-5*(ROW()-3)/2+(COLUMN()-14))</f>
        <v>0.99049738624097206</v>
      </c>
      <c r="S13" s="4"/>
      <c r="T13" s="29"/>
      <c r="U13" s="32"/>
      <c r="V13" s="5" t="s">
        <v>21</v>
      </c>
      <c r="W13" s="7" cm="1">
        <f t="array" aca="1" ref="W13" ca="1">INDIRECT("DATA_MOFFAT!J" &amp; 107-5*(ROW()-3)/2+(COLUMN()-23))</f>
        <v>0.98270881245869623</v>
      </c>
      <c r="X13" s="7" cm="1">
        <f t="array" aca="1" ref="X13" ca="1">INDIRECT("DATA_MOFFAT!J" &amp; 107-5*(ROW()-3)/2+(COLUMN()-23))</f>
        <v>0.97639441003358518</v>
      </c>
      <c r="Y13" s="7" cm="1">
        <f t="array" aca="1" ref="Y13" ca="1">INDIRECT("DATA_MOFFAT!J" &amp; 107-5*(ROW()-3)/2+(COLUMN()-23))</f>
        <v>0.95614970608089844</v>
      </c>
      <c r="Z13" s="7" cm="1">
        <f t="array" aca="1" ref="Z13" ca="1">INDIRECT("DATA_MOFFAT!J" &amp; 107-5*(ROW()-3)/2+(COLUMN()-23))</f>
        <v>0.91267303141516143</v>
      </c>
      <c r="AA13" s="7" cm="1">
        <f t="array" aca="1" ref="AA13" ca="1">INDIRECT("DATA_MOFFAT!J" &amp; 107-5*(ROW()-3)/2+(COLUMN()-23))</f>
        <v>0.8338132583088762</v>
      </c>
      <c r="AC13" s="29"/>
      <c r="AD13" s="32"/>
      <c r="AE13" s="5" t="s">
        <v>21</v>
      </c>
      <c r="AF13" s="6">
        <f t="shared" ca="1" si="1"/>
        <v>4.1700657672396502E-2</v>
      </c>
      <c r="AG13" s="6">
        <f t="shared" ca="1" si="0"/>
        <v>5.607759220586106E-2</v>
      </c>
      <c r="AH13" s="6">
        <f t="shared" ca="1" si="0"/>
        <v>0.10822676322431624</v>
      </c>
      <c r="AI13" s="6">
        <f t="shared" ca="1" si="0"/>
        <v>0.19898303080955138</v>
      </c>
      <c r="AJ13" s="7">
        <f t="shared" ca="1" si="0"/>
        <v>0.35004788776334739</v>
      </c>
    </row>
    <row r="14" spans="2:36" x14ac:dyDescent="0.2">
      <c r="B14" s="29"/>
      <c r="C14" s="31">
        <v>-5</v>
      </c>
      <c r="D14" s="1" t="s">
        <v>20</v>
      </c>
      <c r="E14" s="2" cm="1">
        <f t="array" aca="1" ref="E14" ca="1">INDIRECT("DATA_MOFFAT!E"&amp;107-5*(ROW()-2)/2+(COLUMN()-5))</f>
        <v>0.98344082489158624</v>
      </c>
      <c r="F14" s="2" cm="1">
        <f t="array" aca="1" ref="F14" ca="1">INDIRECT("DATA_MOFFAT!E"&amp;107-5*(ROW()-2)/2+(COLUMN()-5))</f>
        <v>0.9750516609717178</v>
      </c>
      <c r="G14" s="2" cm="1">
        <f t="array" aca="1" ref="G14" ca="1">INDIRECT("DATA_MOFFAT!E"&amp;107-5*(ROW()-2)/2+(COLUMN()-5))</f>
        <v>0.94722335612038577</v>
      </c>
      <c r="H14" s="2" cm="1">
        <f t="array" aca="1" ref="H14" ca="1">INDIRECT("DATA_MOFFAT!E"&amp;107-5*(ROW()-2)/2+(COLUMN()-5))</f>
        <v>0.8722066773945546</v>
      </c>
      <c r="I14" s="2" cm="1">
        <f t="array" aca="1" ref="I14" ca="1">INDIRECT("DATA_MOFFAT!E"&amp;107-5*(ROW()-2)/2+(COLUMN()-5))</f>
        <v>0.75633923402190728</v>
      </c>
      <c r="K14" s="29"/>
      <c r="L14" s="31">
        <v>-5</v>
      </c>
      <c r="M14" s="1" t="s">
        <v>20</v>
      </c>
      <c r="N14" s="2" cm="1">
        <f t="array" aca="1" ref="N14" ca="1">INDIRECT("DATA_MOFFAT!F" &amp; 107-5*(ROW()-2)/2+(COLUMN()-14))</f>
        <v>0.99907817107577679</v>
      </c>
      <c r="O14" s="2" cm="1">
        <f t="array" aca="1" ref="O14" ca="1">INDIRECT("DATA_MOFFAT!F" &amp; 107-5*(ROW()-2)/2+(COLUMN()-14))</f>
        <v>0.998834682800672</v>
      </c>
      <c r="P14" s="2" cm="1">
        <f t="array" aca="1" ref="P14" ca="1">INDIRECT("DATA_MOFFAT!F" &amp; 107-5*(ROW()-2)/2+(COLUMN()-14))</f>
        <v>0.99792698817315317</v>
      </c>
      <c r="Q14" s="2" cm="1">
        <f t="array" aca="1" ref="Q14" ca="1">INDIRECT("DATA_MOFFAT!F" &amp; 107-5*(ROW()-2)/2+(COLUMN()-14))</f>
        <v>0.99730633143908443</v>
      </c>
      <c r="R14" s="2" cm="1">
        <f t="array" aca="1" ref="R14" ca="1">INDIRECT("DATA_MOFFAT!F" &amp; 107-5*(ROW()-2)/2+(COLUMN()-14))</f>
        <v>0.99194066984005402</v>
      </c>
      <c r="S14" s="4"/>
      <c r="T14" s="29"/>
      <c r="U14" s="31">
        <v>-5</v>
      </c>
      <c r="V14" s="1" t="s">
        <v>20</v>
      </c>
      <c r="W14" s="3" cm="1">
        <f t="array" aca="1" ref="W14" ca="1">INDIRECT("DATA_MOFFAT!G" &amp; 107-5*(ROW()-2)/2+(COLUMN()-23))</f>
        <v>0.99441458158738039</v>
      </c>
      <c r="X14" s="3" cm="1">
        <f t="array" aca="1" ref="X14" ca="1">INDIRECT("DATA_MOFFAT!G" &amp; 107-5*(ROW()-2)/2+(COLUMN()-23))</f>
        <v>0.99148348635875039</v>
      </c>
      <c r="Y14" s="3" cm="1">
        <f t="array" aca="1" ref="Y14" ca="1">INDIRECT("DATA_MOFFAT!G" &amp; 107-5*(ROW()-2)/2+(COLUMN()-23))</f>
        <v>0.98158408867240277</v>
      </c>
      <c r="Z14" s="3" cm="1">
        <f t="array" aca="1" ref="Z14" ca="1">INDIRECT("DATA_MOFFAT!G" &amp; 107-5*(ROW()-2)/2+(COLUMN()-23))</f>
        <v>0.96369525795183364</v>
      </c>
      <c r="AA14" s="3" cm="1">
        <f t="array" aca="1" ref="AA14" ca="1">INDIRECT("DATA_MOFFAT!G" &amp; 107-5*(ROW()-2)/2+(COLUMN()-23))</f>
        <v>0.92510883981846237</v>
      </c>
      <c r="AC14" s="29"/>
      <c r="AD14" s="31">
        <v>-5</v>
      </c>
      <c r="AE14" s="1" t="s">
        <v>20</v>
      </c>
      <c r="AF14" s="2">
        <f t="shared" ca="1" si="1"/>
        <v>1.5651774442587141E-2</v>
      </c>
      <c r="AG14" s="2">
        <f t="shared" ca="1" si="0"/>
        <v>2.3810768927514658E-2</v>
      </c>
      <c r="AH14" s="2">
        <f t="shared" ca="1" si="0"/>
        <v>5.0808959626983952E-2</v>
      </c>
      <c r="AI14" s="2">
        <f t="shared" ca="1" si="0"/>
        <v>0.125437541205634</v>
      </c>
      <c r="AJ14" s="3">
        <f t="shared" ca="1" si="0"/>
        <v>0.23751565288288501</v>
      </c>
    </row>
    <row r="15" spans="2:36" ht="17" thickBot="1" x14ac:dyDescent="0.25">
      <c r="B15" s="29"/>
      <c r="C15" s="32"/>
      <c r="D15" s="5" t="s">
        <v>21</v>
      </c>
      <c r="E15" s="6" cm="1">
        <f t="array" aca="1" ref="E15" ca="1">INDIRECT("DATA_MOFFAT!H" &amp; 107-5*(ROW()-3)/2+(COLUMN()-5))</f>
        <v>0.97364604732646398</v>
      </c>
      <c r="F15" s="6" cm="1">
        <f t="array" aca="1" ref="F15" ca="1">INDIRECT("DATA_MOFFAT!H" &amp; 107-5*(ROW()-3)/2+(COLUMN()-5))</f>
        <v>0.95809886225527796</v>
      </c>
      <c r="G15" s="6" cm="1">
        <f t="array" aca="1" ref="G15" ca="1">INDIRECT("DATA_MOFFAT!H" &amp; 107-5*(ROW()-3)/2+(COLUMN()-5))</f>
        <v>0.90985808258335277</v>
      </c>
      <c r="H15" s="6" cm="1">
        <f t="array" aca="1" ref="H15" ca="1">INDIRECT("DATA_MOFFAT!H" &amp; 107-5*(ROW()-3)/2+(COLUMN()-5))</f>
        <v>0.82159840978825804</v>
      </c>
      <c r="I15" s="6" cm="1">
        <f t="array" aca="1" ref="I15" ca="1">INDIRECT("DATA_MOFFAT!H" &amp; 107-5*(ROW()-3)/2+(COLUMN()-5))</f>
        <v>0.67583734264658046</v>
      </c>
      <c r="K15" s="29"/>
      <c r="L15" s="32"/>
      <c r="M15" s="5" t="s">
        <v>21</v>
      </c>
      <c r="N15" s="6" cm="1">
        <f t="array" aca="1" ref="N15" ca="1">INDIRECT("DATA_MOFFAT!I" &amp; 107-5*(ROW()-3)/2+(COLUMN()-14))</f>
        <v>0.99922092307363475</v>
      </c>
      <c r="O15" s="6" cm="1">
        <f t="array" aca="1" ref="O15" ca="1">INDIRECT("DATA_MOFFAT!I" &amp; 107-5*(ROW()-3)/2+(COLUMN()-14))</f>
        <v>0.99919790568693956</v>
      </c>
      <c r="P15" s="6" cm="1">
        <f t="array" aca="1" ref="P15" ca="1">INDIRECT("DATA_MOFFAT!I" &amp; 107-5*(ROW()-3)/2+(COLUMN()-14))</f>
        <v>0.99907366088490457</v>
      </c>
      <c r="Q15" s="6" cm="1">
        <f t="array" aca="1" ref="Q15" ca="1">INDIRECT("DATA_MOFFAT!I" &amp; 107-5*(ROW()-3)/2+(COLUMN()-14))</f>
        <v>0.99729732698956519</v>
      </c>
      <c r="R15" s="6" cm="1">
        <f t="array" aca="1" ref="R15" ca="1">INDIRECT("DATA_MOFFAT!I" &amp; 107-5*(ROW()-3)/2+(COLUMN()-14))</f>
        <v>0.99221198260208043</v>
      </c>
      <c r="S15" s="4"/>
      <c r="T15" s="29"/>
      <c r="U15" s="32"/>
      <c r="V15" s="5" t="s">
        <v>21</v>
      </c>
      <c r="W15" s="7" cm="1">
        <f t="array" aca="1" ref="W15" ca="1">INDIRECT("DATA_MOFFAT!J" &amp; 107-5*(ROW()-3)/2+(COLUMN()-23))</f>
        <v>0.98846025133836135</v>
      </c>
      <c r="X15" s="7" cm="1">
        <f t="array" aca="1" ref="X15" ca="1">INDIRECT("DATA_MOFFAT!J" &amp; 107-5*(ROW()-3)/2+(COLUMN()-23))</f>
        <v>0.98298921207184664</v>
      </c>
      <c r="Y15" s="7" cm="1">
        <f t="array" aca="1" ref="Y15" ca="1">INDIRECT("DATA_MOFFAT!J" &amp; 107-5*(ROW()-3)/2+(COLUMN()-23))</f>
        <v>0.96411139120069045</v>
      </c>
      <c r="Z15" s="7" cm="1">
        <f t="array" aca="1" ref="Z15" ca="1">INDIRECT("DATA_MOFFAT!J" &amp; 107-5*(ROW()-3)/2+(COLUMN()-23))</f>
        <v>0.92369530907045061</v>
      </c>
      <c r="AA15" s="7" cm="1">
        <f t="array" aca="1" ref="AA15" ca="1">INDIRECT("DATA_MOFFAT!J" &amp; 107-5*(ROW()-3)/2+(COLUMN()-23))</f>
        <v>0.85058107252888038</v>
      </c>
      <c r="AC15" s="29"/>
      <c r="AD15" s="32"/>
      <c r="AE15" s="5" t="s">
        <v>21</v>
      </c>
      <c r="AF15" s="6">
        <f t="shared" ca="1" si="1"/>
        <v>2.5594816077811555E-2</v>
      </c>
      <c r="AG15" s="6">
        <f t="shared" ca="1" si="0"/>
        <v>4.1132035203182649E-2</v>
      </c>
      <c r="AH15" s="6">
        <f t="shared" ca="1" si="0"/>
        <v>8.9298298808649701E-2</v>
      </c>
      <c r="AI15" s="6">
        <f t="shared" ca="1" si="0"/>
        <v>0.17617506078319756</v>
      </c>
      <c r="AJ15" s="7">
        <f t="shared" ca="1" si="0"/>
        <v>0.31885791091315596</v>
      </c>
    </row>
    <row r="16" spans="2:36" x14ac:dyDescent="0.2">
      <c r="B16" s="29"/>
      <c r="C16" s="31">
        <v>-10</v>
      </c>
      <c r="D16" s="1" t="s">
        <v>20</v>
      </c>
      <c r="E16" s="2" cm="1">
        <f t="array" aca="1" ref="E16" ca="1">INDIRECT("DATA_MOFFAT!E"&amp;107-5*(ROW()-2)/2+(COLUMN()-5))</f>
        <v>0.98951935541625924</v>
      </c>
      <c r="F16" s="2" cm="1">
        <f t="array" aca="1" ref="F16" ca="1">INDIRECT("DATA_MOFFAT!E"&amp;107-5*(ROW()-2)/2+(COLUMN()-5))</f>
        <v>0.98217576547014096</v>
      </c>
      <c r="G16" s="2" cm="1">
        <f t="array" aca="1" ref="G16" ca="1">INDIRECT("DATA_MOFFAT!E"&amp;107-5*(ROW()-2)/2+(COLUMN()-5))</f>
        <v>0.95438599369378241</v>
      </c>
      <c r="H16" s="2" cm="1">
        <f t="array" aca="1" ref="H16" ca="1">INDIRECT("DATA_MOFFAT!E"&amp;107-5*(ROW()-2)/2+(COLUMN()-5))</f>
        <v>0.90391465637835877</v>
      </c>
      <c r="I16" s="2" cm="1">
        <f t="array" aca="1" ref="I16" ca="1">INDIRECT("DATA_MOFFAT!E"&amp;107-5*(ROW()-2)/2+(COLUMN()-5))</f>
        <v>0.77768239945591144</v>
      </c>
      <c r="K16" s="29"/>
      <c r="L16" s="31">
        <v>-10</v>
      </c>
      <c r="M16" s="1" t="s">
        <v>20</v>
      </c>
      <c r="N16" s="2" cm="1">
        <f t="array" aca="1" ref="N16" ca="1">INDIRECT("DATA_MOFFAT!F" &amp; 107-5*(ROW()-2)/2+(COLUMN()-14))</f>
        <v>0.99906457897153922</v>
      </c>
      <c r="O16" s="2" cm="1">
        <f t="array" aca="1" ref="O16" ca="1">INDIRECT("DATA_MOFFAT!F" &amp; 107-5*(ROW()-2)/2+(COLUMN()-14))</f>
        <v>0.99909726766968376</v>
      </c>
      <c r="P16" s="2" cm="1">
        <f t="array" aca="1" ref="P16" ca="1">INDIRECT("DATA_MOFFAT!F" &amp; 107-5*(ROW()-2)/2+(COLUMN()-14))</f>
        <v>0.99721012630006522</v>
      </c>
      <c r="Q16" s="2" cm="1">
        <f t="array" aca="1" ref="Q16" ca="1">INDIRECT("DATA_MOFFAT!F" &amp; 107-5*(ROW()-2)/2+(COLUMN()-14))</f>
        <v>0.99626150525557422</v>
      </c>
      <c r="R16" s="2" cm="1">
        <f t="array" aca="1" ref="R16" ca="1">INDIRECT("DATA_MOFFAT!F" &amp; 107-5*(ROW()-2)/2+(COLUMN()-14))</f>
        <v>0.992569234370694</v>
      </c>
      <c r="S16" s="4"/>
      <c r="T16" s="29"/>
      <c r="U16" s="31">
        <v>-10</v>
      </c>
      <c r="V16" s="1" t="s">
        <v>20</v>
      </c>
      <c r="W16" s="3" cm="1">
        <f t="array" aca="1" ref="W16" ca="1">INDIRECT("DATA_MOFFAT!G" &amp; 107-5*(ROW()-2)/2+(COLUMN()-23))</f>
        <v>0.99648419306026403</v>
      </c>
      <c r="X16" s="3" cm="1">
        <f t="array" aca="1" ref="X16" ca="1">INDIRECT("DATA_MOFFAT!G" &amp; 107-5*(ROW()-2)/2+(COLUMN()-23))</f>
        <v>0.99400692876573715</v>
      </c>
      <c r="Y16" s="3" cm="1">
        <f t="array" aca="1" ref="Y16" ca="1">INDIRECT("DATA_MOFFAT!G" &amp; 107-5*(ROW()-2)/2+(COLUMN()-23))</f>
        <v>0.98383476408218917</v>
      </c>
      <c r="Z16" s="3" cm="1">
        <f t="array" aca="1" ref="Z16" ca="1">INDIRECT("DATA_MOFFAT!G" &amp; 107-5*(ROW()-2)/2+(COLUMN()-23))</f>
        <v>0.96563100732830365</v>
      </c>
      <c r="AA16" s="3" cm="1">
        <f t="array" aca="1" ref="AA16" ca="1">INDIRECT("DATA_MOFFAT!G" &amp; 107-5*(ROW()-2)/2+(COLUMN()-23))</f>
        <v>0.93234503978999606</v>
      </c>
      <c r="AC16" s="29"/>
      <c r="AD16" s="31">
        <v>-10</v>
      </c>
      <c r="AE16" s="1" t="s">
        <v>20</v>
      </c>
      <c r="AF16" s="2">
        <f t="shared" ca="1" si="1"/>
        <v>9.5541607181249821E-3</v>
      </c>
      <c r="AG16" s="2">
        <f t="shared" ca="1" si="0"/>
        <v>1.693679158888195E-2</v>
      </c>
      <c r="AH16" s="2">
        <f t="shared" ca="1" si="0"/>
        <v>4.294394077722874E-2</v>
      </c>
      <c r="AI16" s="2">
        <f t="shared" ca="1" si="0"/>
        <v>9.2693382600911978E-2</v>
      </c>
      <c r="AJ16" s="3">
        <f t="shared" ca="1" si="0"/>
        <v>0.21649556270099835</v>
      </c>
    </row>
    <row r="17" spans="2:36" ht="17" thickBot="1" x14ac:dyDescent="0.25">
      <c r="B17" s="29"/>
      <c r="C17" s="32"/>
      <c r="D17" s="5" t="s">
        <v>21</v>
      </c>
      <c r="E17" s="6" cm="1">
        <f t="array" aca="1" ref="E17" ca="1">INDIRECT("DATA_MOFFAT!H" &amp; 107-5*(ROW()-3)/2+(COLUMN()-5))</f>
        <v>0.98485382047064063</v>
      </c>
      <c r="F17" s="6" cm="1">
        <f t="array" aca="1" ref="F17" ca="1">INDIRECT("DATA_MOFFAT!H" &amp; 107-5*(ROW()-3)/2+(COLUMN()-5))</f>
        <v>0.97078097018467635</v>
      </c>
      <c r="G17" s="6" cm="1">
        <f t="array" aca="1" ref="G17" ca="1">INDIRECT("DATA_MOFFAT!H" &amp; 107-5*(ROW()-3)/2+(COLUMN()-5))</f>
        <v>0.92756354046779776</v>
      </c>
      <c r="H17" s="6" cm="1">
        <f t="array" aca="1" ref="H17" ca="1">INDIRECT("DATA_MOFFAT!H" &amp; 107-5*(ROW()-3)/2+(COLUMN()-5))</f>
        <v>0.84011139944442514</v>
      </c>
      <c r="I17" s="6" cm="1">
        <f t="array" aca="1" ref="I17" ca="1">INDIRECT("DATA_MOFFAT!H" &amp; 107-5*(ROW()-3)/2+(COLUMN()-5))</f>
        <v>0.70407601198202552</v>
      </c>
      <c r="K17" s="29"/>
      <c r="L17" s="32"/>
      <c r="M17" s="5" t="s">
        <v>21</v>
      </c>
      <c r="N17" s="6" cm="1">
        <f t="array" aca="1" ref="N17" ca="1">INDIRECT("DATA_MOFFAT!I" &amp; 107-5*(ROW()-3)/2+(COLUMN()-14))</f>
        <v>0.99932572481473325</v>
      </c>
      <c r="O17" s="6" cm="1">
        <f t="array" aca="1" ref="O17" ca="1">INDIRECT("DATA_MOFFAT!I" &amp; 107-5*(ROW()-3)/2+(COLUMN()-14))</f>
        <v>0.99902385523680337</v>
      </c>
      <c r="P17" s="6" cm="1">
        <f t="array" aca="1" ref="P17" ca="1">INDIRECT("DATA_MOFFAT!I" &amp; 107-5*(ROW()-3)/2+(COLUMN()-14))</f>
        <v>0.99969901938800365</v>
      </c>
      <c r="Q17" s="6" cm="1">
        <f t="array" aca="1" ref="Q17" ca="1">INDIRECT("DATA_MOFFAT!I" &amp; 107-5*(ROW()-3)/2+(COLUMN()-14))</f>
        <v>0.99835111196555637</v>
      </c>
      <c r="R17" s="6" cm="1">
        <f t="array" aca="1" ref="R17" ca="1">INDIRECT("DATA_MOFFAT!I" &amp; 107-5*(ROW()-3)/2+(COLUMN()-14))</f>
        <v>0.99424011645134835</v>
      </c>
      <c r="S17" s="4"/>
      <c r="T17" s="29"/>
      <c r="U17" s="32"/>
      <c r="V17" s="5" t="s">
        <v>21</v>
      </c>
      <c r="W17" s="7" cm="1">
        <f t="array" aca="1" ref="W17" ca="1">INDIRECT("DATA_MOFFAT!J" &amp; 107-5*(ROW()-3)/2+(COLUMN()-23))</f>
        <v>0.99327204676491876</v>
      </c>
      <c r="X17" s="7" cm="1">
        <f t="array" aca="1" ref="X17" ca="1">INDIRECT("DATA_MOFFAT!J" &amp; 107-5*(ROW()-3)/2+(COLUMN()-23))</f>
        <v>0.98748116782074435</v>
      </c>
      <c r="Y17" s="7" cm="1">
        <f t="array" aca="1" ref="Y17" ca="1">INDIRECT("DATA_MOFFAT!J" &amp; 107-5*(ROW()-3)/2+(COLUMN()-23))</f>
        <v>0.96979340739743525</v>
      </c>
      <c r="Z17" s="7" cm="1">
        <f t="array" aca="1" ref="Z17" ca="1">INDIRECT("DATA_MOFFAT!J" &amp; 107-5*(ROW()-3)/2+(COLUMN()-23))</f>
        <v>0.93358209582596596</v>
      </c>
      <c r="AA17" s="7" cm="1">
        <f t="array" aca="1" ref="AA17" ca="1">INDIRECT("DATA_MOFFAT!J" &amp; 107-5*(ROW()-3)/2+(COLUMN()-23))</f>
        <v>0.86535107029134073</v>
      </c>
      <c r="AC17" s="29"/>
      <c r="AD17" s="32"/>
      <c r="AE17" s="5" t="s">
        <v>21</v>
      </c>
      <c r="AF17" s="6">
        <f t="shared" ca="1" si="1"/>
        <v>1.4481668974123174E-2</v>
      </c>
      <c r="AG17" s="6">
        <f t="shared" ca="1" si="0"/>
        <v>2.8270481134239245E-2</v>
      </c>
      <c r="AH17" s="6">
        <f t="shared" ca="1" si="0"/>
        <v>7.2157196837470017E-2</v>
      </c>
      <c r="AI17" s="6">
        <f t="shared" ca="1" si="0"/>
        <v>0.15850106302740374</v>
      </c>
      <c r="AJ17" s="7">
        <f t="shared" ca="1" si="0"/>
        <v>0.29184509824948468</v>
      </c>
    </row>
    <row r="18" spans="2:36" x14ac:dyDescent="0.2">
      <c r="B18" s="29"/>
      <c r="C18" s="31">
        <v>-15</v>
      </c>
      <c r="D18" s="1" t="s">
        <v>20</v>
      </c>
      <c r="E18" s="2" cm="1">
        <f t="array" aca="1" ref="E18" ca="1">INDIRECT("DATA_MOFFAT!E"&amp;107-5*(ROW()-2)/2+(COLUMN()-5))</f>
        <v>0.99447176571368401</v>
      </c>
      <c r="F18" s="2" cm="1">
        <f t="array" aca="1" ref="F18" ca="1">INDIRECT("DATA_MOFFAT!E"&amp;107-5*(ROW()-2)/2+(COLUMN()-5))</f>
        <v>0.98687444143305081</v>
      </c>
      <c r="G18" s="2" cm="1">
        <f t="array" aca="1" ref="G18" ca="1">INDIRECT("DATA_MOFFAT!E"&amp;107-5*(ROW()-2)/2+(COLUMN()-5))</f>
        <v>0.96089867293844899</v>
      </c>
      <c r="H18" s="2" cm="1">
        <f t="array" aca="1" ref="H18" ca="1">INDIRECT("DATA_MOFFAT!E"&amp;107-5*(ROW()-2)/2+(COLUMN()-5))</f>
        <v>0.91342934650787477</v>
      </c>
      <c r="I18" s="2" cm="1">
        <f t="array" aca="1" ref="I18" ca="1">INDIRECT("DATA_MOFFAT!E"&amp;107-5*(ROW()-2)/2+(COLUMN()-5))</f>
        <v>0.7959287311375508</v>
      </c>
      <c r="K18" s="29"/>
      <c r="L18" s="31">
        <v>-15</v>
      </c>
      <c r="M18" s="1" t="s">
        <v>20</v>
      </c>
      <c r="N18" s="2" cm="1">
        <f t="array" aca="1" ref="N18" ca="1">INDIRECT("DATA_MOFFAT!F" &amp; 107-5*(ROW()-2)/2+(COLUMN()-14))</f>
        <v>0.99902337874965796</v>
      </c>
      <c r="O18" s="2" cm="1">
        <f t="array" aca="1" ref="O18" ca="1">INDIRECT("DATA_MOFFAT!F" &amp; 107-5*(ROW()-2)/2+(COLUMN()-14))</f>
        <v>0.99914669087090957</v>
      </c>
      <c r="P18" s="2" cm="1">
        <f t="array" aca="1" ref="P18" ca="1">INDIRECT("DATA_MOFFAT!F" &amp; 107-5*(ROW()-2)/2+(COLUMN()-14))</f>
        <v>0.99750876768050423</v>
      </c>
      <c r="Q18" s="2" cm="1">
        <f t="array" aca="1" ref="Q18" ca="1">INDIRECT("DATA_MOFFAT!F" &amp; 107-5*(ROW()-2)/2+(COLUMN()-14))</f>
        <v>0.99660598418843882</v>
      </c>
      <c r="R18" s="2" cm="1">
        <f t="array" aca="1" ref="R18" ca="1">INDIRECT("DATA_MOFFAT!F" &amp; 107-5*(ROW()-2)/2+(COLUMN()-14))</f>
        <v>0.99367689313902519</v>
      </c>
      <c r="S18" s="4"/>
      <c r="T18" s="29"/>
      <c r="U18" s="31">
        <v>-15</v>
      </c>
      <c r="V18" s="1" t="s">
        <v>20</v>
      </c>
      <c r="W18" s="3" cm="1">
        <f t="array" aca="1" ref="W18" ca="1">INDIRECT("DATA_MOFFAT!G" &amp; 107-5*(ROW()-2)/2+(COLUMN()-23))</f>
        <v>0.99781551961405379</v>
      </c>
      <c r="X18" s="3" cm="1">
        <f t="array" aca="1" ref="X18" ca="1">INDIRECT("DATA_MOFFAT!G" &amp; 107-5*(ROW()-2)/2+(COLUMN()-23))</f>
        <v>0.9956239812659532</v>
      </c>
      <c r="Y18" s="3" cm="1">
        <f t="array" aca="1" ref="Y18" ca="1">INDIRECT("DATA_MOFFAT!G" &amp; 107-5*(ROW()-2)/2+(COLUMN()-23))</f>
        <v>0.98619597559052419</v>
      </c>
      <c r="Z18" s="3" cm="1">
        <f t="array" aca="1" ref="Z18" ca="1">INDIRECT("DATA_MOFFAT!G" &amp; 107-5*(ROW()-2)/2+(COLUMN()-23))</f>
        <v>0.96916743418955975</v>
      </c>
      <c r="AA18" s="3" cm="1">
        <f t="array" aca="1" ref="AA18" ca="1">INDIRECT("DATA_MOFFAT!G" &amp; 107-5*(ROW()-2)/2+(COLUMN()-23))</f>
        <v>0.93870087451827877</v>
      </c>
      <c r="AC18" s="29"/>
      <c r="AD18" s="31">
        <v>-15</v>
      </c>
      <c r="AE18" s="1" t="s">
        <v>20</v>
      </c>
      <c r="AF18" s="2">
        <f t="shared" ca="1" si="1"/>
        <v>4.5560625835109336E-3</v>
      </c>
      <c r="AG18" s="2">
        <f t="shared" ca="1" si="0"/>
        <v>1.2282730403842534E-2</v>
      </c>
      <c r="AH18" s="2">
        <f t="shared" ca="1" si="0"/>
        <v>3.670152677172378E-2</v>
      </c>
      <c r="AI18" s="2">
        <f t="shared" ca="1" si="0"/>
        <v>8.3459901907268708E-2</v>
      </c>
      <c r="AJ18" s="3">
        <f t="shared" ca="1" si="0"/>
        <v>0.19900650137570164</v>
      </c>
    </row>
    <row r="19" spans="2:36" ht="17" thickBot="1" x14ac:dyDescent="0.25">
      <c r="B19" s="29"/>
      <c r="C19" s="39"/>
      <c r="D19" s="5" t="s">
        <v>21</v>
      </c>
      <c r="E19" s="6" cm="1">
        <f t="array" aca="1" ref="E19" ca="1">INDIRECT("DATA_MOFFAT!H" &amp; 107-5*(ROW()-3)/2+(COLUMN()-5))</f>
        <v>0.99234040068331641</v>
      </c>
      <c r="F19" s="6" cm="1">
        <f t="array" aca="1" ref="F19" ca="1">INDIRECT("DATA_MOFFAT!H" &amp; 107-5*(ROW()-3)/2+(COLUMN()-5))</f>
        <v>0.97872802001928016</v>
      </c>
      <c r="G19" s="6" cm="1">
        <f t="array" aca="1" ref="G19" ca="1">INDIRECT("DATA_MOFFAT!H" &amp; 107-5*(ROW()-3)/2+(COLUMN()-5))</f>
        <v>0.93814713745099099</v>
      </c>
      <c r="H19" s="6" cm="1">
        <f t="array" aca="1" ref="H19" ca="1">INDIRECT("DATA_MOFFAT!H" &amp; 107-5*(ROW()-3)/2+(COLUMN()-5))</f>
        <v>0.85495647721258716</v>
      </c>
      <c r="I19" s="6" cm="1">
        <f t="array" aca="1" ref="I19" ca="1">INDIRECT("DATA_MOFFAT!H" &amp; 107-5*(ROW()-3)/2+(COLUMN()-5))</f>
        <v>0.7274842306061674</v>
      </c>
      <c r="K19" s="29"/>
      <c r="L19" s="39"/>
      <c r="M19" s="5" t="s">
        <v>21</v>
      </c>
      <c r="N19" s="6" cm="1">
        <f t="array" aca="1" ref="N19" ca="1">INDIRECT("DATA_MOFFAT!I" &amp; 107-5*(ROW()-3)/2+(COLUMN()-14))</f>
        <v>0.99926391851788843</v>
      </c>
      <c r="O19" s="6" cm="1">
        <f t="array" aca="1" ref="O19" ca="1">INDIRECT("DATA_MOFFAT!I" &amp; 107-5*(ROW()-3)/2+(COLUMN()-14))</f>
        <v>0.99901541912393355</v>
      </c>
      <c r="P19" s="6" cm="1">
        <f t="array" aca="1" ref="P19" ca="1">INDIRECT("DATA_MOFFAT!I" &amp; 107-5*(ROW()-3)/2+(COLUMN()-14))</f>
        <v>0.99965815961968885</v>
      </c>
      <c r="Q19" s="6" cm="1">
        <f t="array" aca="1" ref="Q19" ca="1">INDIRECT("DATA_MOFFAT!I" &amp; 107-5*(ROW()-3)/2+(COLUMN()-14))</f>
        <v>0.99849925023437358</v>
      </c>
      <c r="R19" s="6" cm="1">
        <f t="array" aca="1" ref="R19" ca="1">INDIRECT("DATA_MOFFAT!I" &amp; 107-5*(ROW()-3)/2+(COLUMN()-14))</f>
        <v>0.99507430697936761</v>
      </c>
      <c r="S19" s="4"/>
      <c r="T19" s="29"/>
      <c r="U19" s="39"/>
      <c r="V19" s="5" t="s">
        <v>21</v>
      </c>
      <c r="W19" s="7" cm="1">
        <f t="array" aca="1" ref="W19" ca="1">INDIRECT("DATA_MOFFAT!J" &amp; 107-5*(ROW()-3)/2+(COLUMN()-23))</f>
        <v>0.9964640425287844</v>
      </c>
      <c r="X19" s="7" cm="1">
        <f t="array" aca="1" ref="X19" ca="1">INDIRECT("DATA_MOFFAT!J" &amp; 107-5*(ROW()-3)/2+(COLUMN()-23))</f>
        <v>0.99113555234918416</v>
      </c>
      <c r="Y19" s="7" cm="1">
        <f t="array" aca="1" ref="Y19" ca="1">INDIRECT("DATA_MOFFAT!J" &amp; 107-5*(ROW()-3)/2+(COLUMN()-23))</f>
        <v>0.97427778293847922</v>
      </c>
      <c r="Z19" s="7" cm="1">
        <f t="array" aca="1" ref="Z19" ca="1">INDIRECT("DATA_MOFFAT!J" &amp; 107-5*(ROW()-3)/2+(COLUMN()-23))</f>
        <v>0.94037461213611839</v>
      </c>
      <c r="AA19" s="7" cm="1">
        <f t="array" aca="1" ref="AA19" ca="1">INDIRECT("DATA_MOFFAT!J" &amp; 107-5*(ROW()-3)/2+(COLUMN()-23))</f>
        <v>0.87691772268285406</v>
      </c>
      <c r="AC19" s="29"/>
      <c r="AD19" s="39"/>
      <c r="AE19" s="5" t="s">
        <v>21</v>
      </c>
      <c r="AF19" s="6">
        <f t="shared" ca="1" si="1"/>
        <v>6.9286178618768179E-3</v>
      </c>
      <c r="AG19" s="6">
        <f t="shared" ca="1" si="0"/>
        <v>2.0307393375813998E-2</v>
      </c>
      <c r="AH19" s="6">
        <f t="shared" ca="1" si="0"/>
        <v>6.1532056310228289E-2</v>
      </c>
      <c r="AI19" s="6">
        <f t="shared" ca="1" si="0"/>
        <v>0.14375851858485944</v>
      </c>
      <c r="AJ19" s="7">
        <f t="shared" ca="1" si="0"/>
        <v>0.26891466747392223</v>
      </c>
    </row>
    <row r="20" spans="2:36" x14ac:dyDescent="0.2">
      <c r="B20" s="29"/>
      <c r="C20" s="40">
        <v>-20</v>
      </c>
      <c r="D20" s="1" t="s">
        <v>20</v>
      </c>
      <c r="E20" s="2" cm="1">
        <f t="array" aca="1" ref="E20" ca="1">INDIRECT("DATA_MOFFAT!E"&amp;107-5*(ROW()-2)/2+(COLUMN()-5))</f>
        <v>0.99598690731161077</v>
      </c>
      <c r="F20" s="2" cm="1">
        <f t="array" aca="1" ref="F20" ca="1">INDIRECT("DATA_MOFFAT!E"&amp;107-5*(ROW()-2)/2+(COLUMN()-5))</f>
        <v>0.98936589393513119</v>
      </c>
      <c r="G20" s="2" cm="1">
        <f t="array" aca="1" ref="G20" ca="1">INDIRECT("DATA_MOFFAT!E"&amp;107-5*(ROW()-2)/2+(COLUMN()-5))</f>
        <v>0.96509539853176263</v>
      </c>
      <c r="H20" s="2" cm="1">
        <f t="array" aca="1" ref="H20" ca="1">INDIRECT("DATA_MOFFAT!E"&amp;107-5*(ROW()-2)/2+(COLUMN()-5))</f>
        <v>0.92049257800010642</v>
      </c>
      <c r="I20" s="2" cm="1">
        <f t="array" aca="1" ref="I20" ca="1">INDIRECT("DATA_MOFFAT!E"&amp;107-5*(ROW()-2)/2+(COLUMN()-5))</f>
        <v>0.81080433866684298</v>
      </c>
      <c r="K20" s="29"/>
      <c r="L20" s="40">
        <v>-20</v>
      </c>
      <c r="M20" s="1" t="s">
        <v>20</v>
      </c>
      <c r="N20" s="2" cm="1">
        <f t="array" aca="1" ref="N20" ca="1">INDIRECT("DATA_MOFFAT!F" &amp; 107-5*(ROW()-2)/2+(COLUMN()-14))</f>
        <v>0.99902782419239722</v>
      </c>
      <c r="O20" s="2" cm="1">
        <f t="array" aca="1" ref="O20" ca="1">INDIRECT("DATA_MOFFAT!F" &amp; 107-5*(ROW()-2)/2+(COLUMN()-14))</f>
        <v>0.99900946812814362</v>
      </c>
      <c r="P20" s="2" cm="1">
        <f t="array" aca="1" ref="P20" ca="1">INDIRECT("DATA_MOFFAT!F" &amp; 107-5*(ROW()-2)/2+(COLUMN()-14))</f>
        <v>0.99762104950203756</v>
      </c>
      <c r="Q20" s="2" cm="1">
        <f t="array" aca="1" ref="Q20" ca="1">INDIRECT("DATA_MOFFAT!F" &amp; 107-5*(ROW()-2)/2+(COLUMN()-14))</f>
        <v>0.99687258213114882</v>
      </c>
      <c r="R20" s="2" cm="1">
        <f t="array" aca="1" ref="R20" ca="1">INDIRECT("DATA_MOFFAT!F" &amp; 107-5*(ROW()-2)/2+(COLUMN()-14))</f>
        <v>0.99453000137542358</v>
      </c>
      <c r="S20" s="4"/>
      <c r="T20" s="29"/>
      <c r="U20" s="40">
        <v>-20</v>
      </c>
      <c r="V20" s="1" t="s">
        <v>20</v>
      </c>
      <c r="W20" s="3" cm="1">
        <f t="array" aca="1" ref="W20" ca="1">INDIRECT("DATA_MOFFAT!G" &amp; 107-5*(ROW()-2)/2+(COLUMN()-23))</f>
        <v>0.99839321794813696</v>
      </c>
      <c r="X20" s="3" cm="1">
        <f t="array" aca="1" ref="X20" ca="1">INDIRECT("DATA_MOFFAT!G" &amp; 107-5*(ROW()-2)/2+(COLUMN()-23))</f>
        <v>0.99642042695650845</v>
      </c>
      <c r="Y20" s="3" cm="1">
        <f t="array" aca="1" ref="Y20" ca="1">INDIRECT("DATA_MOFFAT!G" &amp; 107-5*(ROW()-2)/2+(COLUMN()-23))</f>
        <v>0.98766833753472338</v>
      </c>
      <c r="Z20" s="3" cm="1">
        <f t="array" aca="1" ref="Z20" ca="1">INDIRECT("DATA_MOFFAT!G" &amp; 107-5*(ROW()-2)/2+(COLUMN()-23))</f>
        <v>0.97176225034453945</v>
      </c>
      <c r="AA20" s="3" cm="1">
        <f t="array" aca="1" ref="AA20" ca="1">INDIRECT("DATA_MOFFAT!G" &amp; 107-5*(ROW()-2)/2+(COLUMN()-23))</f>
        <v>0.943758965866352</v>
      </c>
      <c r="AC20" s="29"/>
      <c r="AD20" s="40">
        <v>-20</v>
      </c>
      <c r="AE20" s="1" t="s">
        <v>20</v>
      </c>
      <c r="AF20" s="2">
        <f t="shared" ca="1" si="1"/>
        <v>3.0438760634566853E-3</v>
      </c>
      <c r="AG20" s="2">
        <f t="shared" ca="1" si="1"/>
        <v>9.6531359318162702E-3</v>
      </c>
      <c r="AH20" s="2">
        <f t="shared" ca="1" si="1"/>
        <v>3.2603212398645831E-2</v>
      </c>
      <c r="AI20" s="2">
        <f t="shared" ca="1" si="1"/>
        <v>7.661962571761638E-2</v>
      </c>
      <c r="AJ20" s="3">
        <f t="shared" ca="1" si="1"/>
        <v>0.18473616930056425</v>
      </c>
    </row>
    <row r="21" spans="2:36" ht="17" thickBot="1" x14ac:dyDescent="0.25">
      <c r="B21" s="29"/>
      <c r="C21" s="39"/>
      <c r="D21" s="5" t="s">
        <v>21</v>
      </c>
      <c r="E21" s="6" cm="1">
        <f t="array" aca="1" ref="E21" ca="1">INDIRECT("DATA_MOFFAT!H" &amp; 107-5*(ROW()-3)/2+(COLUMN()-5))</f>
        <v>0.99695223066604355</v>
      </c>
      <c r="F21" s="6" cm="1">
        <f t="array" aca="1" ref="F21" ca="1">INDIRECT("DATA_MOFFAT!H" &amp; 107-5*(ROW()-3)/2+(COLUMN()-5))</f>
        <v>0.98424402508603359</v>
      </c>
      <c r="G21" s="6" cm="1">
        <f t="array" aca="1" ref="G21" ca="1">INDIRECT("DATA_MOFFAT!H" &amp; 107-5*(ROW()-3)/2+(COLUMN()-5))</f>
        <v>0.94512929580591376</v>
      </c>
      <c r="H21" s="6" cm="1">
        <f t="array" aca="1" ref="H21" ca="1">INDIRECT("DATA_MOFFAT!H" &amp; 107-5*(ROW()-3)/2+(COLUMN()-5))</f>
        <v>0.86599917501958124</v>
      </c>
      <c r="I21" s="6" cm="1">
        <f t="array" aca="1" ref="I21" ca="1">INDIRECT("DATA_MOFFAT!H" &amp; 107-5*(ROW()-3)/2+(COLUMN()-5))</f>
        <v>0.74493703242178233</v>
      </c>
      <c r="K21" s="29"/>
      <c r="L21" s="39"/>
      <c r="M21" s="5" t="s">
        <v>21</v>
      </c>
      <c r="N21" s="6" cm="1">
        <f t="array" aca="1" ref="N21" ca="1">INDIRECT("DATA_MOFFAT!I" &amp; 107-5*(ROW()-3)/2+(COLUMN()-14))</f>
        <v>0.99937771192654878</v>
      </c>
      <c r="O21" s="6" cm="1">
        <f t="array" aca="1" ref="O21" ca="1">INDIRECT("DATA_MOFFAT!I" &amp; 107-5*(ROW()-3)/2+(COLUMN()-14))</f>
        <v>0.99925146595468162</v>
      </c>
      <c r="P21" s="6" cm="1">
        <f t="array" aca="1" ref="P21" ca="1">INDIRECT("DATA_MOFFAT!I" &amp; 107-5*(ROW()-3)/2+(COLUMN()-14))</f>
        <v>0.99967273976604643</v>
      </c>
      <c r="Q21" s="6" cm="1">
        <f t="array" aca="1" ref="Q21" ca="1">INDIRECT("DATA_MOFFAT!I" &amp; 107-5*(ROW()-3)/2+(COLUMN()-14))</f>
        <v>0.99861525468551604</v>
      </c>
      <c r="R21" s="6" cm="1">
        <f t="array" aca="1" ref="R21" ca="1">INDIRECT("DATA_MOFFAT!I" &amp; 107-5*(ROW()-3)/2+(COLUMN()-14))</f>
        <v>0.99571556861300325</v>
      </c>
      <c r="S21" s="4"/>
      <c r="T21" s="29"/>
      <c r="U21" s="39"/>
      <c r="V21" s="5" t="s">
        <v>21</v>
      </c>
      <c r="W21" s="7" cm="1">
        <f t="array" aca="1" ref="W21" ca="1">INDIRECT("DATA_MOFFAT!J" &amp; 107-5*(ROW()-3)/2+(COLUMN()-23))</f>
        <v>0.99839720743160643</v>
      </c>
      <c r="X21" s="7" cm="1">
        <f t="array" aca="1" ref="X21" ca="1">INDIRECT("DATA_MOFFAT!J" &amp; 107-5*(ROW()-3)/2+(COLUMN()-23))</f>
        <v>0.99337588968380364</v>
      </c>
      <c r="Y21" s="7" cm="1">
        <f t="array" aca="1" ref="Y21" ca="1">INDIRECT("DATA_MOFFAT!J" &amp; 107-5*(ROW()-3)/2+(COLUMN()-23))</f>
        <v>0.97731767092959043</v>
      </c>
      <c r="Z21" s="7" cm="1">
        <f t="array" aca="1" ref="Z21" ca="1">INDIRECT("DATA_MOFFAT!J" &amp; 107-5*(ROW()-3)/2+(COLUMN()-23))</f>
        <v>0.9453950886425404</v>
      </c>
      <c r="AA21" s="7" cm="1">
        <f t="array" aca="1" ref="AA21" ca="1">INDIRECT("DATA_MOFFAT!J" &amp; 107-5*(ROW()-3)/2+(COLUMN()-23))</f>
        <v>0.88630566283822931</v>
      </c>
      <c r="AC21" s="29"/>
      <c r="AD21" s="39"/>
      <c r="AE21" s="5" t="s">
        <v>21</v>
      </c>
      <c r="AF21" s="6">
        <f t="shared" ca="1" si="1"/>
        <v>2.4269915484002036E-3</v>
      </c>
      <c r="AG21" s="6">
        <f t="shared" ca="1" si="1"/>
        <v>1.5018682864087585E-2</v>
      </c>
      <c r="AH21" s="6">
        <f t="shared" ca="1" si="1"/>
        <v>5.4561299703838606E-2</v>
      </c>
      <c r="AI21" s="6">
        <f t="shared" ca="1" si="1"/>
        <v>0.13279997380742825</v>
      </c>
      <c r="AJ21" s="7">
        <f t="shared" ca="1" si="1"/>
        <v>0.25185760280975278</v>
      </c>
    </row>
    <row r="22" spans="2:36" x14ac:dyDescent="0.2">
      <c r="B22" s="29"/>
      <c r="C22" s="40">
        <v>-25</v>
      </c>
      <c r="D22" s="8" t="s">
        <v>20</v>
      </c>
      <c r="E22" s="2" cm="1">
        <f t="array" aca="1" ref="E22" ca="1">INDIRECT("DATA_MOFFAT!E"&amp;107-5*(ROW()-2)/2+(COLUMN()-5))</f>
        <v>0.99617884911485077</v>
      </c>
      <c r="F22" s="2" cm="1">
        <f t="array" aca="1" ref="F22" ca="1">INDIRECT("DATA_MOFFAT!E"&amp;107-5*(ROW()-2)/2+(COLUMN()-5))</f>
        <v>0.99146414615026635</v>
      </c>
      <c r="G22" s="2" cm="1">
        <f t="array" aca="1" ref="G22" ca="1">INDIRECT("DATA_MOFFAT!E"&amp;107-5*(ROW()-2)/2+(COLUMN()-5))</f>
        <v>0.96732938557921444</v>
      </c>
      <c r="H22" s="2" cm="1">
        <f t="array" aca="1" ref="H22" ca="1">INDIRECT("DATA_MOFFAT!E"&amp;107-5*(ROW()-2)/2+(COLUMN()-5))</f>
        <v>0.9252888571082698</v>
      </c>
      <c r="I22" s="2" cm="1">
        <f t="array" aca="1" ref="I22" ca="1">INDIRECT("DATA_MOFFAT!E"&amp;107-5*(ROW()-2)/2+(COLUMN()-5))</f>
        <v>0.82255430117751938</v>
      </c>
      <c r="K22" s="29"/>
      <c r="L22" s="40">
        <v>-25</v>
      </c>
      <c r="M22" s="8" t="s">
        <v>20</v>
      </c>
      <c r="N22" s="2" cm="1">
        <f t="array" aca="1" ref="N22" ca="1">INDIRECT("DATA_MOFFAT!F" &amp; 107-5*(ROW()-2)/2+(COLUMN()-14))</f>
        <v>0.99976343364655318</v>
      </c>
      <c r="O22" s="2" cm="1">
        <f t="array" aca="1" ref="O22" ca="1">INDIRECT("DATA_MOFFAT!F" &amp; 107-5*(ROW()-2)/2+(COLUMN()-14))</f>
        <v>0.99866424345260596</v>
      </c>
      <c r="P22" s="2" cm="1">
        <f t="array" aca="1" ref="P22" ca="1">INDIRECT("DATA_MOFFAT!F" &amp; 107-5*(ROW()-2)/2+(COLUMN()-14))</f>
        <v>0.99769611797054636</v>
      </c>
      <c r="Q22" s="2" cm="1">
        <f t="array" aca="1" ref="Q22" ca="1">INDIRECT("DATA_MOFFAT!F" &amp; 107-5*(ROW()-2)/2+(COLUMN()-14))</f>
        <v>0.99707869581242403</v>
      </c>
      <c r="R22" s="2" cm="1">
        <f t="array" aca="1" ref="R22" ca="1">INDIRECT("DATA_MOFFAT!F" &amp; 107-5*(ROW()-2)/2+(COLUMN()-14))</f>
        <v>0.99520123848428976</v>
      </c>
      <c r="S22" s="4"/>
      <c r="T22" s="29"/>
      <c r="U22" s="40">
        <v>-25</v>
      </c>
      <c r="V22" s="8" t="s">
        <v>20</v>
      </c>
      <c r="W22" s="3" cm="1">
        <f t="array" aca="1" ref="W22" ca="1">INDIRECT("DATA_MOFFAT!G" &amp; 107-5*(ROW()-2)/2+(COLUMN()-23))</f>
        <v>0.99856493253702916</v>
      </c>
      <c r="X22" s="3" cm="1">
        <f t="array" aca="1" ref="X22" ca="1">INDIRECT("DATA_MOFFAT!G" &amp; 107-5*(ROW()-2)/2+(COLUMN()-23))</f>
        <v>0.99632639971866921</v>
      </c>
      <c r="Y22" s="3" cm="1">
        <f t="array" aca="1" ref="Y22" ca="1">INDIRECT("DATA_MOFFAT!G" &amp; 107-5*(ROW()-2)/2+(COLUMN()-23))</f>
        <v>0.9884377769091558</v>
      </c>
      <c r="Z22" s="3" cm="1">
        <f t="array" aca="1" ref="Z22" ca="1">INDIRECT("DATA_MOFFAT!G" &amp; 107-5*(ROW()-2)/2+(COLUMN()-23))</f>
        <v>0.97350263762160416</v>
      </c>
      <c r="AA22" s="3" cm="1">
        <f t="array" aca="1" ref="AA22" ca="1">INDIRECT("DATA_MOFFAT!G" &amp; 107-5*(ROW()-2)/2+(COLUMN()-23))</f>
        <v>0.94768481454910136</v>
      </c>
      <c r="AC22" s="29"/>
      <c r="AD22" s="40">
        <v>-25</v>
      </c>
      <c r="AE22" s="8" t="s">
        <v>20</v>
      </c>
      <c r="AF22" s="2">
        <f t="shared" ca="1" si="1"/>
        <v>3.585432724447557E-3</v>
      </c>
      <c r="AG22" s="2">
        <f t="shared" ca="1" si="1"/>
        <v>7.2097277433778029E-3</v>
      </c>
      <c r="AH22" s="2">
        <f t="shared" ca="1" si="1"/>
        <v>3.0436855315326028E-2</v>
      </c>
      <c r="AI22" s="2">
        <f t="shared" ca="1" si="1"/>
        <v>7.2000173111370636E-2</v>
      </c>
      <c r="AJ22" s="3">
        <f t="shared" ca="1" si="1"/>
        <v>0.17347942368893643</v>
      </c>
    </row>
    <row r="23" spans="2:36" ht="17" thickBot="1" x14ac:dyDescent="0.25">
      <c r="B23" s="29"/>
      <c r="C23" s="32"/>
      <c r="D23" s="9" t="s">
        <v>21</v>
      </c>
      <c r="E23" s="6" cm="1">
        <f t="array" aca="1" ref="E23" ca="1">INDIRECT("DATA_MOFFAT!H" &amp; 107-5*(ROW()-3)/2+(COLUMN()-5))</f>
        <v>0.99774065465831541</v>
      </c>
      <c r="F23" s="6" cm="1">
        <f t="array" aca="1" ref="F23" ca="1">INDIRECT("DATA_MOFFAT!H" &amp; 107-5*(ROW()-3)/2+(COLUMN()-5))</f>
        <v>0.98620615063386041</v>
      </c>
      <c r="G23" s="6" cm="1">
        <f t="array" aca="1" ref="G23" ca="1">INDIRECT("DATA_MOFFAT!H" &amp; 107-5*(ROW()-3)/2+(COLUMN()-5))</f>
        <v>0.94873289312804876</v>
      </c>
      <c r="H23" s="6" cm="1">
        <f t="array" aca="1" ref="H23" ca="1">INDIRECT("DATA_MOFFAT!H" &amp; 107-5*(ROW()-3)/2+(COLUMN()-5))</f>
        <v>0.87338873268667405</v>
      </c>
      <c r="I23" s="6" cm="1">
        <f t="array" aca="1" ref="I23" ca="1">INDIRECT("DATA_MOFFAT!H" &amp; 107-5*(ROW()-3)/2+(COLUMN()-5))</f>
        <v>0.75872088665974968</v>
      </c>
      <c r="K23" s="29"/>
      <c r="L23" s="32"/>
      <c r="M23" s="9" t="s">
        <v>21</v>
      </c>
      <c r="N23" s="6" cm="1">
        <f t="array" aca="1" ref="N23" ca="1">INDIRECT("DATA_MOFFAT!I" &amp; 107-5*(ROW()-3)/2+(COLUMN()-14))</f>
        <v>0.99999425367098382</v>
      </c>
      <c r="O23" s="6" cm="1">
        <f t="array" aca="1" ref="O23" ca="1">INDIRECT("DATA_MOFFAT!I" &amp; 107-5*(ROW()-3)/2+(COLUMN()-14))</f>
        <v>0.99942621183100999</v>
      </c>
      <c r="P23" s="6" cm="1">
        <f t="array" aca="1" ref="P23" ca="1">INDIRECT("DATA_MOFFAT!I" &amp; 107-5*(ROW()-3)/2+(COLUMN()-14))</f>
        <v>0.99968283014906822</v>
      </c>
      <c r="Q23" s="6" cm="1">
        <f t="array" aca="1" ref="Q23" ca="1">INDIRECT("DATA_MOFFAT!I" &amp; 107-5*(ROW()-3)/2+(COLUMN()-14))</f>
        <v>0.99870590247069424</v>
      </c>
      <c r="R23" s="6" cm="1">
        <f t="array" aca="1" ref="R23" ca="1">INDIRECT("DATA_MOFFAT!I" &amp; 107-5*(ROW()-3)/2+(COLUMN()-14))</f>
        <v>0.99621669272527558</v>
      </c>
      <c r="S23" s="4"/>
      <c r="T23" s="29"/>
      <c r="U23" s="32"/>
      <c r="V23" s="9" t="s">
        <v>21</v>
      </c>
      <c r="W23" s="7" cm="1">
        <f t="array" aca="1" ref="W23" ca="1">INDIRECT("DATA_MOFFAT!J" &amp; 107-5*(ROW()-3)/2+(COLUMN()-23))</f>
        <v>0.99893673742993516</v>
      </c>
      <c r="X23" s="7" cm="1">
        <f t="array" aca="1" ref="X23" ca="1">INDIRECT("DATA_MOFFAT!J" &amp; 107-5*(ROW()-3)/2+(COLUMN()-23))</f>
        <v>0.994352717170088</v>
      </c>
      <c r="Y23" s="7" cm="1">
        <f t="array" aca="1" ref="Y23" ca="1">INDIRECT("DATA_MOFFAT!J" &amp; 107-5*(ROW()-3)/2+(COLUMN()-23))</f>
        <v>0.97889963894764442</v>
      </c>
      <c r="Z23" s="7" cm="1">
        <f t="array" aca="1" ref="Z23" ca="1">INDIRECT("DATA_MOFFAT!J" &amp; 107-5*(ROW()-3)/2+(COLUMN()-23))</f>
        <v>0.94877693522836637</v>
      </c>
      <c r="AA23" s="7" cm="1">
        <f t="array" aca="1" ref="AA23" ca="1">INDIRECT("DATA_MOFFAT!J" &amp; 107-5*(ROW()-3)/2+(COLUMN()-23))</f>
        <v>0.89369888057361768</v>
      </c>
      <c r="AC23" s="29"/>
      <c r="AD23" s="32"/>
      <c r="AE23" s="9" t="s">
        <v>21</v>
      </c>
      <c r="AF23" s="6">
        <f t="shared" ca="1" si="1"/>
        <v>2.2536119626642703E-3</v>
      </c>
      <c r="AG23" s="6">
        <f t="shared" ca="1" si="1"/>
        <v>1.3227651066835211E-2</v>
      </c>
      <c r="AH23" s="6">
        <f t="shared" ca="1" si="1"/>
        <v>5.0966101931971819E-2</v>
      </c>
      <c r="AI23" s="6">
        <f t="shared" ca="1" si="1"/>
        <v>0.12547955256297028</v>
      </c>
      <c r="AJ23" s="7">
        <f t="shared" ca="1" si="1"/>
        <v>0.23839773796183472</v>
      </c>
    </row>
    <row r="24" spans="2:36" x14ac:dyDescent="0.2">
      <c r="B24" s="29"/>
      <c r="C24" s="31">
        <v>-30</v>
      </c>
      <c r="D24" s="1" t="s">
        <v>20</v>
      </c>
      <c r="E24" s="2" cm="1">
        <f t="array" aca="1" ref="E24" ca="1">INDIRECT("DATA_MOFFAT!E"&amp;107-5*(ROW()-2)/2+(COLUMN()-5))</f>
        <v>0.99588568821800638</v>
      </c>
      <c r="F24" s="2" cm="1">
        <f t="array" aca="1" ref="F24" ca="1">INDIRECT("DATA_MOFFAT!E"&amp;107-5*(ROW()-2)/2+(COLUMN()-5))</f>
        <v>0.98978540783479196</v>
      </c>
      <c r="G24" s="2" cm="1">
        <f t="array" aca="1" ref="G24" ca="1">INDIRECT("DATA_MOFFAT!E"&amp;107-5*(ROW()-2)/2+(COLUMN()-5))</f>
        <v>0.96786286400196964</v>
      </c>
      <c r="H24" s="2" cm="1">
        <f t="array" aca="1" ref="H24" ca="1">INDIRECT("DATA_MOFFAT!E"&amp;107-5*(ROW()-2)/2+(COLUMN()-5))</f>
        <v>0.92794226764724363</v>
      </c>
      <c r="I24" s="2" cm="1">
        <f t="array" aca="1" ref="I24" ca="1">INDIRECT("DATA_MOFFAT!E"&amp;107-5*(ROW()-2)/2+(COLUMN()-5))</f>
        <v>0.83137209678185842</v>
      </c>
      <c r="K24" s="29"/>
      <c r="L24" s="31">
        <v>-30</v>
      </c>
      <c r="M24" s="1" t="s">
        <v>20</v>
      </c>
      <c r="N24" s="2" cm="1">
        <f t="array" aca="1" ref="N24" ca="1">INDIRECT("DATA_MOFFAT!F" &amp; 107-5*(ROW()-2)/2+(COLUMN()-14))</f>
        <v>0.99907735492771044</v>
      </c>
      <c r="O24" s="2" cm="1">
        <f t="array" aca="1" ref="O24" ca="1">INDIRECT("DATA_MOFFAT!F" &amp; 107-5*(ROW()-2)/2+(COLUMN()-14))</f>
        <v>0.99901606218294181</v>
      </c>
      <c r="P24" s="2" cm="1">
        <f t="array" aca="1" ref="P24" ca="1">INDIRECT("DATA_MOFFAT!F" &amp; 107-5*(ROW()-2)/2+(COLUMN()-14))</f>
        <v>0.99786155996044879</v>
      </c>
      <c r="Q24" s="2" cm="1">
        <f t="array" aca="1" ref="Q24" ca="1">INDIRECT("DATA_MOFFAT!F" &amp; 107-5*(ROW()-2)/2+(COLUMN()-14))</f>
        <v>0.99723677526695675</v>
      </c>
      <c r="R24" s="2" cm="1">
        <f t="array" aca="1" ref="R24" ca="1">INDIRECT("DATA_MOFFAT!F" &amp; 107-5*(ROW()-2)/2+(COLUMN()-14))</f>
        <v>0.99573155036087257</v>
      </c>
      <c r="S24" s="4"/>
      <c r="T24" s="29"/>
      <c r="U24" s="31">
        <v>-30</v>
      </c>
      <c r="V24" s="1" t="s">
        <v>20</v>
      </c>
      <c r="W24" s="3" cm="1">
        <f t="array" aca="1" ref="W24" ca="1">INDIRECT("DATA_MOFFAT!G" &amp; 107-5*(ROW()-2)/2+(COLUMN()-23))</f>
        <v>0.99842471935549981</v>
      </c>
      <c r="X24" s="3" cm="1">
        <f t="array" aca="1" ref="X24" ca="1">INDIRECT("DATA_MOFFAT!G" &amp; 107-5*(ROW()-2)/2+(COLUMN()-23))</f>
        <v>0.99653235759565062</v>
      </c>
      <c r="Y24" s="3" cm="1">
        <f t="array" aca="1" ref="Y24" ca="1">INDIRECT("DATA_MOFFAT!G" &amp; 107-5*(ROW()-2)/2+(COLUMN()-23))</f>
        <v>0.98864727777295858</v>
      </c>
      <c r="Z24" s="3" cm="1">
        <f t="array" aca="1" ref="Z24" ca="1">INDIRECT("DATA_MOFFAT!G" &amp; 107-5*(ROW()-2)/2+(COLUMN()-23))</f>
        <v>0.97444613654649359</v>
      </c>
      <c r="AA24" s="3" cm="1">
        <f t="array" aca="1" ref="AA24" ca="1">INDIRECT("DATA_MOFFAT!G" &amp; 107-5*(ROW()-2)/2+(COLUMN()-23))</f>
        <v>0.95059958758757257</v>
      </c>
      <c r="AC24" s="29"/>
      <c r="AD24" s="31">
        <v>-30</v>
      </c>
      <c r="AE24" s="1" t="s">
        <v>20</v>
      </c>
      <c r="AF24" s="2">
        <f t="shared" ca="1" si="1"/>
        <v>3.1946142047579729E-3</v>
      </c>
      <c r="AG24" s="2">
        <f t="shared" ca="1" si="1"/>
        <v>9.2397456833477332E-3</v>
      </c>
      <c r="AH24" s="2">
        <f t="shared" ca="1" si="1"/>
        <v>3.0062983846845581E-2</v>
      </c>
      <c r="AI24" s="2">
        <f t="shared" ca="1" si="1"/>
        <v>6.9486514475123773E-2</v>
      </c>
      <c r="AJ24" s="3">
        <f t="shared" ca="1" si="1"/>
        <v>0.16506402104005546</v>
      </c>
    </row>
    <row r="25" spans="2:36" ht="17" thickBot="1" x14ac:dyDescent="0.25">
      <c r="B25" s="29"/>
      <c r="C25" s="32"/>
      <c r="D25" s="5" t="s">
        <v>21</v>
      </c>
      <c r="E25" s="6" cm="1">
        <f t="array" aca="1" ref="E25" ca="1">INDIRECT("DATA_MOFFAT!H" &amp; 107-5*(ROW()-3)/2+(COLUMN()-5))</f>
        <v>0.99655373376959422</v>
      </c>
      <c r="F25" s="6" cm="1">
        <f t="array" aca="1" ref="F25" ca="1">INDIRECT("DATA_MOFFAT!H" &amp; 107-5*(ROW()-3)/2+(COLUMN()-5))</f>
        <v>0.9848148851726336</v>
      </c>
      <c r="G25" s="6" cm="1">
        <f t="array" aca="1" ref="G25" ca="1">INDIRECT("DATA_MOFFAT!H" &amp; 107-5*(ROW()-3)/2+(COLUMN()-5))</f>
        <v>0.94909508390047581</v>
      </c>
      <c r="H25" s="6" cm="1">
        <f t="array" aca="1" ref="H25" ca="1">INDIRECT("DATA_MOFFAT!H" &amp; 107-5*(ROW()-3)/2+(COLUMN()-5))</f>
        <v>0.87722764157671185</v>
      </c>
      <c r="I25" s="6" cm="1">
        <f t="array" aca="1" ref="I25" ca="1">INDIRECT("DATA_MOFFAT!H" &amp; 107-5*(ROW()-3)/2+(COLUMN()-5))</f>
        <v>0.76895518032010979</v>
      </c>
      <c r="K25" s="29"/>
      <c r="L25" s="32"/>
      <c r="M25" s="5" t="s">
        <v>21</v>
      </c>
      <c r="N25" s="6" cm="1">
        <f t="array" aca="1" ref="N25" ca="1">INDIRECT("DATA_MOFFAT!I" &amp; 107-5*(ROW()-3)/2+(COLUMN()-14))</f>
        <v>0.99934914350811521</v>
      </c>
      <c r="O25" s="6" cm="1">
        <f t="array" aca="1" ref="O25" ca="1">INDIRECT("DATA_MOFFAT!I" &amp; 107-5*(ROW()-3)/2+(COLUMN()-14))</f>
        <v>0.99925659634030162</v>
      </c>
      <c r="P25" s="6" cm="1">
        <f t="array" aca="1" ref="P25" ca="1">INDIRECT("DATA_MOFFAT!I" &amp; 107-5*(ROW()-3)/2+(COLUMN()-14))</f>
        <v>0.99962992082739555</v>
      </c>
      <c r="Q25" s="6" cm="1">
        <f t="array" aca="1" ref="Q25" ca="1">INDIRECT("DATA_MOFFAT!I" &amp; 107-5*(ROW()-3)/2+(COLUMN()-14))</f>
        <v>0.99877602473310845</v>
      </c>
      <c r="R25" s="6" cm="1">
        <f t="array" aca="1" ref="R25" ca="1">INDIRECT("DATA_MOFFAT!I" &amp; 107-5*(ROW()-3)/2+(COLUMN()-14))</f>
        <v>0.99661336128857325</v>
      </c>
      <c r="S25" s="4"/>
      <c r="T25" s="29"/>
      <c r="U25" s="32"/>
      <c r="V25" s="5" t="s">
        <v>21</v>
      </c>
      <c r="W25" s="7" cm="1">
        <f t="array" aca="1" ref="W25" ca="1">INDIRECT("DATA_MOFFAT!J" &amp; 107-5*(ROW()-3)/2+(COLUMN()-23))</f>
        <v>0.99821292837707043</v>
      </c>
      <c r="X25" s="7" cm="1">
        <f t="array" aca="1" ref="X25" ca="1">INDIRECT("DATA_MOFFAT!J" &amp; 107-5*(ROW()-3)/2+(COLUMN()-23))</f>
        <v>0.99364000940159158</v>
      </c>
      <c r="Y25" s="7" cm="1">
        <f t="array" aca="1" ref="Y25" ca="1">INDIRECT("DATA_MOFFAT!J" &amp; 107-5*(ROW()-3)/2+(COLUMN()-23))</f>
        <v>0.97896981697569196</v>
      </c>
      <c r="Z25" s="7" cm="1">
        <f t="array" aca="1" ref="Z25" ca="1">INDIRECT("DATA_MOFFAT!J" &amp; 107-5*(ROW()-3)/2+(COLUMN()-23))</f>
        <v>0.95061019296362281</v>
      </c>
      <c r="AA25" s="7" cm="1">
        <f t="array" aca="1" ref="AA25" ca="1">INDIRECT("DATA_MOFFAT!J" &amp; 107-5*(ROW()-3)/2+(COLUMN()-23))</f>
        <v>0.89923982644274525</v>
      </c>
      <c r="AC25" s="29"/>
      <c r="AD25" s="32"/>
      <c r="AE25" s="5" t="s">
        <v>21</v>
      </c>
      <c r="AF25" s="6">
        <f t="shared" ca="1" si="1"/>
        <v>2.7972303340432214E-3</v>
      </c>
      <c r="AG25" s="6">
        <f t="shared" ca="1" si="1"/>
        <v>1.4452455175737233E-2</v>
      </c>
      <c r="AH25" s="6">
        <f t="shared" ca="1" si="1"/>
        <v>5.0553545741299888E-2</v>
      </c>
      <c r="AI25" s="6">
        <f t="shared" ca="1" si="1"/>
        <v>0.12169733768777302</v>
      </c>
      <c r="AJ25" s="7">
        <f t="shared" ca="1" si="1"/>
        <v>0.22843179693488391</v>
      </c>
    </row>
    <row r="26" spans="2:36" x14ac:dyDescent="0.2">
      <c r="B26" s="29"/>
      <c r="C26" s="31">
        <v>-35</v>
      </c>
      <c r="D26" s="1" t="s">
        <v>20</v>
      </c>
      <c r="E26" s="2" cm="1">
        <f t="array" aca="1" ref="E26" ca="1">INDIRECT("DATA_MOFFAT!E"&amp;107-5*(ROW()-2)/2+(COLUMN()-5))</f>
        <v>0.99411012860307379</v>
      </c>
      <c r="F26" s="2" cm="1">
        <f t="array" aca="1" ref="F26" ca="1">INDIRECT("DATA_MOFFAT!E"&amp;107-5*(ROW()-2)/2+(COLUMN()-5))</f>
        <v>0.98721861138863243</v>
      </c>
      <c r="G26" s="2" cm="1">
        <f t="array" aca="1" ref="G26" ca="1">INDIRECT("DATA_MOFFAT!E"&amp;107-5*(ROW()-2)/2+(COLUMN()-5))</f>
        <v>0.96632171331553096</v>
      </c>
      <c r="H26" s="2" cm="1">
        <f t="array" aca="1" ref="H26" ca="1">INDIRECT("DATA_MOFFAT!E"&amp;107-5*(ROW()-2)/2+(COLUMN()-5))</f>
        <v>0.92851985244122204</v>
      </c>
      <c r="I26" s="2" cm="1">
        <f t="array" aca="1" ref="I26" ca="1">INDIRECT("DATA_MOFFAT!E"&amp;107-5*(ROW()-2)/2+(COLUMN()-5))</f>
        <v>0.83781712608043668</v>
      </c>
      <c r="K26" s="29"/>
      <c r="L26" s="31">
        <v>-35</v>
      </c>
      <c r="M26" s="1" t="s">
        <v>20</v>
      </c>
      <c r="N26" s="2" cm="1">
        <f t="array" aca="1" ref="N26" ca="1">INDIRECT("DATA_MOFFAT!F" &amp; 107-5*(ROW()-2)/2+(COLUMN()-14))</f>
        <v>0.99889157454210842</v>
      </c>
      <c r="O26" s="2" cm="1">
        <f t="array" aca="1" ref="O26" ca="1">INDIRECT("DATA_MOFFAT!F" &amp; 107-5*(ROW()-2)/2+(COLUMN()-14))</f>
        <v>0.99888859110713835</v>
      </c>
      <c r="P26" s="2" cm="1">
        <f t="array" aca="1" ref="P26" ca="1">INDIRECT("DATA_MOFFAT!F" &amp; 107-5*(ROW()-2)/2+(COLUMN()-14))</f>
        <v>0.99787092456503723</v>
      </c>
      <c r="Q26" s="2" cm="1">
        <f t="array" aca="1" ref="Q26" ca="1">INDIRECT("DATA_MOFFAT!F" &amp; 107-5*(ROW()-2)/2+(COLUMN()-14))</f>
        <v>0.9973540731882804</v>
      </c>
      <c r="R26" s="2" cm="1">
        <f t="array" aca="1" ref="R26" ca="1">INDIRECT("DATA_MOFFAT!F" &amp; 107-5*(ROW()-2)/2+(COLUMN()-14))</f>
        <v>0.99652687906738036</v>
      </c>
      <c r="S26" s="4"/>
      <c r="T26" s="29"/>
      <c r="U26" s="31">
        <v>-35</v>
      </c>
      <c r="V26" s="1" t="s">
        <v>20</v>
      </c>
      <c r="W26" s="3" cm="1">
        <f t="array" aca="1" ref="W26" ca="1">INDIRECT("DATA_MOFFAT!G" &amp; 107-5*(ROW()-2)/2+(COLUMN()-23))</f>
        <v>0.99753947297107559</v>
      </c>
      <c r="X26" s="3" cm="1">
        <f t="array" aca="1" ref="X26" ca="1">INDIRECT("DATA_MOFFAT!G" &amp; 107-5*(ROW()-2)/2+(COLUMN()-23))</f>
        <v>0.99559314315391578</v>
      </c>
      <c r="Y26" s="3" cm="1">
        <f t="array" aca="1" ref="Y26" ca="1">INDIRECT("DATA_MOFFAT!G" &amp; 107-5*(ROW()-2)/2+(COLUMN()-23))</f>
        <v>0.98807215166645157</v>
      </c>
      <c r="Z26" s="3" cm="1">
        <f t="array" aca="1" ref="Z26" ca="1">INDIRECT("DATA_MOFFAT!G" &amp; 107-5*(ROW()-2)/2+(COLUMN()-23))</f>
        <v>0.97462371968152983</v>
      </c>
      <c r="AA26" s="3" cm="1">
        <f t="array" aca="1" ref="AA26" ca="1">INDIRECT("DATA_MOFFAT!G" &amp; 107-5*(ROW()-2)/2+(COLUMN()-23))</f>
        <v>0.95290340251280858</v>
      </c>
      <c r="AC26" s="29"/>
      <c r="AD26" s="31">
        <v>-35</v>
      </c>
      <c r="AE26" s="1" t="s">
        <v>20</v>
      </c>
      <c r="AF26" s="2">
        <f t="shared" ca="1" si="1"/>
        <v>4.7867516964755774E-3</v>
      </c>
      <c r="AG26" s="2">
        <f t="shared" ca="1" si="1"/>
        <v>1.1682964268889373E-2</v>
      </c>
      <c r="AH26" s="2">
        <f t="shared" ca="1" si="1"/>
        <v>3.1616525216684011E-2</v>
      </c>
      <c r="AI26" s="2">
        <f t="shared" ca="1" si="1"/>
        <v>6.9016834239231994E-2</v>
      </c>
      <c r="AJ26" s="3">
        <f t="shared" ca="1" si="1"/>
        <v>0.15926289227188273</v>
      </c>
    </row>
    <row r="27" spans="2:36" ht="17" thickBot="1" x14ac:dyDescent="0.25">
      <c r="B27" s="29"/>
      <c r="C27" s="32"/>
      <c r="D27" s="10" t="s">
        <v>21</v>
      </c>
      <c r="E27" s="6" cm="1">
        <f t="array" aca="1" ref="E27" ca="1">INDIRECT("DATA_MOFFAT!H" &amp; 107-5*(ROW()-3)/2+(COLUMN()-5))</f>
        <v>0.99177959545577565</v>
      </c>
      <c r="F27" s="6" cm="1">
        <f t="array" aca="1" ref="F27" ca="1">INDIRECT("DATA_MOFFAT!H" &amp; 107-5*(ROW()-3)/2+(COLUMN()-5))</f>
        <v>0.98065103681745336</v>
      </c>
      <c r="G27" s="6" cm="1">
        <f t="array" aca="1" ref="G27" ca="1">INDIRECT("DATA_MOFFAT!H" &amp; 107-5*(ROW()-3)/2+(COLUMN()-5))</f>
        <v>0.94609228712205562</v>
      </c>
      <c r="H27" s="6" cm="1">
        <f t="array" aca="1" ref="H27" ca="1">INDIRECT("DATA_MOFFAT!H" &amp; 107-5*(ROW()-3)/2+(COLUMN()-5))</f>
        <v>0.87756937628533749</v>
      </c>
      <c r="I27" s="6" cm="1">
        <f t="array" aca="1" ref="I27" ca="1">INDIRECT("DATA_MOFFAT!H" &amp; 107-5*(ROW()-3)/2+(COLUMN()-5))</f>
        <v>0.77582064538327156</v>
      </c>
      <c r="K27" s="29"/>
      <c r="L27" s="32"/>
      <c r="M27" s="10" t="s">
        <v>21</v>
      </c>
      <c r="N27" s="6" cm="1">
        <f t="array" aca="1" ref="N27" ca="1">INDIRECT("DATA_MOFFAT!I" &amp; 107-5*(ROW()-3)/2+(COLUMN()-14))</f>
        <v>0.99938055978255425</v>
      </c>
      <c r="O27" s="6" cm="1">
        <f t="array" aca="1" ref="O27" ca="1">INDIRECT("DATA_MOFFAT!I" &amp; 107-5*(ROW()-3)/2+(COLUMN()-14))</f>
        <v>0.99937089113354205</v>
      </c>
      <c r="P27" s="6" cm="1">
        <f t="array" aca="1" ref="P27" ca="1">INDIRECT("DATA_MOFFAT!I" &amp; 107-5*(ROW()-3)/2+(COLUMN()-14))</f>
        <v>0.99963278634429165</v>
      </c>
      <c r="Q27" s="6" cm="1">
        <f t="array" aca="1" ref="Q27" ca="1">INDIRECT("DATA_MOFFAT!I" &amp; 107-5*(ROW()-3)/2+(COLUMN()-14))</f>
        <v>0.99882909827708155</v>
      </c>
      <c r="R27" s="6" cm="1">
        <f t="array" aca="1" ref="R27" ca="1">INDIRECT("DATA_MOFFAT!I" &amp; 107-5*(ROW()-3)/2+(COLUMN()-14))</f>
        <v>0.99652885177726636</v>
      </c>
      <c r="S27" s="4"/>
      <c r="T27" s="29"/>
      <c r="U27" s="32"/>
      <c r="V27" s="10" t="s">
        <v>21</v>
      </c>
      <c r="W27" s="7" cm="1">
        <f t="array" aca="1" ref="W27" ca="1">INDIRECT("DATA_MOFFAT!J" &amp; 107-5*(ROW()-3)/2+(COLUMN()-23))</f>
        <v>0.99623474205404583</v>
      </c>
      <c r="X27" s="7" cm="1">
        <f t="array" aca="1" ref="X27" ca="1">INDIRECT("DATA_MOFFAT!J" &amp; 107-5*(ROW()-3)/2+(COLUMN()-23))</f>
        <v>0.99185537722840877</v>
      </c>
      <c r="Y27" s="7" cm="1">
        <f t="array" aca="1" ref="Y27" ca="1">INDIRECT("DATA_MOFFAT!J" &amp; 107-5*(ROW()-3)/2+(COLUMN()-23))</f>
        <v>0.97775397574282319</v>
      </c>
      <c r="Z27" s="7" cm="1">
        <f t="array" aca="1" ref="Z27" ca="1">INDIRECT("DATA_MOFFAT!J" &amp; 107-5*(ROW()-3)/2+(COLUMN()-23))</f>
        <v>0.95094295900895398</v>
      </c>
      <c r="AA27" s="7" cm="1">
        <f t="array" aca="1" ref="AA27" ca="1">INDIRECT("DATA_MOFFAT!J" &amp; 107-5*(ROW()-3)/2+(COLUMN()-23))</f>
        <v>0.90256916778893781</v>
      </c>
      <c r="AC27" s="29"/>
      <c r="AD27" s="32"/>
      <c r="AE27" s="10" t="s">
        <v>21</v>
      </c>
      <c r="AF27" s="6">
        <f t="shared" ca="1" si="1"/>
        <v>7.6056755881187543E-3</v>
      </c>
      <c r="AG27" s="6">
        <f t="shared" ca="1" si="1"/>
        <v>1.8731638555987584E-2</v>
      </c>
      <c r="AH27" s="6">
        <f t="shared" ca="1" si="1"/>
        <v>5.3560167247051149E-2</v>
      </c>
      <c r="AI27" s="6">
        <f t="shared" ca="1" si="1"/>
        <v>0.12140187165242744</v>
      </c>
      <c r="AJ27" s="7">
        <f t="shared" ca="1" si="1"/>
        <v>0.22147698583976894</v>
      </c>
    </row>
    <row r="28" spans="2:36" x14ac:dyDescent="0.2">
      <c r="B28" s="29"/>
      <c r="C28" s="31">
        <v>-40</v>
      </c>
      <c r="D28" s="11" t="s">
        <v>20</v>
      </c>
      <c r="E28" s="2" cm="1">
        <f t="array" aca="1" ref="E28" ca="1">INDIRECT("DATA_MOFFAT!E"&amp;107-5*(ROW()-2)/2+(COLUMN()-5))</f>
        <v>0.98936857601827322</v>
      </c>
      <c r="F28" s="2" cm="1">
        <f t="array" aca="1" ref="F28" ca="1">INDIRECT("DATA_MOFFAT!E"&amp;107-5*(ROW()-2)/2+(COLUMN()-5))</f>
        <v>0.98346678342134064</v>
      </c>
      <c r="G28" s="2" cm="1">
        <f t="array" aca="1" ref="G28" ca="1">INDIRECT("DATA_MOFFAT!E"&amp;107-5*(ROW()-2)/2+(COLUMN()-5))</f>
        <v>0.96303872149831504</v>
      </c>
      <c r="H28" s="2" cm="1">
        <f t="array" aca="1" ref="H28" ca="1">INDIRECT("DATA_MOFFAT!E"&amp;107-5*(ROW()-2)/2+(COLUMN()-5))</f>
        <v>0.92703329682126756</v>
      </c>
      <c r="I28" s="2" cm="1">
        <f t="array" aca="1" ref="I28" ca="1">INDIRECT("DATA_MOFFAT!E"&amp;107-5*(ROW()-2)/2+(COLUMN()-5))</f>
        <v>0.84112670265190237</v>
      </c>
      <c r="K28" s="29"/>
      <c r="L28" s="31">
        <v>-40</v>
      </c>
      <c r="M28" s="11" t="s">
        <v>20</v>
      </c>
      <c r="N28" s="2" cm="1">
        <f t="array" aca="1" ref="N28" ca="1">INDIRECT("DATA_MOFFAT!F" &amp; 107-5*(ROW()-2)/2+(COLUMN()-14))</f>
        <v>0.9992072914350274</v>
      </c>
      <c r="O28" s="2" cm="1">
        <f t="array" aca="1" ref="O28" ca="1">INDIRECT("DATA_MOFFAT!F" &amp; 107-5*(ROW()-2)/2+(COLUMN()-14))</f>
        <v>0.99912098633905377</v>
      </c>
      <c r="P28" s="2" cm="1">
        <f t="array" aca="1" ref="P28" ca="1">INDIRECT("DATA_MOFFAT!F" &amp; 107-5*(ROW()-2)/2+(COLUMN()-14))</f>
        <v>0.99797537453206075</v>
      </c>
      <c r="Q28" s="2" cm="1">
        <f t="array" aca="1" ref="Q28" ca="1">INDIRECT("DATA_MOFFAT!F" &amp; 107-5*(ROW()-2)/2+(COLUMN()-14))</f>
        <v>0.99743631768161278</v>
      </c>
      <c r="R28" s="2" cm="1">
        <f t="array" aca="1" ref="R28" ca="1">INDIRECT("DATA_MOFFAT!F" &amp; 107-5*(ROW()-2)/2+(COLUMN()-14))</f>
        <v>0.99683478656709956</v>
      </c>
      <c r="S28" s="4"/>
      <c r="T28" s="29"/>
      <c r="U28" s="31">
        <v>-40</v>
      </c>
      <c r="V28" s="11" t="s">
        <v>20</v>
      </c>
      <c r="W28" s="3" cm="1">
        <f t="array" aca="1" ref="W28" ca="1">INDIRECT("DATA_MOFFAT!G" &amp; 107-5*(ROW()-2)/2+(COLUMN()-23))</f>
        <v>0.99639693530288198</v>
      </c>
      <c r="X28" s="3" cm="1">
        <f t="array" aca="1" ref="X28" ca="1">INDIRECT("DATA_MOFFAT!G" &amp; 107-5*(ROW()-2)/2+(COLUMN()-23))</f>
        <v>0.99435808093998523</v>
      </c>
      <c r="Y28" s="3" cm="1">
        <f t="array" aca="1" ref="Y28" ca="1">INDIRECT("DATA_MOFFAT!G" &amp; 107-5*(ROW()-2)/2+(COLUMN()-23))</f>
        <v>0.98692089253160964</v>
      </c>
      <c r="Z28" s="3" cm="1">
        <f t="array" aca="1" ref="Z28" ca="1">INDIRECT("DATA_MOFFAT!G" &amp; 107-5*(ROW()-2)/2+(COLUMN()-23))</f>
        <v>0.9740414132816374</v>
      </c>
      <c r="AA28" s="3" cm="1">
        <f t="array" aca="1" ref="AA28" ca="1">INDIRECT("DATA_MOFFAT!G" &amp; 107-5*(ROW()-2)/2+(COLUMN()-23))</f>
        <v>0.95400059412983285</v>
      </c>
      <c r="AC28" s="29"/>
      <c r="AD28" s="31">
        <v>-40</v>
      </c>
      <c r="AE28" s="11" t="s">
        <v>20</v>
      </c>
      <c r="AF28" s="2">
        <f t="shared" ca="1" si="1"/>
        <v>9.8465208381577352E-3</v>
      </c>
      <c r="AG28" s="2">
        <f t="shared" ca="1" si="1"/>
        <v>1.5667975282025348E-2</v>
      </c>
      <c r="AH28" s="2">
        <f t="shared" ca="1" si="1"/>
        <v>3.5007530170899415E-2</v>
      </c>
      <c r="AI28" s="2">
        <f t="shared" ca="1" si="1"/>
        <v>7.0583975750939332E-2</v>
      </c>
      <c r="AJ28" s="3">
        <f t="shared" ca="1" si="1"/>
        <v>0.15620249816062781</v>
      </c>
    </row>
    <row r="29" spans="2:36" ht="17" thickBot="1" x14ac:dyDescent="0.25">
      <c r="B29" s="29"/>
      <c r="C29" s="32"/>
      <c r="D29" s="12" t="s">
        <v>21</v>
      </c>
      <c r="E29" s="6" cm="1">
        <f t="array" aca="1" ref="E29" ca="1">INDIRECT("DATA_MOFFAT!H" &amp; 107-5*(ROW()-3)/2+(COLUMN()-5))</f>
        <v>0.9833560877568196</v>
      </c>
      <c r="F29" s="6" cm="1">
        <f t="array" aca="1" ref="F29" ca="1">INDIRECT("DATA_MOFFAT!H" &amp; 107-5*(ROW()-3)/2+(COLUMN()-5))</f>
        <v>0.97243653153502363</v>
      </c>
      <c r="G29" s="6" cm="1">
        <f t="array" aca="1" ref="G29" ca="1">INDIRECT("DATA_MOFFAT!H" &amp; 107-5*(ROW()-3)/2+(COLUMN()-5))</f>
        <v>0.93978105312354165</v>
      </c>
      <c r="H29" s="6" cm="1">
        <f t="array" aca="1" ref="H29" ca="1">INDIRECT("DATA_MOFFAT!H" &amp; 107-5*(ROW()-3)/2+(COLUMN()-5))</f>
        <v>0.8744171305926236</v>
      </c>
      <c r="I29" s="6" cm="1">
        <f t="array" aca="1" ref="I29" ca="1">INDIRECT("DATA_MOFFAT!H" &amp; 107-5*(ROW()-3)/2+(COLUMN()-5))</f>
        <v>0.77917922130818762</v>
      </c>
      <c r="K29" s="29"/>
      <c r="L29" s="32"/>
      <c r="M29" s="12" t="s">
        <v>21</v>
      </c>
      <c r="N29" s="6" cm="1">
        <f t="array" aca="1" ref="N29" ca="1">INDIRECT("DATA_MOFFAT!I" &amp; 107-5*(ROW()-3)/2+(COLUMN()-14))</f>
        <v>0.99911198765037357</v>
      </c>
      <c r="O29" s="6" cm="1">
        <f t="array" aca="1" ref="O29" ca="1">INDIRECT("DATA_MOFFAT!I" &amp; 107-5*(ROW()-3)/2+(COLUMN()-14))</f>
        <v>0.99905011141462841</v>
      </c>
      <c r="P29" s="6" cm="1">
        <f t="array" aca="1" ref="P29" ca="1">INDIRECT("DATA_MOFFAT!I" &amp; 107-5*(ROW()-3)/2+(COLUMN()-14))</f>
        <v>0.99956527389764838</v>
      </c>
      <c r="Q29" s="6" cm="1">
        <f t="array" aca="1" ref="Q29" ca="1">INDIRECT("DATA_MOFFAT!I" &amp; 107-5*(ROW()-3)/2+(COLUMN()-14))</f>
        <v>0.99886762348745883</v>
      </c>
      <c r="R29" s="6" cm="1">
        <f t="array" aca="1" ref="R29" ca="1">INDIRECT("DATA_MOFFAT!I" &amp; 107-5*(ROW()-3)/2+(COLUMN()-14))</f>
        <v>0.99683386831224485</v>
      </c>
      <c r="S29" s="4"/>
      <c r="T29" s="29"/>
      <c r="U29" s="32"/>
      <c r="V29" s="12" t="s">
        <v>21</v>
      </c>
      <c r="W29" s="7" cm="1">
        <f t="array" aca="1" ref="W29" ca="1">INDIRECT("DATA_MOFFAT!J" &amp; 107-5*(ROW()-3)/2+(COLUMN()-23))</f>
        <v>0.992619860924148</v>
      </c>
      <c r="X29" s="7" cm="1">
        <f t="array" aca="1" ref="X29" ca="1">INDIRECT("DATA_MOFFAT!J" &amp; 107-5*(ROW()-3)/2+(COLUMN()-23))</f>
        <v>0.98837423626613641</v>
      </c>
      <c r="Y29" s="7" cm="1">
        <f t="array" aca="1" ref="Y29" ca="1">INDIRECT("DATA_MOFFAT!J" &amp; 107-5*(ROW()-3)/2+(COLUMN()-23))</f>
        <v>0.97498089501589735</v>
      </c>
      <c r="Z29" s="7" cm="1">
        <f t="array" aca="1" ref="Z29" ca="1">INDIRECT("DATA_MOFFAT!J" &amp; 107-5*(ROW()-3)/2+(COLUMN()-23))</f>
        <v>0.94978209824378845</v>
      </c>
      <c r="AA29" s="7" cm="1">
        <f t="array" aca="1" ref="AA29" ca="1">INDIRECT("DATA_MOFFAT!J" &amp; 107-5*(ROW()-3)/2+(COLUMN()-23))</f>
        <v>0.90472178772315714</v>
      </c>
      <c r="AC29" s="29"/>
      <c r="AD29" s="32"/>
      <c r="AE29" s="12" t="s">
        <v>21</v>
      </c>
      <c r="AF29" s="6">
        <f t="shared" ca="1" si="1"/>
        <v>1.5769903762847814E-2</v>
      </c>
      <c r="AG29" s="6">
        <f t="shared" ca="1" si="1"/>
        <v>2.6638883851302197E-2</v>
      </c>
      <c r="AH29" s="6">
        <f t="shared" ca="1" si="1"/>
        <v>5.9810221838727418E-2</v>
      </c>
      <c r="AI29" s="6">
        <f t="shared" ca="1" si="1"/>
        <v>0.12459157747082361</v>
      </c>
      <c r="AJ29" s="7">
        <f t="shared" ca="1" si="1"/>
        <v>0.21834595906394283</v>
      </c>
    </row>
    <row r="30" spans="2:36" x14ac:dyDescent="0.2">
      <c r="B30" s="29"/>
      <c r="C30" s="31">
        <v>-45</v>
      </c>
      <c r="D30" s="13" t="s">
        <v>20</v>
      </c>
      <c r="E30" s="2" cm="1">
        <f t="array" aca="1" ref="E30" ca="1">INDIRECT("DATA_MOFFAT!E"&amp;107-5*(ROW()-2)/2+(COLUMN()-5))</f>
        <v>0.98295331948025921</v>
      </c>
      <c r="F30" s="2" cm="1">
        <f t="array" aca="1" ref="F30" ca="1">INDIRECT("DATA_MOFFAT!E"&amp;107-5*(ROW()-2)/2+(COLUMN()-5))</f>
        <v>0.97623572387444302</v>
      </c>
      <c r="G30" s="2" cm="1">
        <f t="array" aca="1" ref="G30" ca="1">INDIRECT("DATA_MOFFAT!E"&amp;107-5*(ROW()-2)/2+(COLUMN()-5))</f>
        <v>0.95733245227284258</v>
      </c>
      <c r="H30" s="2" cm="1">
        <f t="array" aca="1" ref="H30" ca="1">INDIRECT("DATA_MOFFAT!E"&amp;107-5*(ROW()-2)/2+(COLUMN()-5))</f>
        <v>0.9234390404247822</v>
      </c>
      <c r="I30" s="2" cm="1">
        <f t="array" aca="1" ref="I30" ca="1">INDIRECT("DATA_MOFFAT!E"&amp;107-5*(ROW()-2)/2+(COLUMN()-5))</f>
        <v>0.84179376412080997</v>
      </c>
      <c r="K30" s="29"/>
      <c r="L30" s="31">
        <v>-45</v>
      </c>
      <c r="M30" s="13" t="s">
        <v>20</v>
      </c>
      <c r="N30" s="2" cm="1">
        <f t="array" aca="1" ref="N30" ca="1">INDIRECT("DATA_MOFFAT!F" &amp; 107-5*(ROW()-2)/2+(COLUMN()-14))</f>
        <v>0.99914921016379998</v>
      </c>
      <c r="O30" s="2" cm="1">
        <f t="array" aca="1" ref="O30" ca="1">INDIRECT("DATA_MOFFAT!F" &amp; 107-5*(ROW()-2)/2+(COLUMN()-14))</f>
        <v>0.99847481926450599</v>
      </c>
      <c r="P30" s="2" cm="1">
        <f t="array" aca="1" ref="P30" ca="1">INDIRECT("DATA_MOFFAT!F" &amp; 107-5*(ROW()-2)/2+(COLUMN()-14))</f>
        <v>0.99780165430845957</v>
      </c>
      <c r="Q30" s="2" cm="1">
        <f t="array" aca="1" ref="Q30" ca="1">INDIRECT("DATA_MOFFAT!F" &amp; 107-5*(ROW()-2)/2+(COLUMN()-14))</f>
        <v>0.99748742769595444</v>
      </c>
      <c r="R30" s="2" cm="1">
        <f t="array" aca="1" ref="R30" ca="1">INDIRECT("DATA_MOFFAT!F" &amp; 107-5*(ROW()-2)/2+(COLUMN()-14))</f>
        <v>0.99708416144028822</v>
      </c>
      <c r="S30" s="4"/>
      <c r="T30" s="29"/>
      <c r="U30" s="31">
        <v>-45</v>
      </c>
      <c r="V30" s="13" t="s">
        <v>20</v>
      </c>
      <c r="W30" s="3" cm="1">
        <f t="array" aca="1" ref="W30" ca="1">INDIRECT("DATA_MOFFAT!G" &amp; 107-5*(ROW()-2)/2+(COLUMN()-23))</f>
        <v>0.99415091825645985</v>
      </c>
      <c r="X30" s="3" cm="1">
        <f t="array" aca="1" ref="X30" ca="1">INDIRECT("DATA_MOFFAT!G" &amp; 107-5*(ROW()-2)/2+(COLUMN()-23))</f>
        <v>0.9916030080578484</v>
      </c>
      <c r="Y30" s="3" cm="1">
        <f t="array" aca="1" ref="Y30" ca="1">INDIRECT("DATA_MOFFAT!G" &amp; 107-5*(ROW()-2)/2+(COLUMN()-23))</f>
        <v>0.98480214925171061</v>
      </c>
      <c r="Z30" s="3" cm="1">
        <f t="array" aca="1" ref="Z30" ca="1">INDIRECT("DATA_MOFFAT!G" &amp; 107-5*(ROW()-2)/2+(COLUMN()-23))</f>
        <v>0.9726806801045218</v>
      </c>
      <c r="AA30" s="3" cm="1">
        <f t="array" aca="1" ref="AA30" ca="1">INDIRECT("DATA_MOFFAT!G" &amp; 107-5*(ROW()-2)/2+(COLUMN()-23))</f>
        <v>0.95426637270137682</v>
      </c>
      <c r="AC30" s="29"/>
      <c r="AD30" s="31">
        <v>-45</v>
      </c>
      <c r="AE30" s="13" t="s">
        <v>20</v>
      </c>
      <c r="AF30" s="2">
        <f t="shared" ca="1" si="1"/>
        <v>1.6209681715992796E-2</v>
      </c>
      <c r="AG30" s="2">
        <f t="shared" ca="1" si="1"/>
        <v>2.227306584100408E-2</v>
      </c>
      <c r="AH30" s="2">
        <f t="shared" ca="1" si="1"/>
        <v>4.0558363338919046E-2</v>
      </c>
      <c r="AI30" s="2">
        <f t="shared" ca="1" si="1"/>
        <v>7.4234907844615949E-2</v>
      </c>
      <c r="AJ30" s="3">
        <f t="shared" ca="1" si="1"/>
        <v>0.15574452320570542</v>
      </c>
    </row>
    <row r="31" spans="2:36" ht="17" thickBot="1" x14ac:dyDescent="0.25">
      <c r="B31" s="29"/>
      <c r="C31" s="32"/>
      <c r="D31" s="10" t="s">
        <v>21</v>
      </c>
      <c r="E31" s="6" cm="1">
        <f t="array" aca="1" ref="E31" ca="1">INDIRECT("DATA_MOFFAT!H" &amp; 107-5*(ROW()-3)/2+(COLUMN()-5))</f>
        <v>0.9716243893259312</v>
      </c>
      <c r="F31" s="6" cm="1">
        <f t="array" aca="1" ref="F31" ca="1">INDIRECT("DATA_MOFFAT!H" &amp; 107-5*(ROW()-3)/2+(COLUMN()-5))</f>
        <v>0.96207039778685521</v>
      </c>
      <c r="G31" s="6" cm="1">
        <f t="array" aca="1" ref="G31" ca="1">INDIRECT("DATA_MOFFAT!H" &amp; 107-5*(ROW()-3)/2+(COLUMN()-5))</f>
        <v>0.92986589002850684</v>
      </c>
      <c r="H31" s="6" cm="1">
        <f t="array" aca="1" ref="H31" ca="1">INDIRECT("DATA_MOFFAT!H" &amp; 107-5*(ROW()-3)/2+(COLUMN()-5))</f>
        <v>0.86772370618952643</v>
      </c>
      <c r="I31" s="6" cm="1">
        <f t="array" aca="1" ref="I31" ca="1">INDIRECT("DATA_MOFFAT!H" &amp; 107-5*(ROW()-3)/2+(COLUMN()-5))</f>
        <v>0.77916695791783175</v>
      </c>
      <c r="K31" s="29"/>
      <c r="L31" s="32"/>
      <c r="M31" s="10" t="s">
        <v>21</v>
      </c>
      <c r="N31" s="6" cm="1">
        <f t="array" aca="1" ref="N31" ca="1">INDIRECT("DATA_MOFFAT!I" &amp; 107-5*(ROW()-3)/2+(COLUMN()-14))</f>
        <v>0.99909723352441482</v>
      </c>
      <c r="O31" s="6" cm="1">
        <f t="array" aca="1" ref="O31" ca="1">INDIRECT("DATA_MOFFAT!I" &amp; 107-5*(ROW()-3)/2+(COLUMN()-14))</f>
        <v>0.99958773816422541</v>
      </c>
      <c r="P31" s="6" cm="1">
        <f t="array" aca="1" ref="P31" ca="1">INDIRECT("DATA_MOFFAT!I" &amp; 107-5*(ROW()-3)/2+(COLUMN()-14))</f>
        <v>0.99962585072432697</v>
      </c>
      <c r="Q31" s="6" cm="1">
        <f t="array" aca="1" ref="Q31" ca="1">INDIRECT("DATA_MOFFAT!I" &amp; 107-5*(ROW()-3)/2+(COLUMN()-14))</f>
        <v>0.99889336684801378</v>
      </c>
      <c r="R31" s="6" cm="1">
        <f t="array" aca="1" ref="R31" ca="1">INDIRECT("DATA_MOFFAT!I" &amp; 107-5*(ROW()-3)/2+(COLUMN()-14))</f>
        <v>0.99709022928136637</v>
      </c>
      <c r="S31" s="4"/>
      <c r="T31" s="29"/>
      <c r="U31" s="32"/>
      <c r="V31" s="10" t="s">
        <v>21</v>
      </c>
      <c r="W31" s="7" cm="1">
        <f t="array" aca="1" ref="W31" ca="1">INDIRECT("DATA_MOFFAT!J" &amp; 107-5*(ROW()-3)/2+(COLUMN()-23))</f>
        <v>0.98777740398978442</v>
      </c>
      <c r="X31" s="7" cm="1">
        <f t="array" aca="1" ref="X31" ca="1">INDIRECT("DATA_MOFFAT!J" &amp; 107-5*(ROW()-3)/2+(COLUMN()-23))</f>
        <v>0.98403921260696037</v>
      </c>
      <c r="Y31" s="7" cm="1">
        <f t="array" aca="1" ref="Y31" ca="1">INDIRECT("DATA_MOFFAT!J" &amp; 107-5*(ROW()-3)/2+(COLUMN()-23))</f>
        <v>0.97090096574741425</v>
      </c>
      <c r="Z31" s="7" cm="1">
        <f t="array" aca="1" ref="Z31" ca="1">INDIRECT("DATA_MOFFAT!J" &amp; 107-5*(ROW()-3)/2+(COLUMN()-23))</f>
        <v>0.94709327933474063</v>
      </c>
      <c r="AA31" s="7" cm="1">
        <f t="array" aca="1" ref="AA31" ca="1">INDIRECT("DATA_MOFFAT!J" &amp; 107-5*(ROW()-3)/2+(COLUMN()-23))</f>
        <v>0.90523119703161636</v>
      </c>
      <c r="AC31" s="29"/>
      <c r="AD31" s="32"/>
      <c r="AE31" s="10" t="s">
        <v>21</v>
      </c>
      <c r="AF31" s="6">
        <f t="shared" ca="1" si="1"/>
        <v>2.7497668171465595E-2</v>
      </c>
      <c r="AG31" s="6">
        <f t="shared" ca="1" si="1"/>
        <v>3.7532813724057812E-2</v>
      </c>
      <c r="AH31" s="6">
        <f t="shared" ca="1" si="1"/>
        <v>6.978607110377566E-2</v>
      </c>
      <c r="AI31" s="6">
        <f t="shared" ca="1" si="1"/>
        <v>0.13131497816667892</v>
      </c>
      <c r="AJ31" s="7">
        <f t="shared" ca="1" si="1"/>
        <v>0.2185592286072231</v>
      </c>
    </row>
    <row r="32" spans="2:36" x14ac:dyDescent="0.2">
      <c r="B32" s="29"/>
      <c r="C32" s="31">
        <v>-50</v>
      </c>
      <c r="D32" s="11" t="s">
        <v>20</v>
      </c>
      <c r="E32" s="2" cm="1">
        <f t="array" aca="1" ref="E32" ca="1">INDIRECT("DATA_MOFFAT!E"&amp;107-5*(ROW()-2)/2+(COLUMN()-5))</f>
        <v>0.97334538342988297</v>
      </c>
      <c r="F32" s="2" cm="1">
        <f t="array" aca="1" ref="F32" ca="1">INDIRECT("DATA_MOFFAT!E"&amp;107-5*(ROW()-2)/2+(COLUMN()-5))</f>
        <v>0.96774105589833004</v>
      </c>
      <c r="G32" s="2" cm="1">
        <f t="array" aca="1" ref="G32" ca="1">INDIRECT("DATA_MOFFAT!E"&amp;107-5*(ROW()-2)/2+(COLUMN()-5))</f>
        <v>0.9494013452343264</v>
      </c>
      <c r="H32" s="2" cm="1">
        <f t="array" aca="1" ref="H32" ca="1">INDIRECT("DATA_MOFFAT!E"&amp;107-5*(ROW()-2)/2+(COLUMN()-5))</f>
        <v>0.91763679866220638</v>
      </c>
      <c r="I32" s="2" cm="1">
        <f t="array" aca="1" ref="I32" ca="1">INDIRECT("DATA_MOFFAT!E"&amp;107-5*(ROW()-2)/2+(COLUMN()-5))</f>
        <v>0.839818732718287</v>
      </c>
      <c r="K32" s="29"/>
      <c r="L32" s="31">
        <v>-50</v>
      </c>
      <c r="M32" s="11" t="s">
        <v>20</v>
      </c>
      <c r="N32" s="2" cm="1">
        <f t="array" aca="1" ref="N32" ca="1">INDIRECT("DATA_MOFFAT!F" &amp; 107-5*(ROW()-2)/2+(COLUMN()-14))</f>
        <v>0.99849280182372302</v>
      </c>
      <c r="O32" s="2" cm="1">
        <f t="array" aca="1" ref="O32" ca="1">INDIRECT("DATA_MOFFAT!F" &amp; 107-5*(ROW()-2)/2+(COLUMN()-14))</f>
        <v>0.99837949338873</v>
      </c>
      <c r="P32" s="2" cm="1">
        <f t="array" aca="1" ref="P32" ca="1">INDIRECT("DATA_MOFFAT!F" &amp; 107-5*(ROW()-2)/2+(COLUMN()-14))</f>
        <v>0.99760191816034238</v>
      </c>
      <c r="Q32" s="2" cm="1">
        <f t="array" aca="1" ref="Q32" ca="1">INDIRECT("DATA_MOFFAT!F" &amp; 107-5*(ROW()-2)/2+(COLUMN()-14))</f>
        <v>0.99750985893115796</v>
      </c>
      <c r="R32" s="2" cm="1">
        <f t="array" aca="1" ref="R32" ca="1">INDIRECT("DATA_MOFFAT!F" &amp; 107-5*(ROW()-2)/2+(COLUMN()-14))</f>
        <v>0.99728655328870675</v>
      </c>
      <c r="S32" s="4"/>
      <c r="T32" s="29"/>
      <c r="U32" s="31">
        <v>-50</v>
      </c>
      <c r="V32" s="11" t="s">
        <v>20</v>
      </c>
      <c r="W32" s="3" cm="1">
        <f t="array" aca="1" ref="W32" ca="1">INDIRECT("DATA_MOFFAT!G" &amp; 107-5*(ROW()-2)/2+(COLUMN()-23))</f>
        <v>0.99055677887862725</v>
      </c>
      <c r="X32" s="3" cm="1">
        <f t="array" aca="1" ref="X32" ca="1">INDIRECT("DATA_MOFFAT!G" &amp; 107-5*(ROW()-2)/2+(COLUMN()-23))</f>
        <v>0.98857630427622101</v>
      </c>
      <c r="Y32" s="3" cm="1">
        <f t="array" aca="1" ref="Y32" ca="1">INDIRECT("DATA_MOFFAT!G" &amp; 107-5*(ROW()-2)/2+(COLUMN()-23))</f>
        <v>0.98186303614504322</v>
      </c>
      <c r="Z32" s="3" cm="1">
        <f t="array" aca="1" ref="Z32" ca="1">INDIRECT("DATA_MOFFAT!G" &amp; 107-5*(ROW()-2)/2+(COLUMN()-23))</f>
        <v>0.97049761471290497</v>
      </c>
      <c r="AA32" s="3" cm="1">
        <f t="array" aca="1" ref="AA32" ca="1">INDIRECT("DATA_MOFFAT!G" &amp; 107-5*(ROW()-2)/2+(COLUMN()-23))</f>
        <v>0.95370840867187845</v>
      </c>
      <c r="AC32" s="29"/>
      <c r="AD32" s="31">
        <v>-50</v>
      </c>
      <c r="AE32" s="11" t="s">
        <v>20</v>
      </c>
      <c r="AF32" s="2">
        <f t="shared" ca="1" si="1"/>
        <v>2.5185377749252558E-2</v>
      </c>
      <c r="AG32" s="2">
        <f t="shared" ca="1" si="1"/>
        <v>3.0688167869319938E-2</v>
      </c>
      <c r="AH32" s="2">
        <f t="shared" ca="1" si="1"/>
        <v>4.8316439702623781E-2</v>
      </c>
      <c r="AI32" s="2">
        <f t="shared" ca="1" si="1"/>
        <v>8.0072451970085168E-2</v>
      </c>
      <c r="AJ32" s="3">
        <f t="shared" ca="1" si="1"/>
        <v>0.15789626366779463</v>
      </c>
    </row>
    <row r="33" spans="2:36" ht="17" thickBot="1" x14ac:dyDescent="0.25">
      <c r="B33" s="29"/>
      <c r="C33" s="32"/>
      <c r="D33" s="12" t="s">
        <v>21</v>
      </c>
      <c r="E33" s="6" cm="1">
        <f t="array" aca="1" ref="E33" ca="1">INDIRECT("DATA_MOFFAT!H" &amp; 107-5*(ROW()-3)/2+(COLUMN()-5))</f>
        <v>0.95703964738863123</v>
      </c>
      <c r="F33" s="6" cm="1">
        <f t="array" aca="1" ref="F33" ca="1">INDIRECT("DATA_MOFFAT!H" &amp; 107-5*(ROW()-3)/2+(COLUMN()-5))</f>
        <v>0.94681417955002078</v>
      </c>
      <c r="G33" s="6" cm="1">
        <f t="array" aca="1" ref="G33" ca="1">INDIRECT("DATA_MOFFAT!H" &amp; 107-5*(ROW()-3)/2+(COLUMN()-5))</f>
        <v>0.91626026757321799</v>
      </c>
      <c r="H33" s="6" cm="1">
        <f t="array" aca="1" ref="H33" ca="1">INDIRECT("DATA_MOFFAT!H" &amp; 107-5*(ROW()-3)/2+(COLUMN()-5))</f>
        <v>0.8573925699475331</v>
      </c>
      <c r="I33" s="6" cm="1">
        <f t="array" aca="1" ref="I33" ca="1">INDIRECT("DATA_MOFFAT!H" &amp; 107-5*(ROW()-3)/2+(COLUMN()-5))</f>
        <v>0.77578147653709839</v>
      </c>
      <c r="K33" s="29"/>
      <c r="L33" s="32"/>
      <c r="M33" s="12" t="s">
        <v>21</v>
      </c>
      <c r="N33" s="6" cm="1">
        <f t="array" aca="1" ref="N33" ca="1">INDIRECT("DATA_MOFFAT!I" &amp; 107-5*(ROW()-3)/2+(COLUMN()-14))</f>
        <v>0.99959921524755835</v>
      </c>
      <c r="O33" s="6" cm="1">
        <f t="array" aca="1" ref="O33" ca="1">INDIRECT("DATA_MOFFAT!I" &amp; 107-5*(ROW()-3)/2+(COLUMN()-14))</f>
        <v>0.99956758927840839</v>
      </c>
      <c r="P33" s="6" cm="1">
        <f t="array" aca="1" ref="P33" ca="1">INDIRECT("DATA_MOFFAT!I" &amp; 107-5*(ROW()-3)/2+(COLUMN()-14))</f>
        <v>0.99967704000060542</v>
      </c>
      <c r="Q33" s="6" cm="1">
        <f t="array" aca="1" ref="Q33" ca="1">INDIRECT("DATA_MOFFAT!I" &amp; 107-5*(ROW()-3)/2+(COLUMN()-14))</f>
        <v>0.99890751066124917</v>
      </c>
      <c r="R33" s="6" cm="1">
        <f t="array" aca="1" ref="R33" ca="1">INDIRECT("DATA_MOFFAT!I" &amp; 107-5*(ROW()-3)/2+(COLUMN()-14))</f>
        <v>0.9973017327585868</v>
      </c>
      <c r="S33" s="4"/>
      <c r="T33" s="29"/>
      <c r="U33" s="32"/>
      <c r="V33" s="12" t="s">
        <v>21</v>
      </c>
      <c r="W33" s="7" cm="1">
        <f t="array" aca="1" ref="W33" ca="1">INDIRECT("DATA_MOFFAT!J" &amp; 107-5*(ROW()-3)/2+(COLUMN()-23))</f>
        <v>0.98155478027659959</v>
      </c>
      <c r="X33" s="7" cm="1">
        <f t="array" aca="1" ref="X33" ca="1">INDIRECT("DATA_MOFFAT!J" &amp; 107-5*(ROW()-3)/2+(COLUMN()-23))</f>
        <v>0.97766460428091562</v>
      </c>
      <c r="Y33" s="7" cm="1">
        <f t="array" aca="1" ref="Y33" ca="1">INDIRECT("DATA_MOFFAT!J" &amp; 107-5*(ROW()-3)/2+(COLUMN()-23))</f>
        <v>0.96512865621319577</v>
      </c>
      <c r="Z33" s="7" cm="1">
        <f t="array" aca="1" ref="Z33" ca="1">INDIRECT("DATA_MOFFAT!J" &amp; 107-5*(ROW()-3)/2+(COLUMN()-23))</f>
        <v>0.94280034382850597</v>
      </c>
      <c r="AA33" s="7" cm="1">
        <f t="array" aca="1" ref="AA33" ca="1">INDIRECT("DATA_MOFFAT!J" &amp; 107-5*(ROW()-3)/2+(COLUMN()-23))</f>
        <v>0.9041020741913256</v>
      </c>
      <c r="AC33" s="29"/>
      <c r="AD33" s="32"/>
      <c r="AE33" s="12" t="s">
        <v>21</v>
      </c>
      <c r="AF33" s="6">
        <f t="shared" ca="1" si="1"/>
        <v>4.2576631923812447E-2</v>
      </c>
      <c r="AG33" s="6">
        <f t="shared" ca="1" si="1"/>
        <v>5.2776230736403251E-2</v>
      </c>
      <c r="AH33" s="6">
        <f t="shared" ca="1" si="1"/>
        <v>8.3443721411604055E-2</v>
      </c>
      <c r="AI33" s="6">
        <f t="shared" ca="1" si="1"/>
        <v>0.14166971336519141</v>
      </c>
      <c r="AJ33" s="7">
        <f t="shared" ca="1" si="1"/>
        <v>0.22211959424631922</v>
      </c>
    </row>
    <row r="34" spans="2:36" x14ac:dyDescent="0.2">
      <c r="B34" s="29"/>
      <c r="C34" s="31">
        <v>-55</v>
      </c>
      <c r="D34" s="13" t="s">
        <v>20</v>
      </c>
      <c r="E34" s="2" cm="1">
        <f t="array" aca="1" ref="E34" ca="1">INDIRECT("DATA_MOFFAT!E"&amp;107-5*(ROW()-2)/2+(COLUMN()-5))</f>
        <v>0.96208832785806864</v>
      </c>
      <c r="F34" s="2" cm="1">
        <f t="array" aca="1" ref="F34" ca="1">INDIRECT("DATA_MOFFAT!E"&amp;107-5*(ROW()-2)/2+(COLUMN()-5))</f>
        <v>0.95652659603000878</v>
      </c>
      <c r="G34" s="2" cm="1">
        <f t="array" aca="1" ref="G34" ca="1">INDIRECT("DATA_MOFFAT!E"&amp;107-5*(ROW()-2)/2+(COLUMN()-5))</f>
        <v>0.94015309178436035</v>
      </c>
      <c r="H34" s="2" cm="1">
        <f t="array" aca="1" ref="H34" ca="1">INDIRECT("DATA_MOFFAT!E"&amp;107-5*(ROW()-2)/2+(COLUMN()-5))</f>
        <v>0.8919080250675625</v>
      </c>
      <c r="I34" s="2" cm="1">
        <f t="array" aca="1" ref="I34" ca="1">INDIRECT("DATA_MOFFAT!E"&amp;107-5*(ROW()-2)/2+(COLUMN()-5))</f>
        <v>0.83515326771151199</v>
      </c>
      <c r="K34" s="29"/>
      <c r="L34" s="31">
        <v>-55</v>
      </c>
      <c r="M34" s="13" t="s">
        <v>20</v>
      </c>
      <c r="N34" s="2" cm="1">
        <f t="array" aca="1" ref="N34" ca="1">INDIRECT("DATA_MOFFAT!F" &amp; 107-5*(ROW()-2)/2+(COLUMN()-14))</f>
        <v>0.99837248137390755</v>
      </c>
      <c r="O34" s="2" cm="1">
        <f t="array" aca="1" ref="O34" ca="1">INDIRECT("DATA_MOFFAT!F" &amp; 107-5*(ROW()-2)/2+(COLUMN()-14))</f>
        <v>0.99815316846604996</v>
      </c>
      <c r="P34" s="2" cm="1">
        <f t="array" aca="1" ref="P34" ca="1">INDIRECT("DATA_MOFFAT!F" &amp; 107-5*(ROW()-2)/2+(COLUMN()-14))</f>
        <v>0.99818446418791118</v>
      </c>
      <c r="Q34" s="2" cm="1">
        <f t="array" aca="1" ref="Q34" ca="1">INDIRECT("DATA_MOFFAT!F" &amp; 107-5*(ROW()-2)/2+(COLUMN()-14))</f>
        <v>0.9983877222802332</v>
      </c>
      <c r="R34" s="2" cm="1">
        <f t="array" aca="1" ref="R34" ca="1">INDIRECT("DATA_MOFFAT!F" &amp; 107-5*(ROW()-2)/2+(COLUMN()-14))</f>
        <v>0.99745031747485602</v>
      </c>
      <c r="S34" s="4"/>
      <c r="T34" s="29"/>
      <c r="U34" s="31">
        <v>-55</v>
      </c>
      <c r="V34" s="13" t="s">
        <v>20</v>
      </c>
      <c r="W34" s="3" cm="1">
        <f t="array" aca="1" ref="W34" ca="1">INDIRECT("DATA_MOFFAT!G" &amp; 107-5*(ROW()-2)/2+(COLUMN()-23))</f>
        <v>0.98653823218693604</v>
      </c>
      <c r="X34" s="3" cm="1">
        <f t="array" aca="1" ref="X34" ca="1">INDIRECT("DATA_MOFFAT!G" &amp; 107-5*(ROW()-2)/2+(COLUMN()-23))</f>
        <v>0.98450538769459139</v>
      </c>
      <c r="Y34" s="3" cm="1">
        <f t="array" aca="1" ref="Y34" ca="1">INDIRECT("DATA_MOFFAT!G" &amp; 107-5*(ROW()-2)/2+(COLUMN()-23))</f>
        <v>0.9787385418894764</v>
      </c>
      <c r="Z34" s="3" cm="1">
        <f t="array" aca="1" ref="Z34" ca="1">INDIRECT("DATA_MOFFAT!G" &amp; 107-5*(ROW()-2)/2+(COLUMN()-23))</f>
        <v>0.96959889714393122</v>
      </c>
      <c r="AA34" s="3" cm="1">
        <f t="array" aca="1" ref="AA34" ca="1">INDIRECT("DATA_MOFFAT!G" &amp; 107-5*(ROW()-2)/2+(COLUMN()-23))</f>
        <v>0.95231167188683485</v>
      </c>
      <c r="AC34" s="29"/>
      <c r="AD34" s="31">
        <v>-55</v>
      </c>
      <c r="AE34" s="13" t="s">
        <v>20</v>
      </c>
      <c r="AF34" s="2">
        <f t="shared" ca="1" si="1"/>
        <v>3.6343302918272147E-2</v>
      </c>
      <c r="AG34" s="2">
        <f t="shared" ca="1" si="1"/>
        <v>4.1703591944723728E-2</v>
      </c>
      <c r="AH34" s="2">
        <f t="shared" ca="1" si="1"/>
        <v>5.8136922067569152E-2</v>
      </c>
      <c r="AI34" s="2">
        <f t="shared" ca="1" si="1"/>
        <v>0.10665164929059834</v>
      </c>
      <c r="AJ34" s="3">
        <f t="shared" ca="1" si="1"/>
        <v>0.1627119134857915</v>
      </c>
    </row>
    <row r="35" spans="2:36" ht="17" thickBot="1" x14ac:dyDescent="0.25">
      <c r="B35" s="29"/>
      <c r="C35" s="32"/>
      <c r="D35" s="10" t="s">
        <v>21</v>
      </c>
      <c r="E35" s="6" cm="1">
        <f t="array" aca="1" ref="E35" ca="1">INDIRECT("DATA_MOFFAT!H" &amp; 107-5*(ROW()-3)/2+(COLUMN()-5))</f>
        <v>0.93706404173197644</v>
      </c>
      <c r="F35" s="6" cm="1">
        <f t="array" aca="1" ref="F35" ca="1">INDIRECT("DATA_MOFFAT!H" &amp; 107-5*(ROW()-3)/2+(COLUMN()-5))</f>
        <v>0.92735843523500738</v>
      </c>
      <c r="G35" s="6" cm="1">
        <f t="array" aca="1" ref="G35" ca="1">INDIRECT("DATA_MOFFAT!H" &amp; 107-5*(ROW()-3)/2+(COLUMN()-5))</f>
        <v>0.89435576009439388</v>
      </c>
      <c r="H35" s="6" cm="1">
        <f t="array" aca="1" ref="H35" ca="1">INDIRECT("DATA_MOFFAT!H" &amp; 107-5*(ROW()-3)/2+(COLUMN()-5))</f>
        <v>0.84337362148446982</v>
      </c>
      <c r="I35" s="6" cm="1">
        <f t="array" aca="1" ref="I35" ca="1">INDIRECT("DATA_MOFFAT!H" &amp; 107-5*(ROW()-3)/2+(COLUMN()-5))</f>
        <v>0.76898960171544672</v>
      </c>
      <c r="K35" s="29"/>
      <c r="L35" s="32"/>
      <c r="M35" s="10" t="s">
        <v>21</v>
      </c>
      <c r="N35" s="6" cm="1">
        <f t="array" aca="1" ref="N35" ca="1">INDIRECT("DATA_MOFFAT!I" &amp; 107-5*(ROW()-3)/2+(COLUMN()-14))</f>
        <v>0.99956743272814019</v>
      </c>
      <c r="O35" s="6" cm="1">
        <f t="array" aca="1" ref="O35" ca="1">INDIRECT("DATA_MOFFAT!I" &amp; 107-5*(ROW()-3)/2+(COLUMN()-14))</f>
        <v>0.99960781574974755</v>
      </c>
      <c r="P35" s="6" cm="1">
        <f t="array" aca="1" ref="P35" ca="1">INDIRECT("DATA_MOFFAT!I" &amp; 107-5*(ROW()-3)/2+(COLUMN()-14))</f>
        <v>0.9991999939088172</v>
      </c>
      <c r="Q35" s="6" cm="1">
        <f t="array" aca="1" ref="Q35" ca="1">INDIRECT("DATA_MOFFAT!I" &amp; 107-5*(ROW()-3)/2+(COLUMN()-14))</f>
        <v>0.99838400574229502</v>
      </c>
      <c r="R35" s="6" cm="1">
        <f t="array" aca="1" ref="R35" ca="1">INDIRECT("DATA_MOFFAT!I" &amp; 107-5*(ROW()-3)/2+(COLUMN()-14))</f>
        <v>0.99747666722805683</v>
      </c>
      <c r="S35" s="4"/>
      <c r="T35" s="29"/>
      <c r="U35" s="32"/>
      <c r="V35" s="10" t="s">
        <v>21</v>
      </c>
      <c r="W35" s="7" cm="1">
        <f t="array" aca="1" ref="W35" ca="1">INDIRECT("DATA_MOFFAT!J" &amp; 107-5*(ROW()-3)/2+(COLUMN()-23))</f>
        <v>0.9730960769725806</v>
      </c>
      <c r="X35" s="7" cm="1">
        <f t="array" aca="1" ref="X35" ca="1">INDIRECT("DATA_MOFFAT!J" &amp; 107-5*(ROW()-3)/2+(COLUMN()-23))</f>
        <v>0.96944960354251397</v>
      </c>
      <c r="Y35" s="7" cm="1">
        <f t="array" aca="1" ref="Y35" ca="1">INDIRECT("DATA_MOFFAT!J" &amp; 107-5*(ROW()-3)/2+(COLUMN()-23))</f>
        <v>0.95858580497214163</v>
      </c>
      <c r="Z35" s="7" cm="1">
        <f t="array" aca="1" ref="Z35" ca="1">INDIRECT("DATA_MOFFAT!J" &amp; 107-5*(ROW()-3)/2+(COLUMN()-23))</f>
        <v>0.93608448173625125</v>
      </c>
      <c r="AA35" s="7" cm="1">
        <f t="array" aca="1" ref="AA35" ca="1">INDIRECT("DATA_MOFFAT!J" &amp; 107-5*(ROW()-3)/2+(COLUMN()-23))</f>
        <v>0.90130602483966482</v>
      </c>
      <c r="AC35" s="29"/>
      <c r="AD35" s="32"/>
      <c r="AE35" s="10" t="s">
        <v>21</v>
      </c>
      <c r="AF35" s="6">
        <f t="shared" ca="1" si="1"/>
        <v>6.2530439617837441E-2</v>
      </c>
      <c r="AG35" s="6">
        <f t="shared" ca="1" si="1"/>
        <v>7.2277726700796241E-2</v>
      </c>
      <c r="AH35" s="6">
        <f t="shared" ca="1" si="1"/>
        <v>0.10492817699515611</v>
      </c>
      <c r="AI35" s="6">
        <f t="shared" ca="1" si="1"/>
        <v>0.15526128560380481</v>
      </c>
      <c r="AJ35" s="7">
        <f t="shared" ca="1" si="1"/>
        <v>0.2290650729180117</v>
      </c>
    </row>
    <row r="36" spans="2:36" x14ac:dyDescent="0.2">
      <c r="B36" s="29"/>
      <c r="C36" s="31">
        <v>-60</v>
      </c>
      <c r="D36" s="11" t="s">
        <v>20</v>
      </c>
      <c r="E36" s="2" cm="1">
        <f t="array" aca="1" ref="E36" ca="1">INDIRECT("DATA_MOFFAT!E"&amp;107-5*(ROW()-2)/2+(COLUMN()-5))</f>
        <v>0.94732236905327283</v>
      </c>
      <c r="F36" s="2" cm="1">
        <f t="array" aca="1" ref="F36" ca="1">INDIRECT("DATA_MOFFAT!E"&amp;107-5*(ROW()-2)/2+(COLUMN()-5))</f>
        <v>0.94183377035454563</v>
      </c>
      <c r="G36" s="2" cm="1">
        <f t="array" aca="1" ref="G36" ca="1">INDIRECT("DATA_MOFFAT!E"&amp;107-5*(ROW()-2)/2+(COLUMN()-5))</f>
        <v>0.92712721681424604</v>
      </c>
      <c r="H36" s="2" cm="1">
        <f t="array" aca="1" ref="H36" ca="1">INDIRECT("DATA_MOFFAT!E"&amp;107-5*(ROW()-2)/2+(COLUMN()-5))</f>
        <v>0.87893240570975317</v>
      </c>
      <c r="I36" s="2" cm="1">
        <f t="array" aca="1" ref="I36" ca="1">INDIRECT("DATA_MOFFAT!E"&amp;107-5*(ROW()-2)/2+(COLUMN()-5))</f>
        <v>0.82769869013419661</v>
      </c>
      <c r="K36" s="29"/>
      <c r="L36" s="31">
        <v>-60</v>
      </c>
      <c r="M36" s="11" t="s">
        <v>20</v>
      </c>
      <c r="N36" s="2" cm="1">
        <f t="array" aca="1" ref="N36" ca="1">INDIRECT("DATA_MOFFAT!F" &amp; 107-5*(ROW()-2)/2+(COLUMN()-14))</f>
        <v>0.99787252011020455</v>
      </c>
      <c r="O36" s="2" cm="1">
        <f t="array" aca="1" ref="O36" ca="1">INDIRECT("DATA_MOFFAT!F" &amp; 107-5*(ROW()-2)/2+(COLUMN()-14))</f>
        <v>0.99751174922108843</v>
      </c>
      <c r="P36" s="2" cm="1">
        <f t="array" aca="1" ref="P36" ca="1">INDIRECT("DATA_MOFFAT!F" &amp; 107-5*(ROW()-2)/2+(COLUMN()-14))</f>
        <v>0.9980791955417696</v>
      </c>
      <c r="Q36" s="2" cm="1">
        <f t="array" aca="1" ref="Q36" ca="1">INDIRECT("DATA_MOFFAT!F" &amp; 107-5*(ROW()-2)/2+(COLUMN()-14))</f>
        <v>0.99836418519449766</v>
      </c>
      <c r="R36" s="2" cm="1">
        <f t="array" aca="1" ref="R36" ca="1">INDIRECT("DATA_MOFFAT!F" &amp; 107-5*(ROW()-2)/2+(COLUMN()-14))</f>
        <v>0.99758123218847683</v>
      </c>
      <c r="S36" s="4"/>
      <c r="T36" s="29"/>
      <c r="U36" s="31">
        <v>-60</v>
      </c>
      <c r="V36" s="11" t="s">
        <v>20</v>
      </c>
      <c r="W36" s="3" cm="1">
        <f t="array" aca="1" ref="W36" ca="1">INDIRECT("DATA_MOFFAT!G" &amp; 107-5*(ROW()-2)/2+(COLUMN()-23))</f>
        <v>0.9810667670905584</v>
      </c>
      <c r="X36" s="3" cm="1">
        <f t="array" aca="1" ref="X36" ca="1">INDIRECT("DATA_MOFFAT!G" &amp; 107-5*(ROW()-2)/2+(COLUMN()-23))</f>
        <v>0.97896660948652925</v>
      </c>
      <c r="Y36" s="3" cm="1">
        <f t="array" aca="1" ref="Y36" ca="1">INDIRECT("DATA_MOFFAT!G" &amp; 107-5*(ROW()-2)/2+(COLUMN()-23))</f>
        <v>0.97394845847469158</v>
      </c>
      <c r="Z36" s="3" cm="1">
        <f t="array" aca="1" ref="Z36" ca="1">INDIRECT("DATA_MOFFAT!G" &amp; 107-5*(ROW()-2)/2+(COLUMN()-23))</f>
        <v>0.96577589758539595</v>
      </c>
      <c r="AA36" s="3" cm="1">
        <f t="array" aca="1" ref="AA36" ca="1">INDIRECT("DATA_MOFFAT!G" &amp; 107-5*(ROW()-2)/2+(COLUMN()-23))</f>
        <v>0.95003768608978079</v>
      </c>
      <c r="AC36" s="29"/>
      <c r="AD36" s="31">
        <v>-60</v>
      </c>
      <c r="AE36" s="11" t="s">
        <v>20</v>
      </c>
      <c r="AF36" s="2">
        <f t="shared" ca="1" si="1"/>
        <v>5.0657924773145346E-2</v>
      </c>
      <c r="AG36" s="2">
        <f t="shared" ca="1" si="1"/>
        <v>5.5816865224915135E-2</v>
      </c>
      <c r="AH36" s="2">
        <f t="shared" ca="1" si="1"/>
        <v>7.1088525884972498E-2</v>
      </c>
      <c r="AI36" s="2">
        <f t="shared" ca="1" si="1"/>
        <v>0.11962746786782741</v>
      </c>
      <c r="AJ36" s="3">
        <f t="shared" ca="1" si="1"/>
        <v>0.17029444477578515</v>
      </c>
    </row>
    <row r="37" spans="2:36" ht="17" thickBot="1" x14ac:dyDescent="0.25">
      <c r="B37" s="29"/>
      <c r="C37" s="32"/>
      <c r="D37" s="12" t="s">
        <v>21</v>
      </c>
      <c r="E37" s="6" cm="1">
        <f t="array" aca="1" ref="E37" ca="1">INDIRECT("DATA_MOFFAT!H" &amp; 107-5*(ROW()-3)/2+(COLUMN()-5))</f>
        <v>0.91229252426090623</v>
      </c>
      <c r="F37" s="6" cm="1">
        <f t="array" aca="1" ref="F37" ca="1">INDIRECT("DATA_MOFFAT!H" &amp; 107-5*(ROW()-3)/2+(COLUMN()-5))</f>
        <v>0.90319568257242244</v>
      </c>
      <c r="G37" s="6" cm="1">
        <f t="array" aca="1" ref="G37" ca="1">INDIRECT("DATA_MOFFAT!H" &amp; 107-5*(ROW()-3)/2+(COLUMN()-5))</f>
        <v>0.87163982472342683</v>
      </c>
      <c r="H37" s="6" cm="1">
        <f t="array" aca="1" ref="H37" ca="1">INDIRECT("DATA_MOFFAT!H" &amp; 107-5*(ROW()-3)/2+(COLUMN()-5))</f>
        <v>0.82527012738923489</v>
      </c>
      <c r="I37" s="6" cm="1">
        <f t="array" aca="1" ref="I37" ca="1">INDIRECT("DATA_MOFFAT!H" &amp; 107-5*(ROW()-3)/2+(COLUMN()-5))</f>
        <v>0.75872762111669656</v>
      </c>
      <c r="K37" s="29"/>
      <c r="L37" s="32"/>
      <c r="M37" s="12" t="s">
        <v>21</v>
      </c>
      <c r="N37" s="6" cm="1">
        <f t="array" aca="1" ref="N37" ca="1">INDIRECT("DATA_MOFFAT!I" &amp; 107-5*(ROW()-3)/2+(COLUMN()-14))</f>
        <v>0.99971459964810838</v>
      </c>
      <c r="O37" s="6" cm="1">
        <f t="array" aca="1" ref="O37" ca="1">INDIRECT("DATA_MOFFAT!I" &amp; 107-5*(ROW()-3)/2+(COLUMN()-14))</f>
        <v>0.99979386300526296</v>
      </c>
      <c r="P37" s="6" cm="1">
        <f t="array" aca="1" ref="P37" ca="1">INDIRECT("DATA_MOFFAT!I" &amp; 107-5*(ROW()-3)/2+(COLUMN()-14))</f>
        <v>0.99915992163021916</v>
      </c>
      <c r="Q37" s="6" cm="1">
        <f t="array" aca="1" ref="Q37" ca="1">INDIRECT("DATA_MOFFAT!I" &amp; 107-5*(ROW()-3)/2+(COLUMN()-14))</f>
        <v>0.99837304389952275</v>
      </c>
      <c r="R37" s="6" cm="1">
        <f t="array" aca="1" ref="R37" ca="1">INDIRECT("DATA_MOFFAT!I" &amp; 107-5*(ROW()-3)/2+(COLUMN()-14))</f>
        <v>0.99762087662043764</v>
      </c>
      <c r="S37" s="4"/>
      <c r="T37" s="29"/>
      <c r="U37" s="32"/>
      <c r="V37" s="12" t="s">
        <v>21</v>
      </c>
      <c r="W37" s="7" cm="1">
        <f t="array" aca="1" ref="W37" ca="1">INDIRECT("DATA_MOFFAT!J" &amp; 107-5*(ROW()-3)/2+(COLUMN()-23))</f>
        <v>0.96262383585302524</v>
      </c>
      <c r="X37" s="7" cm="1">
        <f t="array" aca="1" ref="X37" ca="1">INDIRECT("DATA_MOFFAT!J" &amp; 107-5*(ROW()-3)/2+(COLUMN()-23))</f>
        <v>0.95923003711084875</v>
      </c>
      <c r="Y37" s="7" cm="1">
        <f t="array" aca="1" ref="Y37" ca="1">INDIRECT("DATA_MOFFAT!J" &amp; 107-5*(ROW()-3)/2+(COLUMN()-23))</f>
        <v>0.94910042484999324</v>
      </c>
      <c r="Z37" s="7" cm="1">
        <f t="array" aca="1" ref="Z37" ca="1">INDIRECT("DATA_MOFFAT!J" &amp; 107-5*(ROW()-3)/2+(COLUMN()-23))</f>
        <v>0.92818906557283476</v>
      </c>
      <c r="AA37" s="7" cm="1">
        <f t="array" aca="1" ref="AA37" ca="1">INDIRECT("DATA_MOFFAT!J" &amp; 107-5*(ROW()-3)/2+(COLUMN()-23))</f>
        <v>0.8967808888798543</v>
      </c>
      <c r="AC37" s="29"/>
      <c r="AD37" s="32"/>
      <c r="AE37" s="12" t="s">
        <v>21</v>
      </c>
      <c r="AF37" s="6">
        <f t="shared" ca="1" si="1"/>
        <v>8.7447032801135416E-2</v>
      </c>
      <c r="AG37" s="6">
        <f t="shared" ca="1" si="1"/>
        <v>9.6618096996992642E-2</v>
      </c>
      <c r="AH37" s="6">
        <f t="shared" ca="1" si="1"/>
        <v>0.1276273138525531</v>
      </c>
      <c r="AI37" s="6">
        <f t="shared" ca="1" si="1"/>
        <v>0.17338500630402554</v>
      </c>
      <c r="AJ37" s="7">
        <f t="shared" ca="1" si="1"/>
        <v>0.23946296744813633</v>
      </c>
    </row>
    <row r="38" spans="2:36" x14ac:dyDescent="0.2">
      <c r="B38" s="29"/>
      <c r="C38" s="31">
        <v>-65</v>
      </c>
      <c r="D38" s="13" t="s">
        <v>20</v>
      </c>
      <c r="E38" s="2" cm="1">
        <f t="array" aca="1" ref="E38" ca="1">INDIRECT("DATA_MOFFAT!E"&amp;107-5*(ROW()-2)/2+(COLUMN()-5))</f>
        <v>0.93036609826663996</v>
      </c>
      <c r="F38" s="2" cm="1">
        <f t="array" aca="1" ref="F38" ca="1">INDIRECT("DATA_MOFFAT!E"&amp;107-5*(ROW()-2)/2+(COLUMN()-5))</f>
        <v>0.92558788176195417</v>
      </c>
      <c r="G38" s="2" cm="1">
        <f t="array" aca="1" ref="G38" ca="1">INDIRECT("DATA_MOFFAT!E"&amp;107-5*(ROW()-2)/2+(COLUMN()-5))</f>
        <v>0.89314883962705394</v>
      </c>
      <c r="H38" s="2" cm="1">
        <f t="array" aca="1" ref="H38" ca="1">INDIRECT("DATA_MOFFAT!E"&amp;107-5*(ROW()-2)/2+(COLUMN()-5))</f>
        <v>0.86256240437991138</v>
      </c>
      <c r="I38" s="2" cm="1">
        <f t="array" aca="1" ref="I38" ca="1">INDIRECT("DATA_MOFFAT!E"&amp;107-5*(ROW()-2)/2+(COLUMN()-5))</f>
        <v>0.81730336717048402</v>
      </c>
      <c r="K38" s="29"/>
      <c r="L38" s="31">
        <v>-65</v>
      </c>
      <c r="M38" s="13" t="s">
        <v>20</v>
      </c>
      <c r="N38" s="2" cm="1">
        <f t="array" aca="1" ref="N38" ca="1">INDIRECT("DATA_MOFFAT!F" &amp; 107-5*(ROW()-2)/2+(COLUMN()-14))</f>
        <v>0.9982875569121572</v>
      </c>
      <c r="O38" s="2" cm="1">
        <f t="array" aca="1" ref="O38" ca="1">INDIRECT("DATA_MOFFAT!F" &amp; 107-5*(ROW()-2)/2+(COLUMN()-14))</f>
        <v>0.9982067350643834</v>
      </c>
      <c r="P38" s="2" cm="1">
        <f t="array" aca="1" ref="P38" ca="1">INDIRECT("DATA_MOFFAT!F" &amp; 107-5*(ROW()-2)/2+(COLUMN()-14))</f>
        <v>0.99866781171207841</v>
      </c>
      <c r="Q38" s="2" cm="1">
        <f t="array" aca="1" ref="Q38" ca="1">INDIRECT("DATA_MOFFAT!F" &amp; 107-5*(ROW()-2)/2+(COLUMN()-14))</f>
        <v>0.998323863152899</v>
      </c>
      <c r="R38" s="2" cm="1">
        <f t="array" aca="1" ref="R38" ca="1">INDIRECT("DATA_MOFFAT!F" &amp; 107-5*(ROW()-2)/2+(COLUMN()-14))</f>
        <v>0.99768587416527998</v>
      </c>
      <c r="S38" s="4"/>
      <c r="T38" s="29"/>
      <c r="U38" s="31">
        <v>-65</v>
      </c>
      <c r="V38" s="13" t="s">
        <v>20</v>
      </c>
      <c r="W38" s="3" cm="1">
        <f t="array" aca="1" ref="W38" ca="1">INDIRECT("DATA_MOFFAT!G" &amp; 107-5*(ROW()-2)/2+(COLUMN()-23))</f>
        <v>0.97511238241270304</v>
      </c>
      <c r="X38" s="3" cm="1">
        <f t="array" aca="1" ref="X38" ca="1">INDIRECT("DATA_MOFFAT!G" &amp; 107-5*(ROW()-2)/2+(COLUMN()-23))</f>
        <v>0.9733575758737496</v>
      </c>
      <c r="Y38" s="3" cm="1">
        <f t="array" aca="1" ref="Y38" ca="1">INDIRECT("DATA_MOFFAT!G" &amp; 107-5*(ROW()-2)/2+(COLUMN()-23))</f>
        <v>0.97001019418518319</v>
      </c>
      <c r="Z38" s="3" cm="1">
        <f t="array" aca="1" ref="Z38" ca="1">INDIRECT("DATA_MOFFAT!G" &amp; 107-5*(ROW()-2)/2+(COLUMN()-23))</f>
        <v>0.96088857387655202</v>
      </c>
      <c r="AA38" s="3" cm="1">
        <f t="array" aca="1" ref="AA38" ca="1">INDIRECT("DATA_MOFFAT!G" &amp; 107-5*(ROW()-2)/2+(COLUMN()-23))</f>
        <v>0.94682238016313236</v>
      </c>
      <c r="AC38" s="29"/>
      <c r="AD38" s="31">
        <v>-65</v>
      </c>
      <c r="AE38" s="13" t="s">
        <v>20</v>
      </c>
      <c r="AF38" s="2">
        <f t="shared" ca="1" si="1"/>
        <v>6.8037969796606257E-2</v>
      </c>
      <c r="AG38" s="2">
        <f t="shared" ca="1" si="1"/>
        <v>7.2749312092895702E-2</v>
      </c>
      <c r="AH38" s="2">
        <f t="shared" ca="1" si="1"/>
        <v>0.10565973074082236</v>
      </c>
      <c r="AI38" s="2">
        <f t="shared" ca="1" si="1"/>
        <v>0.13598939560978418</v>
      </c>
      <c r="AJ38" s="3">
        <f t="shared" ca="1" si="1"/>
        <v>0.18080090303545104</v>
      </c>
    </row>
    <row r="39" spans="2:36" ht="17" thickBot="1" x14ac:dyDescent="0.25">
      <c r="B39" s="29"/>
      <c r="C39" s="32"/>
      <c r="D39" s="10" t="s">
        <v>21</v>
      </c>
      <c r="E39" s="6" cm="1">
        <f t="array" aca="1" ref="E39" ca="1">INDIRECT("DATA_MOFFAT!H" &amp; 107-5*(ROW()-3)/2+(COLUMN()-5))</f>
        <v>0.87725854190880193</v>
      </c>
      <c r="F39" s="6" cm="1">
        <f t="array" aca="1" ref="F39" ca="1">INDIRECT("DATA_MOFFAT!H" &amp; 107-5*(ROW()-3)/2+(COLUMN()-5))</f>
        <v>0.86874584788935694</v>
      </c>
      <c r="G39" s="6" cm="1">
        <f t="array" aca="1" ref="G39" ca="1">INDIRECT("DATA_MOFFAT!H" &amp; 107-5*(ROW()-3)/2+(COLUMN()-5))</f>
        <v>0.84416497914743749</v>
      </c>
      <c r="H39" s="6" cm="1">
        <f t="array" aca="1" ref="H39" ca="1">INDIRECT("DATA_MOFFAT!H" &amp; 107-5*(ROW()-3)/2+(COLUMN()-5))</f>
        <v>0.8029661701680384</v>
      </c>
      <c r="I39" s="6" cm="1">
        <f t="array" aca="1" ref="I39" ca="1">INDIRECT("DATA_MOFFAT!H" &amp; 107-5*(ROW()-3)/2+(COLUMN()-5))</f>
        <v>0.74490160148268703</v>
      </c>
      <c r="K39" s="29"/>
      <c r="L39" s="32"/>
      <c r="M39" s="10" t="s">
        <v>21</v>
      </c>
      <c r="N39" s="6" cm="1">
        <f t="array" aca="1" ref="N39" ca="1">INDIRECT("DATA_MOFFAT!I" &amp; 107-5*(ROW()-3)/2+(COLUMN()-14))</f>
        <v>0.99925313293572737</v>
      </c>
      <c r="O39" s="6" cm="1">
        <f t="array" aca="1" ref="O39" ca="1">INDIRECT("DATA_MOFFAT!I" &amp; 107-5*(ROW()-3)/2+(COLUMN()-14))</f>
        <v>0.9992190999735614</v>
      </c>
      <c r="P39" s="6" cm="1">
        <f t="array" aca="1" ref="P39" ca="1">INDIRECT("DATA_MOFFAT!I" &amp; 107-5*(ROW()-3)/2+(COLUMN()-14))</f>
        <v>0.99867590331383282</v>
      </c>
      <c r="Q39" s="6" cm="1">
        <f t="array" aca="1" ref="Q39" ca="1">INDIRECT("DATA_MOFFAT!I" &amp; 107-5*(ROW()-3)/2+(COLUMN()-14))</f>
        <v>0.99834549788526883</v>
      </c>
      <c r="R39" s="6" cm="1">
        <f t="array" aca="1" ref="R39" ca="1">INDIRECT("DATA_MOFFAT!I" &amp; 107-5*(ROW()-3)/2+(COLUMN()-14))</f>
        <v>0.99773791990387162</v>
      </c>
      <c r="S39" s="4"/>
      <c r="T39" s="29"/>
      <c r="U39" s="32"/>
      <c r="V39" s="10" t="s">
        <v>21</v>
      </c>
      <c r="W39" s="7" cm="1">
        <f t="array" aca="1" ref="W39" ca="1">INDIRECT("DATA_MOFFAT!J" &amp; 107-5*(ROW()-3)/2+(COLUMN()-23))</f>
        <v>0.95080311884932156</v>
      </c>
      <c r="X39" s="7" cm="1">
        <f t="array" aca="1" ref="X39" ca="1">INDIRECT("DATA_MOFFAT!J" &amp; 107-5*(ROW()-3)/2+(COLUMN()-23))</f>
        <v>0.94759883407694556</v>
      </c>
      <c r="Y39" s="7" cm="1">
        <f t="array" aca="1" ref="Y39" ca="1">INDIRECT("DATA_MOFFAT!J" &amp; 107-5*(ROW()-3)/2+(COLUMN()-23))</f>
        <v>0.93666041070774164</v>
      </c>
      <c r="Z39" s="7" cm="1">
        <f t="array" aca="1" ref="Z39" ca="1">INDIRECT("DATA_MOFFAT!J" &amp; 107-5*(ROW()-3)/2+(COLUMN()-23))</f>
        <v>0.91818827153432725</v>
      </c>
      <c r="AA39" s="7" cm="1">
        <f t="array" aca="1" ref="AA39" ca="1">INDIRECT("DATA_MOFFAT!J" &amp; 107-5*(ROW()-3)/2+(COLUMN()-23))</f>
        <v>0.89042932941512531</v>
      </c>
      <c r="AC39" s="29"/>
      <c r="AD39" s="32"/>
      <c r="AE39" s="10" t="s">
        <v>21</v>
      </c>
      <c r="AF39" s="6">
        <f t="shared" ca="1" si="1"/>
        <v>0.12208577286969813</v>
      </c>
      <c r="AG39" s="6">
        <f t="shared" ca="1" si="1"/>
        <v>0.13057521827560814</v>
      </c>
      <c r="AH39" s="6">
        <f t="shared" ca="1" si="1"/>
        <v>0.15471578282172738</v>
      </c>
      <c r="AI39" s="6">
        <f t="shared" ca="1" si="1"/>
        <v>0.19570311894137848</v>
      </c>
      <c r="AJ39" s="7">
        <f t="shared" ca="1" si="1"/>
        <v>0.25340955112294861</v>
      </c>
    </row>
    <row r="40" spans="2:36" x14ac:dyDescent="0.2">
      <c r="B40" s="29"/>
      <c r="C40" s="31">
        <v>-70</v>
      </c>
      <c r="D40" s="11" t="s">
        <v>20</v>
      </c>
      <c r="E40" s="2" cm="1">
        <f t="array" aca="1" ref="E40" ca="1">INDIRECT("DATA_MOFFAT!E"&amp;107-5*(ROW()-2)/2+(COLUMN()-5))</f>
        <v>0.89014464659899972</v>
      </c>
      <c r="F40" s="2" cm="1">
        <f t="array" aca="1" ref="F40" ca="1">INDIRECT("DATA_MOFFAT!E"&amp;107-5*(ROW()-2)/2+(COLUMN()-5))</f>
        <v>0.88500825996478538</v>
      </c>
      <c r="G40" s="2" cm="1">
        <f t="array" aca="1" ref="G40" ca="1">INDIRECT("DATA_MOFFAT!E"&amp;107-5*(ROW()-2)/2+(COLUMN()-5))</f>
        <v>0.86915224413705072</v>
      </c>
      <c r="H40" s="2" cm="1">
        <f t="array" aca="1" ref="H40" ca="1">INDIRECT("DATA_MOFFAT!E"&amp;107-5*(ROW()-2)/2+(COLUMN()-5))</f>
        <v>0.84239141690930786</v>
      </c>
      <c r="I40" s="2" cm="1">
        <f t="array" aca="1" ref="I40" ca="1">INDIRECT("DATA_MOFFAT!E"&amp;107-5*(ROW()-2)/2+(COLUMN()-5))</f>
        <v>0.80349739787589958</v>
      </c>
      <c r="K40" s="29"/>
      <c r="L40" s="31">
        <v>-70</v>
      </c>
      <c r="M40" s="11" t="s">
        <v>20</v>
      </c>
      <c r="N40" s="2" cm="1">
        <f t="array" aca="1" ref="N40" ca="1">INDIRECT("DATA_MOFFAT!F" &amp; 107-5*(ROW()-2)/2+(COLUMN()-14))</f>
        <v>0.99888830092032843</v>
      </c>
      <c r="O40" s="2" cm="1">
        <f t="array" aca="1" ref="O40" ca="1">INDIRECT("DATA_MOFFAT!F" &amp; 107-5*(ROW()-2)/2+(COLUMN()-14))</f>
        <v>0.99884624632606001</v>
      </c>
      <c r="P40" s="2" cm="1">
        <f t="array" aca="1" ref="P40" ca="1">INDIRECT("DATA_MOFFAT!F" &amp; 107-5*(ROW()-2)/2+(COLUMN()-14))</f>
        <v>0.99855930952749905</v>
      </c>
      <c r="Q40" s="2" cm="1">
        <f t="array" aca="1" ref="Q40" ca="1">INDIRECT("DATA_MOFFAT!F" &amp; 107-5*(ROW()-2)/2+(COLUMN()-14))</f>
        <v>0.99827013707907619</v>
      </c>
      <c r="R40" s="2" cm="1">
        <f t="array" aca="1" ref="R40" ca="1">INDIRECT("DATA_MOFFAT!F" &amp; 107-5*(ROW()-2)/2+(COLUMN()-14))</f>
        <v>0.99753601076206844</v>
      </c>
      <c r="S40" s="4"/>
      <c r="T40" s="29"/>
      <c r="U40" s="31">
        <v>-70</v>
      </c>
      <c r="V40" s="11" t="s">
        <v>20</v>
      </c>
      <c r="W40" s="3" cm="1">
        <f t="array" aca="1" ref="W40" ca="1">INDIRECT("DATA_MOFFAT!G" &amp; 107-5*(ROW()-2)/2+(COLUMN()-23))</f>
        <v>0.96921535102954404</v>
      </c>
      <c r="X40" s="3" cm="1">
        <f t="array" aca="1" ref="X40" ca="1">INDIRECT("DATA_MOFFAT!G" &amp; 107-5*(ROW()-2)/2+(COLUMN()-23))</f>
        <v>0.96770397494768523</v>
      </c>
      <c r="Y40" s="3" cm="1">
        <f t="array" aca="1" ref="Y40" ca="1">INDIRECT("DATA_MOFFAT!G" &amp; 107-5*(ROW()-2)/2+(COLUMN()-23))</f>
        <v>0.96291313473256723</v>
      </c>
      <c r="Z40" s="3" cm="1">
        <f t="array" aca="1" ref="Z40" ca="1">INDIRECT("DATA_MOFFAT!G" &amp; 107-5*(ROW()-2)/2+(COLUMN()-23))</f>
        <v>0.95476335814135282</v>
      </c>
      <c r="AA40" s="3" cm="1">
        <f t="array" aca="1" ref="AA40" ca="1">INDIRECT("DATA_MOFFAT!G" &amp; 107-5*(ROW()-2)/2+(COLUMN()-23))</f>
        <v>0.9423637156985134</v>
      </c>
      <c r="AC40" s="29"/>
      <c r="AD40" s="31">
        <v>-70</v>
      </c>
      <c r="AE40" s="11" t="s">
        <v>20</v>
      </c>
      <c r="AF40" s="2">
        <f t="shared" ca="1" si="1"/>
        <v>0.10886467908487607</v>
      </c>
      <c r="AG40" s="2">
        <f t="shared" ca="1" si="1"/>
        <v>0.1139694790664646</v>
      </c>
      <c r="AH40" s="2">
        <f t="shared" ca="1" si="1"/>
        <v>0.12959376990003879</v>
      </c>
      <c r="AI40" s="2">
        <f t="shared" ca="1" si="1"/>
        <v>0.15614883625174558</v>
      </c>
      <c r="AJ40" s="3">
        <f t="shared" ca="1" si="1"/>
        <v>0.19451790290551307</v>
      </c>
    </row>
    <row r="41" spans="2:36" ht="17" thickBot="1" x14ac:dyDescent="0.25">
      <c r="B41" s="29"/>
      <c r="C41" s="32"/>
      <c r="D41" s="12" t="s">
        <v>21</v>
      </c>
      <c r="E41" s="6" cm="1">
        <f t="array" aca="1" ref="E41" ca="1">INDIRECT("DATA_MOFFAT!H" &amp; 107-5*(ROW()-3)/2+(COLUMN()-5))</f>
        <v>0.8401875856206783</v>
      </c>
      <c r="F41" s="6" cm="1">
        <f t="array" aca="1" ref="F41" ca="1">INDIRECT("DATA_MOFFAT!H" &amp; 107-5*(ROW()-3)/2+(COLUMN()-5))</f>
        <v>0.83273229578408614</v>
      </c>
      <c r="G41" s="6" cm="1">
        <f t="array" aca="1" ref="G41" ca="1">INDIRECT("DATA_MOFFAT!H" &amp; 107-5*(ROW()-3)/2+(COLUMN()-5))</f>
        <v>0.81141191499332543</v>
      </c>
      <c r="H41" s="6" cm="1">
        <f t="array" aca="1" ref="H41" ca="1">INDIRECT("DATA_MOFFAT!H" &amp; 107-5*(ROW()-3)/2+(COLUMN()-5))</f>
        <v>0.77619111348305125</v>
      </c>
      <c r="I41" s="6" cm="1">
        <f t="array" aca="1" ref="I41" ca="1">INDIRECT("DATA_MOFFAT!H" &amp; 107-5*(ROW()-3)/2+(COLUMN()-5))</f>
        <v>0.72738462378919222</v>
      </c>
      <c r="K41" s="29"/>
      <c r="L41" s="32"/>
      <c r="M41" s="12" t="s">
        <v>21</v>
      </c>
      <c r="N41" s="6" cm="1">
        <f t="array" aca="1" ref="N41" ca="1">INDIRECT("DATA_MOFFAT!I" &amp; 107-5*(ROW()-3)/2+(COLUMN()-14))</f>
        <v>0.99860301579116961</v>
      </c>
      <c r="O41" s="6" cm="1">
        <f t="array" aca="1" ref="O41" ca="1">INDIRECT("DATA_MOFFAT!I" &amp; 107-5*(ROW()-3)/2+(COLUMN()-14))</f>
        <v>0.99855149724748316</v>
      </c>
      <c r="P41" s="6" cm="1">
        <f t="array" aca="1" ref="P41" ca="1">INDIRECT("DATA_MOFFAT!I" &amp; 107-5*(ROW()-3)/2+(COLUMN()-14))</f>
        <v>0.9985757564058052</v>
      </c>
      <c r="Q41" s="6" cm="1">
        <f t="array" aca="1" ref="Q41" ca="1">INDIRECT("DATA_MOFFAT!I" &amp; 107-5*(ROW()-3)/2+(COLUMN()-14))</f>
        <v>0.99829939732449757</v>
      </c>
      <c r="R41" s="6" cm="1">
        <f t="array" aca="1" ref="R41" ca="1">INDIRECT("DATA_MOFFAT!I" &amp; 107-5*(ROW()-3)/2+(COLUMN()-14))</f>
        <v>0.99808867075875718</v>
      </c>
      <c r="S41" s="4"/>
      <c r="T41" s="29"/>
      <c r="U41" s="32"/>
      <c r="V41" s="12" t="s">
        <v>21</v>
      </c>
      <c r="W41" s="7" cm="1">
        <f t="array" aca="1" ref="W41" ca="1">INDIRECT("DATA_MOFFAT!J" &amp; 107-5*(ROW()-3)/2+(COLUMN()-23))</f>
        <v>0.93400341678905685</v>
      </c>
      <c r="X41" s="7" cm="1">
        <f t="array" aca="1" ref="X41" ca="1">INDIRECT("DATA_MOFFAT!J" &amp; 107-5*(ROW()-3)/2+(COLUMN()-23))</f>
        <v>0.93110242497961004</v>
      </c>
      <c r="Y41" s="7" cm="1">
        <f t="array" aca="1" ref="Y41" ca="1">INDIRECT("DATA_MOFFAT!J" &amp; 107-5*(ROW()-3)/2+(COLUMN()-23))</f>
        <v>0.92201202747028999</v>
      </c>
      <c r="Z41" s="7" cm="1">
        <f t="array" aca="1" ref="Z41" ca="1">INDIRECT("DATA_MOFFAT!J" &amp; 107-5*(ROW()-3)/2+(COLUMN()-23))</f>
        <v>0.90581620154905884</v>
      </c>
      <c r="AA41" s="7" cm="1">
        <f t="array" aca="1" ref="AA41" ca="1">INDIRECT("DATA_MOFFAT!J" &amp; 107-5*(ROW()-3)/2+(COLUMN()-23))</f>
        <v>0.88240840422392841</v>
      </c>
      <c r="AC41" s="29"/>
      <c r="AD41" s="32"/>
      <c r="AE41" s="12" t="s">
        <v>21</v>
      </c>
      <c r="AF41" s="6">
        <f t="shared" ca="1" si="1"/>
        <v>0.15863704361535746</v>
      </c>
      <c r="AG41" s="6">
        <f t="shared" ca="1" si="1"/>
        <v>0.16605973945307706</v>
      </c>
      <c r="AH41" s="6">
        <f t="shared" ca="1" si="1"/>
        <v>0.18743078851237338</v>
      </c>
      <c r="AI41" s="6">
        <f t="shared" ca="1" si="1"/>
        <v>0.22248664522558048</v>
      </c>
      <c r="AJ41" s="7">
        <f t="shared" ca="1" si="1"/>
        <v>0.27122244235451842</v>
      </c>
    </row>
    <row r="42" spans="2:36" x14ac:dyDescent="0.2">
      <c r="B42" s="29"/>
      <c r="C42" s="31">
        <v>-75</v>
      </c>
      <c r="D42" s="13" t="s">
        <v>20</v>
      </c>
      <c r="E42" s="2" cm="1">
        <f t="array" aca="1" ref="E42" ca="1">INDIRECT("DATA_MOFFAT!E"&amp;107-5*(ROW()-2)/2+(COLUMN()-5))</f>
        <v>0.85754985105494852</v>
      </c>
      <c r="F42" s="2" cm="1">
        <f t="array" aca="1" ref="F42" ca="1">INDIRECT("DATA_MOFFAT!E"&amp;107-5*(ROW()-2)/2+(COLUMN()-5))</f>
        <v>0.8531861977978511</v>
      </c>
      <c r="G42" s="2" cm="1">
        <f t="array" aca="1" ref="G42" ca="1">INDIRECT("DATA_MOFFAT!E"&amp;107-5*(ROW()-2)/2+(COLUMN()-5))</f>
        <v>0.84002301528508994</v>
      </c>
      <c r="H42" s="2" cm="1">
        <f t="array" aca="1" ref="H42" ca="1">INDIRECT("DATA_MOFFAT!E"&amp;107-5*(ROW()-2)/2+(COLUMN()-5))</f>
        <v>0.81791558907329664</v>
      </c>
      <c r="I42" s="2" cm="1">
        <f t="array" aca="1" ref="I42" ca="1">INDIRECT("DATA_MOFFAT!E"&amp;107-5*(ROW()-2)/2+(COLUMN()-5))</f>
        <v>0.78581140075774569</v>
      </c>
      <c r="K42" s="29"/>
      <c r="L42" s="31">
        <v>-75</v>
      </c>
      <c r="M42" s="13" t="s">
        <v>20</v>
      </c>
      <c r="N42" s="2" cm="1">
        <f t="array" aca="1" ref="N42" ca="1">INDIRECT("DATA_MOFFAT!F" &amp; 107-5*(ROW()-2)/2+(COLUMN()-14))</f>
        <v>0.99858444149714398</v>
      </c>
      <c r="O42" s="2" cm="1">
        <f t="array" aca="1" ref="O42" ca="1">INDIRECT("DATA_MOFFAT!F" &amp; 107-5*(ROW()-2)/2+(COLUMN()-14))</f>
        <v>0.99854447206724883</v>
      </c>
      <c r="P42" s="2" cm="1">
        <f t="array" aca="1" ref="P42" ca="1">INDIRECT("DATA_MOFFAT!F" &amp; 107-5*(ROW()-2)/2+(COLUMN()-14))</f>
        <v>0.99841907700656463</v>
      </c>
      <c r="Q42" s="2" cm="1">
        <f t="array" aca="1" ref="Q42" ca="1">INDIRECT("DATA_MOFFAT!F" &amp; 107-5*(ROW()-2)/2+(COLUMN()-14))</f>
        <v>0.99819118299128584</v>
      </c>
      <c r="R42" s="2" cm="1">
        <f t="array" aca="1" ref="R42" ca="1">INDIRECT("DATA_MOFFAT!F" &amp; 107-5*(ROW()-2)/2+(COLUMN()-14))</f>
        <v>0.99689173850324397</v>
      </c>
      <c r="S42" s="4"/>
      <c r="T42" s="29"/>
      <c r="U42" s="31">
        <v>-75</v>
      </c>
      <c r="V42" s="13" t="s">
        <v>20</v>
      </c>
      <c r="W42" s="3" cm="1">
        <f t="array" aca="1" ref="W42" ca="1">INDIRECT("DATA_MOFFAT!G" &amp; 107-5*(ROW()-2)/2+(COLUMN()-23))</f>
        <v>0.95944506240882721</v>
      </c>
      <c r="X42" s="3" cm="1">
        <f t="array" aca="1" ref="X42" ca="1">INDIRECT("DATA_MOFFAT!G" &amp; 107-5*(ROW()-2)/2+(COLUMN()-23))</f>
        <v>0.95811798429377604</v>
      </c>
      <c r="Y42" s="3" cm="1">
        <f t="array" aca="1" ref="Y42" ca="1">INDIRECT("DATA_MOFFAT!G" &amp; 107-5*(ROW()-2)/2+(COLUMN()-23))</f>
        <v>0.95407952520444606</v>
      </c>
      <c r="Z42" s="3" cm="1">
        <f t="array" aca="1" ref="Z42" ca="1">INDIRECT("DATA_MOFFAT!G" &amp; 107-5*(ROW()-2)/2+(COLUMN()-23))</f>
        <v>0.9471701004193408</v>
      </c>
      <c r="AA42" s="3" cm="1">
        <f t="array" aca="1" ref="AA42" ca="1">INDIRECT("DATA_MOFFAT!G" &amp; 107-5*(ROW()-2)/2+(COLUMN()-23))</f>
        <v>0.93632663732969157</v>
      </c>
      <c r="AC42" s="29"/>
      <c r="AD42" s="31">
        <v>-75</v>
      </c>
      <c r="AE42" s="13" t="s">
        <v>20</v>
      </c>
      <c r="AF42" s="2">
        <f t="shared" ca="1" si="1"/>
        <v>0.14123451616244598</v>
      </c>
      <c r="AG42" s="2">
        <f t="shared" ca="1" si="1"/>
        <v>0.1455701556971899</v>
      </c>
      <c r="AH42" s="2">
        <f t="shared" ca="1" si="1"/>
        <v>0.15864687020642054</v>
      </c>
      <c r="AI42" s="2">
        <f t="shared" ca="1" si="1"/>
        <v>0.18060227037645848</v>
      </c>
      <c r="AJ42" s="3">
        <f t="shared" ca="1" si="1"/>
        <v>0.21173847629875953</v>
      </c>
    </row>
    <row r="43" spans="2:36" ht="17" thickBot="1" x14ac:dyDescent="0.25">
      <c r="B43" s="29"/>
      <c r="C43" s="32"/>
      <c r="D43" s="10" t="s">
        <v>21</v>
      </c>
      <c r="E43" s="6" cm="1">
        <f t="array" aca="1" ref="E43" ca="1">INDIRECT("DATA_MOFFAT!H" &amp; 107-5*(ROW()-3)/2+(COLUMN()-5))</f>
        <v>0.79653234373986559</v>
      </c>
      <c r="F43" s="6" cm="1">
        <f t="array" aca="1" ref="F43" ca="1">INDIRECT("DATA_MOFFAT!H" &amp; 107-5*(ROW()-3)/2+(COLUMN()-5))</f>
        <v>0.79036685213156821</v>
      </c>
      <c r="G43" s="6" cm="1">
        <f t="array" aca="1" ref="G43" ca="1">INDIRECT("DATA_MOFFAT!H" &amp; 107-5*(ROW()-3)/2+(COLUMN()-5))</f>
        <v>0.77297326078104589</v>
      </c>
      <c r="H43" s="6" cm="1">
        <f t="array" aca="1" ref="H43" ca="1">INDIRECT("DATA_MOFFAT!H" &amp; 107-5*(ROW()-3)/2+(COLUMN()-5))</f>
        <v>0.74463070021745859</v>
      </c>
      <c r="I43" s="6" cm="1">
        <f t="array" aca="1" ref="I43" ca="1">INDIRECT("DATA_MOFFAT!H" &amp; 107-5*(ROW()-3)/2+(COLUMN()-5))</f>
        <v>0.70602245567515654</v>
      </c>
      <c r="K43" s="29"/>
      <c r="L43" s="32"/>
      <c r="M43" s="10" t="s">
        <v>21</v>
      </c>
      <c r="N43" s="6" cm="1">
        <f t="array" aca="1" ref="N43" ca="1">INDIRECT("DATA_MOFFAT!I" &amp; 107-5*(ROW()-3)/2+(COLUMN()-14))</f>
        <v>0.99860582657630881</v>
      </c>
      <c r="O43" s="6" cm="1">
        <f t="array" aca="1" ref="O43" ca="1">INDIRECT("DATA_MOFFAT!I" &amp; 107-5*(ROW()-3)/2+(COLUMN()-14))</f>
        <v>0.99856701043691776</v>
      </c>
      <c r="P43" s="6" cm="1">
        <f t="array" aca="1" ref="P43" ca="1">INDIRECT("DATA_MOFFAT!I" &amp; 107-5*(ROW()-3)/2+(COLUMN()-14))</f>
        <v>0.99844704711756083</v>
      </c>
      <c r="Q43" s="6" cm="1">
        <f t="array" aca="1" ref="Q43" ca="1">INDIRECT("DATA_MOFFAT!I" &amp; 107-5*(ROW()-3)/2+(COLUMN()-14))</f>
        <v>0.99823046808790961</v>
      </c>
      <c r="R43" s="6" cm="1">
        <f t="array" aca="1" ref="R43" ca="1">INDIRECT("DATA_MOFFAT!I" &amp; 107-5*(ROW()-3)/2+(COLUMN()-14))</f>
        <v>0.998762211412344</v>
      </c>
      <c r="S43" s="4"/>
      <c r="T43" s="29"/>
      <c r="U43" s="32"/>
      <c r="V43" s="10" t="s">
        <v>21</v>
      </c>
      <c r="W43" s="7" cm="1">
        <f t="array" aca="1" ref="W43" ca="1">INDIRECT("DATA_MOFFAT!J" &amp; 107-5*(ROW()-3)/2+(COLUMN()-23))</f>
        <v>0.91439627979284677</v>
      </c>
      <c r="X43" s="7" cm="1">
        <f t="array" aca="1" ref="X43" ca="1">INDIRECT("DATA_MOFFAT!J" &amp; 107-5*(ROW()-3)/2+(COLUMN()-23))</f>
        <v>0.91196017775560401</v>
      </c>
      <c r="Y43" s="7" cm="1">
        <f t="array" aca="1" ref="Y43" ca="1">INDIRECT("DATA_MOFFAT!J" &amp; 107-5*(ROW()-3)/2+(COLUMN()-23))</f>
        <v>0.90413066268070219</v>
      </c>
      <c r="Z43" s="7" cm="1">
        <f t="array" aca="1" ref="Z43" ca="1">INDIRECT("DATA_MOFFAT!J" &amp; 107-5*(ROW()-3)/2+(COLUMN()-23))</f>
        <v>0.89074568468315629</v>
      </c>
      <c r="AA43" s="7" cm="1">
        <f t="array" aca="1" ref="AA43" ca="1">INDIRECT("DATA_MOFFAT!J" &amp; 107-5*(ROW()-3)/2+(COLUMN()-23))</f>
        <v>0.8726556787315296</v>
      </c>
      <c r="AC43" s="29"/>
      <c r="AD43" s="32"/>
      <c r="AE43" s="10" t="s">
        <v>21</v>
      </c>
      <c r="AF43" s="6">
        <f t="shared" ca="1" si="1"/>
        <v>0.20235560163838251</v>
      </c>
      <c r="AG43" s="6">
        <f t="shared" ca="1" si="1"/>
        <v>0.20849893510326634</v>
      </c>
      <c r="AH43" s="6">
        <f t="shared" ca="1" si="1"/>
        <v>0.22582448111538844</v>
      </c>
      <c r="AI43" s="6">
        <f t="shared" ca="1" si="1"/>
        <v>0.25404931624278737</v>
      </c>
      <c r="AJ43" s="7">
        <f t="shared" ca="1" si="1"/>
        <v>0.29310255473445057</v>
      </c>
    </row>
    <row r="44" spans="2:36" x14ac:dyDescent="0.2">
      <c r="B44" s="29"/>
      <c r="C44" s="31">
        <v>-80</v>
      </c>
      <c r="D44" s="13" t="s">
        <v>20</v>
      </c>
      <c r="E44" s="2" cm="1">
        <f t="array" aca="1" ref="E44" ca="1">INDIRECT("DATA_MOFFAT!E"&amp;107-5*(ROW()-2)/2+(COLUMN()-5))</f>
        <v>0.81811243785441756</v>
      </c>
      <c r="F44" s="2" cm="1">
        <f t="array" aca="1" ref="F44" ca="1">INDIRECT("DATA_MOFFAT!E"&amp;107-5*(ROW()-2)/2+(COLUMN()-5))</f>
        <v>0.81457193970264186</v>
      </c>
      <c r="G44" s="2" cm="1">
        <f t="array" aca="1" ref="G44" ca="1">INDIRECT("DATA_MOFFAT!E"&amp;107-5*(ROW()-2)/2+(COLUMN()-5))</f>
        <v>0.80397964768486185</v>
      </c>
      <c r="H44" s="2" cm="1">
        <f t="array" aca="1" ref="H44" ca="1">INDIRECT("DATA_MOFFAT!E"&amp;107-5*(ROW()-2)/2+(COLUMN()-5))</f>
        <v>0.7873664818356042</v>
      </c>
      <c r="I44" s="2" cm="1">
        <f t="array" aca="1" ref="I44" ca="1">INDIRECT("DATA_MOFFAT!E"&amp;107-5*(ROW()-2)/2+(COLUMN()-5))</f>
        <v>0.76605936758197235</v>
      </c>
      <c r="K44" s="29"/>
      <c r="L44" s="31">
        <v>-80</v>
      </c>
      <c r="M44" s="13" t="s">
        <v>20</v>
      </c>
      <c r="N44" s="2" cm="1">
        <f t="array" aca="1" ref="N44" ca="1">INDIRECT("DATA_MOFFAT!F" &amp; 107-5*(ROW()-2)/2+(COLUMN()-14))</f>
        <v>0.99835766791059499</v>
      </c>
      <c r="O44" s="2" cm="1">
        <f t="array" aca="1" ref="O44" ca="1">INDIRECT("DATA_MOFFAT!F" &amp; 107-5*(ROW()-2)/2+(COLUMN()-14))</f>
        <v>0.99814883836305235</v>
      </c>
      <c r="P44" s="2" cm="1">
        <f t="array" aca="1" ref="P44" ca="1">INDIRECT("DATA_MOFFAT!F" &amp; 107-5*(ROW()-2)/2+(COLUMN()-14))</f>
        <v>0.9974713476637348</v>
      </c>
      <c r="Q44" s="2" cm="1">
        <f t="array" aca="1" ref="Q44" ca="1">INDIRECT("DATA_MOFFAT!F" &amp; 107-5*(ROW()-2)/2+(COLUMN()-14))</f>
        <v>0.99703396605194206</v>
      </c>
      <c r="R44" s="2" cm="1">
        <f t="array" aca="1" ref="R44" ca="1">INDIRECT("DATA_MOFFAT!F" &amp; 107-5*(ROW()-2)/2+(COLUMN()-14))</f>
        <v>0.99784683878308722</v>
      </c>
      <c r="S44" s="4"/>
      <c r="T44" s="29"/>
      <c r="U44" s="31">
        <v>-80</v>
      </c>
      <c r="V44" s="13" t="s">
        <v>20</v>
      </c>
      <c r="W44" s="3" cm="1">
        <f t="array" aca="1" ref="W44" ca="1">INDIRECT("DATA_MOFFAT!G" &amp; 107-5*(ROW()-2)/2+(COLUMN()-23))</f>
        <v>0.94728649602985615</v>
      </c>
      <c r="X44" s="3" cm="1">
        <f t="array" aca="1" ref="X44" ca="1">INDIRECT("DATA_MOFFAT!G" &amp; 107-5*(ROW()-2)/2+(COLUMN()-23))</f>
        <v>0.94607182805062318</v>
      </c>
      <c r="Y44" s="3" cm="1">
        <f t="array" aca="1" ref="Y44" ca="1">INDIRECT("DATA_MOFFAT!G" &amp; 107-5*(ROW()-2)/2+(COLUMN()-23))</f>
        <v>0.9423777471818604</v>
      </c>
      <c r="Z44" s="3" cm="1">
        <f t="array" aca="1" ref="Z44" ca="1">INDIRECT("DATA_MOFFAT!G" &amp; 107-5*(ROW()-2)/2+(COLUMN()-23))</f>
        <v>0.93685350567359804</v>
      </c>
      <c r="AA44" s="3" cm="1">
        <f t="array" aca="1" ref="AA44" ca="1">INDIRECT("DATA_MOFFAT!G" &amp; 107-5*(ROW()-2)/2+(COLUMN()-23))</f>
        <v>0.93040072461042822</v>
      </c>
      <c r="AC44" s="29"/>
      <c r="AD44" s="31">
        <v>-80</v>
      </c>
      <c r="AE44" s="13" t="s">
        <v>20</v>
      </c>
      <c r="AF44" s="2">
        <f t="shared" ca="1" si="1"/>
        <v>0.18054173954851493</v>
      </c>
      <c r="AG44" s="2">
        <f t="shared" ca="1" si="1"/>
        <v>0.18391735942053855</v>
      </c>
      <c r="AH44" s="2">
        <f t="shared" ca="1" si="1"/>
        <v>0.19398221355637613</v>
      </c>
      <c r="AI44" s="2">
        <f t="shared" ca="1" si="1"/>
        <v>0.21029121509930071</v>
      </c>
      <c r="AJ44" s="3">
        <f t="shared" ca="1" si="1"/>
        <v>0.23228762390407398</v>
      </c>
    </row>
    <row r="45" spans="2:36" ht="17" thickBot="1" x14ac:dyDescent="0.25">
      <c r="B45" s="30"/>
      <c r="C45" s="32"/>
      <c r="D45" s="10" t="s">
        <v>21</v>
      </c>
      <c r="E45" s="6" cm="1">
        <f t="array" aca="1" ref="E45" ca="1">INDIRECT("DATA_MOFFAT!H" &amp; 107-5*(ROW()-3)/2+(COLUMN()-5))</f>
        <v>0.74561400651459786</v>
      </c>
      <c r="F45" s="6" cm="1">
        <f t="array" aca="1" ref="F45" ca="1">INDIRECT("DATA_MOFFAT!H" &amp; 107-5*(ROW()-3)/2+(COLUMN()-5))</f>
        <v>0.74103082182987956</v>
      </c>
      <c r="G45" s="6" cm="1">
        <f t="array" aca="1" ref="G45" ca="1">INDIRECT("DATA_MOFFAT!H" &amp; 107-5*(ROW()-3)/2+(COLUMN()-5))</f>
        <v>0.7283332080970164</v>
      </c>
      <c r="H45" s="6" cm="1">
        <f t="array" aca="1" ref="H45" ca="1">INDIRECT("DATA_MOFFAT!H" &amp; 107-5*(ROW()-3)/2+(COLUMN()-5))</f>
        <v>0.70793285808442707</v>
      </c>
      <c r="I45" s="6" cm="1">
        <f t="array" aca="1" ref="I45" ca="1">INDIRECT("DATA_MOFFAT!H" &amp; 107-5*(ROW()-3)/2+(COLUMN()-5))</f>
        <v>0.66923748906808578</v>
      </c>
      <c r="K45" s="30"/>
      <c r="L45" s="32"/>
      <c r="M45" s="10" t="s">
        <v>21</v>
      </c>
      <c r="N45" s="6" cm="1">
        <f t="array" aca="1" ref="N45" ca="1">INDIRECT("DATA_MOFFAT!I" &amp; 107-5*(ROW()-3)/2+(COLUMN()-14))</f>
        <v>0.99839699504546042</v>
      </c>
      <c r="O45" s="6" cm="1">
        <f t="array" aca="1" ref="O45" ca="1">INDIRECT("DATA_MOFFAT!I" &amp; 107-5*(ROW()-3)/2+(COLUMN()-14))</f>
        <v>0.998563023615333</v>
      </c>
      <c r="P45" s="6" cm="1">
        <f t="array" aca="1" ref="P45" ca="1">INDIRECT("DATA_MOFFAT!I" &amp; 107-5*(ROW()-3)/2+(COLUMN()-14))</f>
        <v>0.99899093645553882</v>
      </c>
      <c r="Q45" s="6" cm="1">
        <f t="array" aca="1" ref="Q45" ca="1">INDIRECT("DATA_MOFFAT!I" &amp; 107-5*(ROW()-3)/2+(COLUMN()-14))</f>
        <v>0.99905050711149079</v>
      </c>
      <c r="R45" s="6" cm="1">
        <f t="array" aca="1" ref="R45" ca="1">INDIRECT("DATA_MOFFAT!I" &amp; 107-5*(ROW()-3)/2+(COLUMN()-14))</f>
        <v>0.99778228287701964</v>
      </c>
      <c r="S45" s="4"/>
      <c r="T45" s="30"/>
      <c r="U45" s="32"/>
      <c r="V45" s="10" t="s">
        <v>21</v>
      </c>
      <c r="W45" s="7" cm="1">
        <f t="array" aca="1" ref="W45" ca="1">INDIRECT("DATA_MOFFAT!J" &amp; 107-5*(ROW()-3)/2+(COLUMN()-23))</f>
        <v>0.89011556868336639</v>
      </c>
      <c r="X45" s="7" cm="1">
        <f t="array" aca="1" ref="X45" ca="1">INDIRECT("DATA_MOFFAT!J" &amp; 107-5*(ROW()-3)/2+(COLUMN()-23))</f>
        <v>0.88854497999191062</v>
      </c>
      <c r="Y45" s="7" cm="1">
        <f t="array" aca="1" ref="Y45" ca="1">INDIRECT("DATA_MOFFAT!J" &amp; 107-5*(ROW()-3)/2+(COLUMN()-23))</f>
        <v>0.88330704939305638</v>
      </c>
      <c r="Z45" s="7" cm="1">
        <f t="array" aca="1" ref="Z45" ca="1">INDIRECT("DATA_MOFFAT!J" &amp; 107-5*(ROW()-3)/2+(COLUMN()-23))</f>
        <v>0.87366006670201002</v>
      </c>
      <c r="AA45" s="7" cm="1">
        <f t="array" aca="1" ref="AA45" ca="1">INDIRECT("DATA_MOFFAT!J" &amp; 107-5*(ROW()-3)/2+(COLUMN()-23))</f>
        <v>0.86434879693513533</v>
      </c>
      <c r="AC45" s="30"/>
      <c r="AD45" s="32"/>
      <c r="AE45" s="10" t="s">
        <v>21</v>
      </c>
      <c r="AF45" s="6">
        <f t="shared" ca="1" si="1"/>
        <v>0.25318885151427417</v>
      </c>
      <c r="AG45" s="6">
        <f t="shared" ca="1" si="1"/>
        <v>0.25790280202149773</v>
      </c>
      <c r="AH45" s="6">
        <f t="shared" ca="1" si="1"/>
        <v>0.27093111506979961</v>
      </c>
      <c r="AI45" s="6">
        <f t="shared" ca="1" si="1"/>
        <v>0.29139432586722658</v>
      </c>
      <c r="AJ45" s="7">
        <f t="shared" ca="1" si="1"/>
        <v>0.3292750326870939</v>
      </c>
    </row>
    <row r="46" spans="2:36" ht="17" thickBot="1" x14ac:dyDescent="0.25">
      <c r="B46" s="45"/>
      <c r="C46" s="46"/>
      <c r="D46" s="47"/>
      <c r="E46" s="14">
        <v>0</v>
      </c>
      <c r="F46" s="14">
        <v>1</v>
      </c>
      <c r="G46" s="14">
        <v>2</v>
      </c>
      <c r="H46" s="14">
        <v>3</v>
      </c>
      <c r="I46" s="15">
        <v>4</v>
      </c>
      <c r="K46" s="45"/>
      <c r="L46" s="46"/>
      <c r="M46" s="47"/>
      <c r="N46" s="14">
        <v>0</v>
      </c>
      <c r="O46" s="14">
        <v>1</v>
      </c>
      <c r="P46" s="14">
        <v>2</v>
      </c>
      <c r="Q46" s="14">
        <v>3</v>
      </c>
      <c r="R46" s="15">
        <v>4</v>
      </c>
      <c r="T46" s="45"/>
      <c r="U46" s="46"/>
      <c r="V46" s="47"/>
      <c r="W46" s="14">
        <v>0</v>
      </c>
      <c r="X46" s="14">
        <v>1</v>
      </c>
      <c r="Y46" s="14">
        <v>2</v>
      </c>
      <c r="Z46" s="14">
        <v>3</v>
      </c>
      <c r="AA46" s="15">
        <v>4</v>
      </c>
      <c r="AC46" s="45"/>
      <c r="AD46" s="46"/>
      <c r="AE46" s="47"/>
      <c r="AF46" s="14">
        <v>0</v>
      </c>
      <c r="AG46" s="14">
        <v>1</v>
      </c>
      <c r="AH46" s="14">
        <v>2</v>
      </c>
      <c r="AI46" s="14">
        <v>3</v>
      </c>
      <c r="AJ46" s="15">
        <v>4</v>
      </c>
    </row>
    <row r="47" spans="2:36" ht="17" thickBot="1" x14ac:dyDescent="0.25">
      <c r="B47" s="48"/>
      <c r="C47" s="49"/>
      <c r="D47" s="50"/>
      <c r="E47" s="41" t="s">
        <v>22</v>
      </c>
      <c r="F47" s="42"/>
      <c r="G47" s="42"/>
      <c r="H47" s="42"/>
      <c r="I47" s="43"/>
      <c r="K47" s="48"/>
      <c r="L47" s="49"/>
      <c r="M47" s="50"/>
      <c r="N47" s="41" t="s">
        <v>22</v>
      </c>
      <c r="O47" s="42"/>
      <c r="P47" s="42"/>
      <c r="Q47" s="42"/>
      <c r="R47" s="43"/>
      <c r="T47" s="48"/>
      <c r="U47" s="49"/>
      <c r="V47" s="50"/>
      <c r="W47" s="41" t="s">
        <v>22</v>
      </c>
      <c r="X47" s="42"/>
      <c r="Y47" s="42"/>
      <c r="Z47" s="42"/>
      <c r="AA47" s="43"/>
      <c r="AC47" s="48"/>
      <c r="AD47" s="49"/>
      <c r="AE47" s="50"/>
      <c r="AF47" s="41" t="s">
        <v>22</v>
      </c>
      <c r="AG47" s="42"/>
      <c r="AH47" s="42"/>
      <c r="AI47" s="42"/>
      <c r="AJ47" s="43"/>
    </row>
    <row r="48" spans="2:36" ht="17" thickBot="1" x14ac:dyDescent="0.25"/>
    <row r="49" spans="2:24" x14ac:dyDescent="0.2">
      <c r="B49" s="19" t="s">
        <v>35</v>
      </c>
      <c r="C49" s="20"/>
      <c r="D49" s="21"/>
      <c r="E49" s="33" t="s">
        <v>23</v>
      </c>
      <c r="F49" s="34"/>
      <c r="G49" s="34"/>
      <c r="H49" s="34"/>
      <c r="I49" s="35"/>
    </row>
    <row r="50" spans="2:24" ht="17" thickBot="1" x14ac:dyDescent="0.25">
      <c r="B50" s="22"/>
      <c r="C50" s="23"/>
      <c r="D50" s="24"/>
      <c r="E50" s="44"/>
      <c r="F50" s="37"/>
      <c r="G50" s="37"/>
      <c r="H50" s="37"/>
      <c r="I50" s="38"/>
      <c r="K50" s="17"/>
      <c r="L50" s="17"/>
      <c r="M50" s="17"/>
      <c r="N50" s="18"/>
      <c r="O50" s="18"/>
      <c r="P50" s="18"/>
      <c r="Q50" s="18"/>
      <c r="R50" s="18"/>
      <c r="T50" s="17"/>
      <c r="U50" s="17"/>
      <c r="V50" s="17"/>
      <c r="W50" s="17"/>
      <c r="X50" s="17"/>
    </row>
    <row r="51" spans="2:24" x14ac:dyDescent="0.2">
      <c r="B51" s="28" t="s">
        <v>19</v>
      </c>
      <c r="C51" s="31">
        <v>20</v>
      </c>
      <c r="D51" s="1" t="s">
        <v>20</v>
      </c>
      <c r="E51" s="3">
        <f ca="1">Parameters!$C$4/(E4*Parameters!$C$3)</f>
        <v>0.9768664425650514</v>
      </c>
      <c r="F51" s="3">
        <f ca="1">Parameters!$C$4/(F4*Parameters!$C$3)</f>
        <v>0.99030374564998391</v>
      </c>
      <c r="G51" s="3">
        <f ca="1">Parameters!$C$4/(G4*Parameters!$C$3)</f>
        <v>1.0694619398518108</v>
      </c>
      <c r="H51" s="3">
        <f ca="1">Parameters!$C$4/(H4*Parameters!$C$3)</f>
        <v>1.2024328665990216</v>
      </c>
      <c r="I51" s="3">
        <f ca="1">Parameters!$C$4/(I4*Parameters!$C$3)</f>
        <v>1.5401831142657103</v>
      </c>
      <c r="K51" s="17"/>
      <c r="L51" s="17"/>
      <c r="M51" s="17"/>
      <c r="N51" s="18"/>
      <c r="O51" s="18"/>
      <c r="P51" s="18"/>
      <c r="Q51" s="18"/>
      <c r="R51" s="18"/>
      <c r="T51" s="17"/>
      <c r="U51" s="17"/>
      <c r="V51" s="17"/>
      <c r="W51" s="17"/>
      <c r="X51" s="17"/>
    </row>
    <row r="52" spans="2:24" ht="17" thickBot="1" x14ac:dyDescent="0.25">
      <c r="B52" s="29"/>
      <c r="C52" s="32"/>
      <c r="D52" s="5" t="s">
        <v>21</v>
      </c>
      <c r="E52" s="7">
        <f ca="1">Parameters!$C$4/(E5*Parameters!$C$3)</f>
        <v>1.0509283513049388</v>
      </c>
      <c r="F52" s="7">
        <f ca="1">Parameters!$C$4/(F5*Parameters!$C$3)</f>
        <v>1.0757746644796606</v>
      </c>
      <c r="G52" s="7">
        <f ca="1">Parameters!$C$4/(G5*Parameters!$C$3)</f>
        <v>1.1594095208197917</v>
      </c>
      <c r="H52" s="7">
        <f ca="1">Parameters!$C$4/(H5*Parameters!$C$3)</f>
        <v>1.3687762724744346</v>
      </c>
      <c r="I52" s="7">
        <f ca="1">Parameters!$C$4/(I5*Parameters!$C$3)</f>
        <v>1.9848814989236778</v>
      </c>
      <c r="K52" s="18"/>
      <c r="L52" s="17"/>
      <c r="N52" s="4"/>
      <c r="O52" s="4"/>
      <c r="P52" s="4"/>
      <c r="Q52" s="4"/>
      <c r="R52" s="4"/>
      <c r="T52" s="4"/>
      <c r="U52" s="4"/>
      <c r="V52" s="4"/>
      <c r="W52" s="4"/>
      <c r="X52" s="4"/>
    </row>
    <row r="53" spans="2:24" x14ac:dyDescent="0.2">
      <c r="B53" s="29"/>
      <c r="C53" s="31">
        <v>15</v>
      </c>
      <c r="D53" s="1" t="s">
        <v>20</v>
      </c>
      <c r="E53" s="3">
        <f ca="1">Parameters!$C$4/(E6*Parameters!$C$3)</f>
        <v>0.95405542140703059</v>
      </c>
      <c r="F53" s="3">
        <f ca="1">Parameters!$C$4/(F6*Parameters!$C$3)</f>
        <v>0.96577885374886396</v>
      </c>
      <c r="G53" s="3">
        <f ca="1">Parameters!$C$4/(G6*Parameters!$C$3)</f>
        <v>1.0314658730369171</v>
      </c>
      <c r="H53" s="3">
        <f ca="1">Parameters!$C$4/(H6*Parameters!$C$3)</f>
        <v>1.1465768494588453</v>
      </c>
      <c r="I53" s="3">
        <f ca="1">Parameters!$C$4/(I6*Parameters!$C$3)</f>
        <v>1.4238240649638725</v>
      </c>
      <c r="K53" s="18"/>
      <c r="L53" s="17"/>
      <c r="N53" s="4"/>
      <c r="O53" s="4"/>
      <c r="P53" s="4"/>
      <c r="Q53" s="4"/>
      <c r="R53" s="4"/>
      <c r="T53" s="4"/>
      <c r="U53" s="4"/>
      <c r="V53" s="4"/>
      <c r="W53" s="4"/>
      <c r="X53" s="4"/>
    </row>
    <row r="54" spans="2:24" ht="17" thickBot="1" x14ac:dyDescent="0.25">
      <c r="B54" s="29"/>
      <c r="C54" s="32"/>
      <c r="D54" s="5" t="s">
        <v>21</v>
      </c>
      <c r="E54" s="7">
        <f ca="1">Parameters!$C$4/(E7*Parameters!$C$3)</f>
        <v>1.0078348553810619</v>
      </c>
      <c r="F54" s="7">
        <f ca="1">Parameters!$C$4/(F7*Parameters!$C$3)</f>
        <v>1.0297074735432938</v>
      </c>
      <c r="G54" s="7">
        <f ca="1">Parameters!$C$4/(G7*Parameters!$C$3)</f>
        <v>1.1029397117292019</v>
      </c>
      <c r="H54" s="7">
        <f ca="1">Parameters!$C$4/(H7*Parameters!$C$3)</f>
        <v>1.2741860647337846</v>
      </c>
      <c r="I54" s="7">
        <f ca="1">Parameters!$C$4/(I7*Parameters!$C$3)</f>
        <v>1.7562152484843248</v>
      </c>
      <c r="K54" s="18"/>
      <c r="L54" s="17"/>
      <c r="N54" s="4"/>
      <c r="O54" s="4"/>
      <c r="P54" s="4"/>
      <c r="Q54" s="4"/>
      <c r="R54" s="4"/>
      <c r="T54" s="4"/>
      <c r="U54" s="4"/>
      <c r="V54" s="4"/>
      <c r="W54" s="4"/>
      <c r="X54" s="4"/>
    </row>
    <row r="55" spans="2:24" x14ac:dyDescent="0.2">
      <c r="B55" s="29"/>
      <c r="C55" s="31">
        <v>10</v>
      </c>
      <c r="D55" s="1" t="s">
        <v>20</v>
      </c>
      <c r="E55" s="3">
        <f ca="1">Parameters!$C$4/(E8*Parameters!$C$3)</f>
        <v>0.9376956152603817</v>
      </c>
      <c r="F55" s="3">
        <f ca="1">Parameters!$C$4/(F8*Parameters!$C$3)</f>
        <v>0.94679156710966639</v>
      </c>
      <c r="G55" s="3">
        <f ca="1">Parameters!$C$4/(G8*Parameters!$C$3)</f>
        <v>0.98254868655705374</v>
      </c>
      <c r="H55" s="3">
        <f ca="1">Parameters!$C$4/(H8*Parameters!$C$3)</f>
        <v>1.1021949251223402</v>
      </c>
      <c r="I55" s="3">
        <f ca="1">Parameters!$C$4/(I8*Parameters!$C$3)</f>
        <v>1.3321779364889212</v>
      </c>
      <c r="K55" s="18"/>
      <c r="L55" s="17"/>
      <c r="N55" s="4"/>
      <c r="O55" s="4"/>
      <c r="P55" s="4"/>
      <c r="Q55" s="4"/>
      <c r="R55" s="4"/>
      <c r="T55" s="4"/>
      <c r="U55" s="4"/>
      <c r="V55" s="4"/>
      <c r="W55" s="4"/>
      <c r="X55" s="4"/>
    </row>
    <row r="56" spans="2:24" ht="17" thickBot="1" x14ac:dyDescent="0.25">
      <c r="B56" s="29"/>
      <c r="C56" s="32"/>
      <c r="D56" s="5" t="s">
        <v>21</v>
      </c>
      <c r="E56" s="7">
        <f ca="1">Parameters!$C$4/(E9*Parameters!$C$3)</f>
        <v>0.97072859347971407</v>
      </c>
      <c r="F56" s="7">
        <f ca="1">Parameters!$C$4/(F9*Parameters!$C$3)</f>
        <v>0.99384462133377971</v>
      </c>
      <c r="G56" s="7">
        <f ca="1">Parameters!$C$4/(G9*Parameters!$C$3)</f>
        <v>1.0593260459227285</v>
      </c>
      <c r="H56" s="7">
        <f ca="1">Parameters!$C$4/(H9*Parameters!$C$3)</f>
        <v>1.2034808815739926</v>
      </c>
      <c r="I56" s="7">
        <f ca="1">Parameters!$C$4/(I9*Parameters!$C$3)</f>
        <v>1.6113236902594241</v>
      </c>
      <c r="K56" s="18"/>
      <c r="L56" s="17"/>
      <c r="N56" s="4"/>
      <c r="O56" s="4"/>
      <c r="P56" s="4"/>
      <c r="Q56" s="4"/>
      <c r="R56" s="4"/>
      <c r="T56" s="4"/>
      <c r="U56" s="4"/>
      <c r="V56" s="4"/>
      <c r="W56" s="4"/>
      <c r="X56" s="4"/>
    </row>
    <row r="57" spans="2:24" x14ac:dyDescent="0.2">
      <c r="B57" s="29"/>
      <c r="C57" s="31">
        <v>5</v>
      </c>
      <c r="D57" s="1" t="s">
        <v>20</v>
      </c>
      <c r="E57" s="3">
        <f ca="1">Parameters!$C$4/(E10*Parameters!$C$3)</f>
        <v>0.92330604553192896</v>
      </c>
      <c r="F57" s="3">
        <f ca="1">Parameters!$C$4/(F10*Parameters!$C$3)</f>
        <v>0.93303566406840321</v>
      </c>
      <c r="G57" s="3">
        <f ca="1">Parameters!$C$4/(G10*Parameters!$C$3)</f>
        <v>0.96398513090166649</v>
      </c>
      <c r="H57" s="3">
        <f ca="1">Parameters!$C$4/(H10*Parameters!$C$3)</f>
        <v>1.0675587474133006</v>
      </c>
      <c r="I57" s="3">
        <f ca="1">Parameters!$C$4/(I10*Parameters!$C$3)</f>
        <v>1.2698986933045637</v>
      </c>
      <c r="K57" s="18"/>
      <c r="L57" s="17"/>
      <c r="N57" s="4"/>
      <c r="O57" s="4"/>
      <c r="P57" s="4"/>
      <c r="Q57" s="4"/>
      <c r="R57" s="4"/>
      <c r="T57" s="4"/>
      <c r="U57" s="4"/>
      <c r="V57" s="4"/>
      <c r="W57" s="4"/>
      <c r="X57" s="4"/>
    </row>
    <row r="58" spans="2:24" ht="17" thickBot="1" x14ac:dyDescent="0.25">
      <c r="B58" s="29"/>
      <c r="C58" s="32"/>
      <c r="D58" s="5" t="s">
        <v>21</v>
      </c>
      <c r="E58" s="7">
        <f ca="1">Parameters!$C$4/(E11*Parameters!$C$3)</f>
        <v>0.94566160246050435</v>
      </c>
      <c r="F58" s="7">
        <f ca="1">Parameters!$C$4/(F11*Parameters!$C$3)</f>
        <v>0.96259827893310723</v>
      </c>
      <c r="G58" s="7">
        <f ca="1">Parameters!$C$4/(G11*Parameters!$C$3)</f>
        <v>1.0247550184621776</v>
      </c>
      <c r="H58" s="7">
        <f ca="1">Parameters!$C$4/(H11*Parameters!$C$3)</f>
        <v>1.1528449995581274</v>
      </c>
      <c r="I58" s="7">
        <f ca="1">Parameters!$C$4/(I11*Parameters!$C$3)</f>
        <v>1.463709049825425</v>
      </c>
      <c r="K58" s="18"/>
      <c r="L58" s="17"/>
      <c r="N58" s="4"/>
      <c r="O58" s="4"/>
      <c r="P58" s="4"/>
      <c r="Q58" s="4"/>
      <c r="R58" s="4"/>
      <c r="T58" s="4"/>
      <c r="U58" s="4"/>
      <c r="V58" s="4"/>
      <c r="W58" s="4"/>
      <c r="X58" s="4"/>
    </row>
    <row r="59" spans="2:24" x14ac:dyDescent="0.2">
      <c r="B59" s="29"/>
      <c r="C59" s="31">
        <v>0</v>
      </c>
      <c r="D59" s="1" t="s">
        <v>20</v>
      </c>
      <c r="E59" s="3">
        <f ca="1">Parameters!$C$4/(E12*Parameters!$C$3)</f>
        <v>0.91202123390294232</v>
      </c>
      <c r="F59" s="3">
        <f ca="1">Parameters!$C$4/(F12*Parameters!$C$3)</f>
        <v>0.92144806454753347</v>
      </c>
      <c r="G59" s="3">
        <f ca="1">Parameters!$C$4/(G12*Parameters!$C$3)</f>
        <v>0.94953941477866699</v>
      </c>
      <c r="H59" s="3">
        <f ca="1">Parameters!$C$4/(H12*Parameters!$C$3)</f>
        <v>1.0403933980971598</v>
      </c>
      <c r="I59" s="3">
        <f ca="1">Parameters!$C$4/(I12*Parameters!$C$3)</f>
        <v>1.2169995065067019</v>
      </c>
      <c r="K59" s="18"/>
      <c r="L59" s="17"/>
      <c r="N59" s="4"/>
      <c r="O59" s="4"/>
      <c r="P59" s="4"/>
      <c r="Q59" s="4"/>
      <c r="R59" s="4"/>
      <c r="T59" s="4"/>
      <c r="U59" s="4"/>
      <c r="V59" s="4"/>
      <c r="W59" s="4"/>
      <c r="X59" s="4"/>
    </row>
    <row r="60" spans="2:24" ht="17" thickBot="1" x14ac:dyDescent="0.25">
      <c r="B60" s="29"/>
      <c r="C60" s="32"/>
      <c r="D60" s="5" t="s">
        <v>21</v>
      </c>
      <c r="E60" s="7">
        <f ca="1">Parameters!$C$4/(E13*Parameters!$C$3)</f>
        <v>0.9281664820412785</v>
      </c>
      <c r="F60" s="7">
        <f ca="1">Parameters!$C$4/(F13*Parameters!$C$3)</f>
        <v>0.94196011131239843</v>
      </c>
      <c r="G60" s="7">
        <f ca="1">Parameters!$C$4/(G13*Parameters!$C$3)</f>
        <v>0.99777053493425216</v>
      </c>
      <c r="H60" s="7">
        <f ca="1">Parameters!$C$4/(H13*Parameters!$C$3)</f>
        <v>1.1131056731712869</v>
      </c>
      <c r="I60" s="7">
        <f ca="1">Parameters!$C$4/(I13*Parameters!$C$3)</f>
        <v>1.3807427904436249</v>
      </c>
      <c r="K60" s="18"/>
      <c r="L60" s="17"/>
      <c r="N60" s="4"/>
      <c r="O60" s="4"/>
      <c r="P60" s="4"/>
      <c r="Q60" s="4"/>
      <c r="R60" s="4"/>
      <c r="T60" s="4"/>
      <c r="U60" s="4"/>
      <c r="V60" s="4"/>
      <c r="W60" s="4"/>
      <c r="X60" s="4"/>
    </row>
    <row r="61" spans="2:24" x14ac:dyDescent="0.2">
      <c r="B61" s="29"/>
      <c r="C61" s="31">
        <v>-5</v>
      </c>
      <c r="D61" s="1" t="s">
        <v>20</v>
      </c>
      <c r="E61" s="3">
        <f ca="1">Parameters!$C$4/(E14*Parameters!$C$3)</f>
        <v>0.90385599864321209</v>
      </c>
      <c r="F61" s="3">
        <f ca="1">Parameters!$C$4/(F14*Parameters!$C$3)</f>
        <v>0.91163260826922676</v>
      </c>
      <c r="G61" s="3">
        <f ca="1">Parameters!$C$4/(G14*Parameters!$C$3)</f>
        <v>0.93841529893179398</v>
      </c>
      <c r="H61" s="3">
        <f ca="1">Parameters!$C$4/(H14*Parameters!$C$3)</f>
        <v>1.0191264432234883</v>
      </c>
      <c r="I61" s="3">
        <f ca="1">Parameters!$C$4/(I14*Parameters!$C$3)</f>
        <v>1.1752515920166351</v>
      </c>
      <c r="K61" s="18"/>
      <c r="L61" s="17"/>
      <c r="N61" s="4"/>
      <c r="O61" s="4"/>
      <c r="P61" s="4"/>
      <c r="Q61" s="4"/>
      <c r="R61" s="4"/>
      <c r="T61" s="4"/>
      <c r="U61" s="4"/>
      <c r="V61" s="4"/>
      <c r="W61" s="4"/>
      <c r="X61" s="4"/>
    </row>
    <row r="62" spans="2:24" ht="17" thickBot="1" x14ac:dyDescent="0.25">
      <c r="B62" s="29"/>
      <c r="C62" s="32"/>
      <c r="D62" s="5" t="s">
        <v>21</v>
      </c>
      <c r="E62" s="7">
        <f ca="1">Parameters!$C$4/(E15*Parameters!$C$3)</f>
        <v>0.91294869560626279</v>
      </c>
      <c r="F62" s="7">
        <f ca="1">Parameters!$C$4/(F15*Parameters!$C$3)</f>
        <v>0.92776322351174179</v>
      </c>
      <c r="G62" s="7">
        <f ca="1">Parameters!$C$4/(G15*Parameters!$C$3)</f>
        <v>0.97695333580493537</v>
      </c>
      <c r="H62" s="7">
        <f ca="1">Parameters!$C$4/(H15*Parameters!$C$3)</f>
        <v>1.0819019101046861</v>
      </c>
      <c r="I62" s="7">
        <f ca="1">Parameters!$C$4/(I15*Parameters!$C$3)</f>
        <v>1.3152408616665041</v>
      </c>
      <c r="K62" s="18"/>
      <c r="L62" s="17"/>
      <c r="N62" s="4"/>
      <c r="O62" s="4"/>
      <c r="P62" s="4"/>
      <c r="Q62" s="4"/>
      <c r="R62" s="4"/>
      <c r="T62" s="4"/>
      <c r="U62" s="4"/>
      <c r="V62" s="4"/>
      <c r="W62" s="4"/>
      <c r="X62" s="4"/>
    </row>
    <row r="63" spans="2:24" x14ac:dyDescent="0.2">
      <c r="B63" s="29"/>
      <c r="C63" s="31">
        <v>-10</v>
      </c>
      <c r="D63" s="1" t="s">
        <v>20</v>
      </c>
      <c r="E63" s="3">
        <f ca="1">Parameters!$C$4/(E16*Parameters!$C$3)</f>
        <v>0.8983036905983125</v>
      </c>
      <c r="F63" s="3">
        <f ca="1">Parameters!$C$4/(F16*Parameters!$C$3)</f>
        <v>0.90502018084655333</v>
      </c>
      <c r="G63" s="3">
        <f ca="1">Parameters!$C$4/(G16*Parameters!$C$3)</f>
        <v>0.93137252093212464</v>
      </c>
      <c r="H63" s="3">
        <f ca="1">Parameters!$C$4/(H16*Parameters!$C$3)</f>
        <v>0.98337700646466741</v>
      </c>
      <c r="I63" s="3">
        <f ca="1">Parameters!$C$4/(I16*Parameters!$C$3)</f>
        <v>1.1429973077837181</v>
      </c>
      <c r="K63" s="18"/>
      <c r="L63" s="17"/>
      <c r="N63" s="4"/>
      <c r="O63" s="4"/>
      <c r="P63" s="4"/>
      <c r="Q63" s="4"/>
      <c r="R63" s="4"/>
      <c r="T63" s="4"/>
      <c r="U63" s="4"/>
      <c r="V63" s="4"/>
      <c r="W63" s="4"/>
      <c r="X63" s="4"/>
    </row>
    <row r="64" spans="2:24" ht="17" thickBot="1" x14ac:dyDescent="0.25">
      <c r="B64" s="29"/>
      <c r="C64" s="32"/>
      <c r="D64" s="5" t="s">
        <v>21</v>
      </c>
      <c r="E64" s="7">
        <f ca="1">Parameters!$C$4/(E17*Parameters!$C$3)</f>
        <v>0.90255921276124806</v>
      </c>
      <c r="F64" s="7">
        <f ca="1">Parameters!$C$4/(F17*Parameters!$C$3)</f>
        <v>0.91564309168502889</v>
      </c>
      <c r="G64" s="7">
        <f ca="1">Parameters!$C$4/(G17*Parameters!$C$3)</f>
        <v>0.95830511884996672</v>
      </c>
      <c r="H64" s="7">
        <f ca="1">Parameters!$C$4/(H17*Parameters!$C$3)</f>
        <v>1.0580607398932105</v>
      </c>
      <c r="I64" s="7">
        <f ca="1">Parameters!$C$4/(I17*Parameters!$C$3)</f>
        <v>1.2624899496101303</v>
      </c>
      <c r="K64" s="18"/>
      <c r="L64" s="17"/>
      <c r="N64" s="4"/>
      <c r="O64" s="4"/>
      <c r="P64" s="4"/>
      <c r="Q64" s="4"/>
      <c r="R64" s="4"/>
      <c r="T64" s="4"/>
      <c r="U64" s="4"/>
      <c r="V64" s="4"/>
      <c r="W64" s="4"/>
      <c r="X64" s="4"/>
    </row>
    <row r="65" spans="2:24" x14ac:dyDescent="0.2">
      <c r="B65" s="29"/>
      <c r="C65" s="31">
        <v>-15</v>
      </c>
      <c r="D65" s="1" t="s">
        <v>20</v>
      </c>
      <c r="E65" s="3">
        <f ca="1">Parameters!$C$4/(E18*Parameters!$C$3)</f>
        <v>0.89383019160023769</v>
      </c>
      <c r="F65" s="3">
        <f ca="1">Parameters!$C$4/(F18*Parameters!$C$3)</f>
        <v>0.90071122684880156</v>
      </c>
      <c r="G65" s="3">
        <f ca="1">Parameters!$C$4/(G18*Parameters!$C$3)</f>
        <v>0.92505996097449839</v>
      </c>
      <c r="H65" s="3">
        <f ca="1">Parameters!$C$4/(H18*Parameters!$C$3)</f>
        <v>0.97313371010816951</v>
      </c>
      <c r="I65" s="3">
        <f ca="1">Parameters!$C$4/(I18*Parameters!$C$3)</f>
        <v>1.1167945748339532</v>
      </c>
      <c r="K65" s="18"/>
      <c r="L65" s="17"/>
      <c r="N65" s="4"/>
      <c r="O65" s="4"/>
      <c r="P65" s="4"/>
      <c r="Q65" s="4"/>
      <c r="R65" s="4"/>
      <c r="T65" s="4"/>
      <c r="U65" s="4"/>
      <c r="V65" s="4"/>
      <c r="W65" s="4"/>
      <c r="X65" s="4"/>
    </row>
    <row r="66" spans="2:24" ht="17" thickBot="1" x14ac:dyDescent="0.25">
      <c r="B66" s="29"/>
      <c r="C66" s="39"/>
      <c r="D66" s="5" t="s">
        <v>21</v>
      </c>
      <c r="E66" s="7">
        <f ca="1">Parameters!$C$4/(E19*Parameters!$C$3)</f>
        <v>0.89574997478366114</v>
      </c>
      <c r="F66" s="7">
        <f ca="1">Parameters!$C$4/(F19*Parameters!$C$3)</f>
        <v>0.90820827717937269</v>
      </c>
      <c r="G66" s="7">
        <f ca="1">Parameters!$C$4/(G19*Parameters!$C$3)</f>
        <v>0.94749411196207445</v>
      </c>
      <c r="H66" s="7">
        <f ca="1">Parameters!$C$4/(H19*Parameters!$C$3)</f>
        <v>1.0396890515256771</v>
      </c>
      <c r="I66" s="7">
        <f ca="1">Parameters!$C$4/(I19*Parameters!$C$3)</f>
        <v>1.2218668824590644</v>
      </c>
      <c r="K66" s="18"/>
      <c r="L66" s="17"/>
      <c r="N66" s="4"/>
      <c r="O66" s="4"/>
      <c r="P66" s="4"/>
      <c r="Q66" s="4"/>
      <c r="R66" s="4"/>
      <c r="T66" s="4"/>
      <c r="U66" s="4"/>
      <c r="V66" s="4"/>
      <c r="W66" s="4"/>
      <c r="X66" s="4"/>
    </row>
    <row r="67" spans="2:24" x14ac:dyDescent="0.2">
      <c r="B67" s="29"/>
      <c r="C67" s="40">
        <v>-20</v>
      </c>
      <c r="D67" s="1" t="s">
        <v>20</v>
      </c>
      <c r="E67" s="3">
        <f ca="1">Parameters!$C$4/(E20*Parameters!$C$3)</f>
        <v>0.89247045554865456</v>
      </c>
      <c r="F67" s="3">
        <f ca="1">Parameters!$C$4/(F20*Parameters!$C$3)</f>
        <v>0.89844302733480919</v>
      </c>
      <c r="G67" s="3">
        <f ca="1">Parameters!$C$4/(G20*Parameters!$C$3)</f>
        <v>0.92103732982375663</v>
      </c>
      <c r="H67" s="3">
        <f ca="1">Parameters!$C$4/(H20*Parameters!$C$3)</f>
        <v>0.9656665465137364</v>
      </c>
      <c r="I67" s="3">
        <f ca="1">Parameters!$C$4/(I20*Parameters!$C$3)</f>
        <v>1.0963050473440186</v>
      </c>
      <c r="K67" s="18"/>
      <c r="L67" s="17"/>
      <c r="N67" s="4"/>
      <c r="O67" s="4"/>
      <c r="P67" s="4"/>
      <c r="Q67" s="4"/>
      <c r="R67" s="4"/>
      <c r="T67" s="4"/>
      <c r="U67" s="4"/>
      <c r="V67" s="4"/>
      <c r="W67" s="4"/>
      <c r="X67" s="4"/>
    </row>
    <row r="68" spans="2:24" ht="17" thickBot="1" x14ac:dyDescent="0.25">
      <c r="B68" s="29"/>
      <c r="C68" s="39"/>
      <c r="D68" s="5" t="s">
        <v>21</v>
      </c>
      <c r="E68" s="7">
        <f ca="1">Parameters!$C$4/(E21*Parameters!$C$3)</f>
        <v>0.89160629922563128</v>
      </c>
      <c r="F68" s="7">
        <f ca="1">Parameters!$C$4/(F21*Parameters!$C$3)</f>
        <v>0.90311839973952635</v>
      </c>
      <c r="G68" s="7">
        <f ca="1">Parameters!$C$4/(G21*Parameters!$C$3)</f>
        <v>0.94049448348855957</v>
      </c>
      <c r="H68" s="7">
        <f ca="1">Parameters!$C$4/(H21*Parameters!$C$3)</f>
        <v>1.0264315654443783</v>
      </c>
      <c r="I68" s="7">
        <f ca="1">Parameters!$C$4/(I21*Parameters!$C$3)</f>
        <v>1.1932403011287016</v>
      </c>
      <c r="K68" s="18"/>
      <c r="L68" s="17"/>
      <c r="N68" s="4"/>
      <c r="O68" s="4"/>
      <c r="P68" s="4"/>
      <c r="Q68" s="4"/>
      <c r="R68" s="4"/>
      <c r="T68" s="4"/>
      <c r="U68" s="4"/>
      <c r="V68" s="4"/>
      <c r="W68" s="4"/>
      <c r="X68" s="4"/>
    </row>
    <row r="69" spans="2:24" x14ac:dyDescent="0.2">
      <c r="B69" s="29"/>
      <c r="C69" s="40">
        <v>-25</v>
      </c>
      <c r="D69" s="8" t="s">
        <v>20</v>
      </c>
      <c r="E69" s="3">
        <f ca="1">Parameters!$C$4/(E22*Parameters!$C$3)</f>
        <v>0.89229849607699085</v>
      </c>
      <c r="F69" s="3">
        <f ca="1">Parameters!$C$4/(F22*Parameters!$C$3)</f>
        <v>0.89654163727486813</v>
      </c>
      <c r="G69" s="3">
        <f ca="1">Parameters!$C$4/(G22*Parameters!$C$3)</f>
        <v>0.91891025139967486</v>
      </c>
      <c r="H69" s="3">
        <f ca="1">Parameters!$C$4/(H22*Parameters!$C$3)</f>
        <v>0.96066096771862275</v>
      </c>
      <c r="I69" s="3">
        <f ca="1">Parameters!$C$4/(I22*Parameters!$C$3)</f>
        <v>1.0806446305324875</v>
      </c>
      <c r="K69" s="18"/>
      <c r="L69" s="17"/>
      <c r="N69" s="4"/>
      <c r="O69" s="4"/>
      <c r="P69" s="4"/>
      <c r="Q69" s="4"/>
      <c r="R69" s="4"/>
      <c r="T69" s="4"/>
      <c r="U69" s="4"/>
      <c r="V69" s="4"/>
      <c r="W69" s="4"/>
      <c r="X69" s="4"/>
    </row>
    <row r="70" spans="2:24" ht="17" thickBot="1" x14ac:dyDescent="0.25">
      <c r="B70" s="29"/>
      <c r="C70" s="32"/>
      <c r="D70" s="9" t="s">
        <v>21</v>
      </c>
      <c r="E70" s="7">
        <f ca="1">Parameters!$C$4/(E23*Parameters!$C$3)</f>
        <v>0.89090174359317487</v>
      </c>
      <c r="F70" s="7">
        <f ca="1">Parameters!$C$4/(F23*Parameters!$C$3)</f>
        <v>0.90132158303573429</v>
      </c>
      <c r="G70" s="7">
        <f ca="1">Parameters!$C$4/(G23*Parameters!$C$3)</f>
        <v>0.93692217833636038</v>
      </c>
      <c r="H70" s="7">
        <f ca="1">Parameters!$C$4/(H23*Parameters!$C$3)</f>
        <v>1.0177471446815374</v>
      </c>
      <c r="I70" s="7">
        <f ca="1">Parameters!$C$4/(I23*Parameters!$C$3)</f>
        <v>1.1715624342466711</v>
      </c>
      <c r="K70" s="18"/>
      <c r="L70" s="17"/>
      <c r="N70" s="4"/>
      <c r="O70" s="4"/>
      <c r="P70" s="4"/>
      <c r="Q70" s="4"/>
      <c r="R70" s="4"/>
      <c r="T70" s="4"/>
      <c r="U70" s="4"/>
      <c r="V70" s="4"/>
      <c r="W70" s="4"/>
      <c r="X70" s="4"/>
    </row>
    <row r="71" spans="2:24" x14ac:dyDescent="0.2">
      <c r="B71" s="29"/>
      <c r="C71" s="31">
        <v>-30</v>
      </c>
      <c r="D71" s="1" t="s">
        <v>20</v>
      </c>
      <c r="E71" s="3">
        <f ca="1">Parameters!$C$4/(E24*Parameters!$C$3)</f>
        <v>0.89256116380126649</v>
      </c>
      <c r="F71" s="3">
        <f ca="1">Parameters!$C$4/(F24*Parameters!$C$3)</f>
        <v>0.89806222828984772</v>
      </c>
      <c r="G71" s="3">
        <f ca="1">Parameters!$C$4/(G24*Parameters!$C$3)</f>
        <v>0.91840375527320572</v>
      </c>
      <c r="H71" s="3">
        <f ca="1">Parameters!$C$4/(H24*Parameters!$C$3)</f>
        <v>0.95791399948040645</v>
      </c>
      <c r="I71" s="3">
        <f ca="1">Parameters!$C$4/(I24*Parameters!$C$3)</f>
        <v>1.0691829715354546</v>
      </c>
      <c r="K71" s="18"/>
      <c r="L71" s="17"/>
      <c r="N71" s="4"/>
      <c r="O71" s="4"/>
      <c r="P71" s="4"/>
      <c r="Q71" s="4"/>
      <c r="R71" s="4"/>
      <c r="T71" s="4"/>
      <c r="U71" s="4"/>
      <c r="V71" s="4"/>
      <c r="W71" s="4"/>
      <c r="X71" s="4"/>
    </row>
    <row r="72" spans="2:24" ht="17" thickBot="1" x14ac:dyDescent="0.25">
      <c r="B72" s="29"/>
      <c r="C72" s="32"/>
      <c r="D72" s="5" t="s">
        <v>21</v>
      </c>
      <c r="E72" s="7">
        <f ca="1">Parameters!$C$4/(E25*Parameters!$C$3)</f>
        <v>0.89196283026962431</v>
      </c>
      <c r="F72" s="7">
        <f ca="1">Parameters!$C$4/(F25*Parameters!$C$3)</f>
        <v>0.90259489602766385</v>
      </c>
      <c r="G72" s="7">
        <f ca="1">Parameters!$C$4/(G25*Parameters!$C$3)</f>
        <v>0.93656463295104342</v>
      </c>
      <c r="H72" s="7">
        <f ca="1">Parameters!$C$4/(H25*Parameters!$C$3)</f>
        <v>1.0132932966991526</v>
      </c>
      <c r="I72" s="7">
        <f ca="1">Parameters!$C$4/(I25*Parameters!$C$3)</f>
        <v>1.1559696997149453</v>
      </c>
      <c r="K72" s="18"/>
      <c r="L72" s="17"/>
      <c r="N72" s="4"/>
      <c r="O72" s="4"/>
      <c r="P72" s="4"/>
      <c r="Q72" s="4"/>
      <c r="R72" s="4"/>
      <c r="T72" s="4"/>
      <c r="U72" s="4"/>
      <c r="V72" s="4"/>
      <c r="W72" s="4"/>
      <c r="X72" s="4"/>
    </row>
    <row r="73" spans="2:24" x14ac:dyDescent="0.2">
      <c r="B73" s="29"/>
      <c r="C73" s="31">
        <v>-35</v>
      </c>
      <c r="D73" s="1" t="s">
        <v>20</v>
      </c>
      <c r="E73" s="3">
        <f ca="1">Parameters!$C$4/(E26*Parameters!$C$3)</f>
        <v>0.89415534890280013</v>
      </c>
      <c r="F73" s="3">
        <f ca="1">Parameters!$C$4/(F26*Parameters!$C$3)</f>
        <v>0.90039721560614439</v>
      </c>
      <c r="G73" s="3">
        <f ca="1">Parameters!$C$4/(G26*Parameters!$C$3)</f>
        <v>0.9198684833843136</v>
      </c>
      <c r="H73" s="3">
        <f ca="1">Parameters!$C$4/(H26*Parameters!$C$3)</f>
        <v>0.95731813008829358</v>
      </c>
      <c r="I73" s="3">
        <f ca="1">Parameters!$C$4/(I26*Parameters!$C$3)</f>
        <v>1.0609581270406605</v>
      </c>
      <c r="K73" s="18"/>
      <c r="L73" s="17"/>
      <c r="N73" s="4"/>
      <c r="O73" s="4"/>
      <c r="P73" s="4"/>
      <c r="Q73" s="4"/>
      <c r="R73" s="4"/>
      <c r="T73" s="4"/>
      <c r="U73" s="4"/>
      <c r="V73" s="4"/>
      <c r="W73" s="4"/>
      <c r="X73" s="4"/>
    </row>
    <row r="74" spans="2:24" ht="17" thickBot="1" x14ac:dyDescent="0.25">
      <c r="B74" s="29"/>
      <c r="C74" s="32"/>
      <c r="D74" s="10" t="s">
        <v>21</v>
      </c>
      <c r="E74" s="7">
        <f ca="1">Parameters!$C$4/(E27*Parameters!$C$3)</f>
        <v>0.89625647972763245</v>
      </c>
      <c r="F74" s="7">
        <f ca="1">Parameters!$C$4/(F27*Parameters!$C$3)</f>
        <v>0.90642731768645879</v>
      </c>
      <c r="G74" s="7">
        <f ca="1">Parameters!$C$4/(G27*Parameters!$C$3)</f>
        <v>0.93953718996359725</v>
      </c>
      <c r="H74" s="7">
        <f ca="1">Parameters!$C$4/(H27*Parameters!$C$3)</f>
        <v>1.0128987096740611</v>
      </c>
      <c r="I74" s="7">
        <f ca="1">Parameters!$C$4/(I27*Parameters!$C$3)</f>
        <v>1.1457401838665422</v>
      </c>
      <c r="K74" s="18"/>
      <c r="L74" s="17"/>
      <c r="N74" s="4"/>
      <c r="O74" s="4"/>
      <c r="P74" s="4"/>
      <c r="Q74" s="4"/>
      <c r="R74" s="4"/>
      <c r="T74" s="4"/>
      <c r="U74" s="4"/>
      <c r="V74" s="4"/>
      <c r="W74" s="4"/>
      <c r="X74" s="4"/>
    </row>
    <row r="75" spans="2:24" x14ac:dyDescent="0.2">
      <c r="B75" s="29"/>
      <c r="C75" s="31">
        <v>-40</v>
      </c>
      <c r="D75" s="11" t="s">
        <v>20</v>
      </c>
      <c r="E75" s="3">
        <f ca="1">Parameters!$C$4/(E28*Parameters!$C$3)</f>
        <v>0.89844059174209268</v>
      </c>
      <c r="F75" s="3">
        <f ca="1">Parameters!$C$4/(F28*Parameters!$C$3)</f>
        <v>0.90383214143397028</v>
      </c>
      <c r="G75" s="3">
        <f ca="1">Parameters!$C$4/(G28*Parameters!$C$3)</f>
        <v>0.92300430818185342</v>
      </c>
      <c r="H75" s="3">
        <f ca="1">Parameters!$C$4/(H28*Parameters!$C$3)</f>
        <v>0.95885324932429805</v>
      </c>
      <c r="I75" s="3">
        <f ca="1">Parameters!$C$4/(I28*Parameters!$C$3)</f>
        <v>1.0567835809829862</v>
      </c>
      <c r="K75" s="18"/>
      <c r="L75" s="17"/>
      <c r="M75" s="16"/>
      <c r="N75" s="4"/>
      <c r="O75" s="4"/>
      <c r="P75" s="4"/>
      <c r="Q75" s="4"/>
      <c r="R75" s="4"/>
      <c r="T75" s="4"/>
      <c r="U75" s="4"/>
      <c r="V75" s="4"/>
      <c r="W75" s="4"/>
      <c r="X75" s="4"/>
    </row>
    <row r="76" spans="2:24" ht="17" thickBot="1" x14ac:dyDescent="0.25">
      <c r="B76" s="29"/>
      <c r="C76" s="32"/>
      <c r="D76" s="12" t="s">
        <v>21</v>
      </c>
      <c r="E76" s="7">
        <f ca="1">Parameters!$C$4/(E29*Parameters!$C$3)</f>
        <v>0.9039338851469112</v>
      </c>
      <c r="F76" s="7">
        <f ca="1">Parameters!$C$4/(F29*Parameters!$C$3)</f>
        <v>0.91408422047426385</v>
      </c>
      <c r="G76" s="7">
        <f ca="1">Parameters!$C$4/(G29*Parameters!$C$3)</f>
        <v>0.94584678626420182</v>
      </c>
      <c r="H76" s="7">
        <f ca="1">Parameters!$C$4/(H29*Parameters!$C$3)</f>
        <v>1.0165501770150103</v>
      </c>
      <c r="I76" s="7">
        <f ca="1">Parameters!$C$4/(I29*Parameters!$C$3)</f>
        <v>1.1408015827173963</v>
      </c>
      <c r="K76" s="18"/>
      <c r="L76" s="17"/>
      <c r="M76" s="16"/>
      <c r="N76" s="4"/>
      <c r="O76" s="4"/>
      <c r="P76" s="4"/>
      <c r="Q76" s="4"/>
      <c r="R76" s="4"/>
      <c r="T76" s="4"/>
      <c r="U76" s="4"/>
      <c r="V76" s="4"/>
      <c r="W76" s="4"/>
      <c r="X76" s="4"/>
    </row>
    <row r="77" spans="2:24" x14ac:dyDescent="0.2">
      <c r="B77" s="29"/>
      <c r="C77" s="31">
        <v>-45</v>
      </c>
      <c r="D77" s="13" t="s">
        <v>20</v>
      </c>
      <c r="E77" s="3">
        <f ca="1">Parameters!$C$4/(E30*Parameters!$C$3)</f>
        <v>0.90430427495671173</v>
      </c>
      <c r="F77" s="3">
        <f ca="1">Parameters!$C$4/(F30*Parameters!$C$3)</f>
        <v>0.9105269015982167</v>
      </c>
      <c r="G77" s="3">
        <f ca="1">Parameters!$C$4/(G30*Parameters!$C$3)</f>
        <v>0.92850596130794583</v>
      </c>
      <c r="H77" s="3">
        <f ca="1">Parameters!$C$4/(H30*Parameters!$C$3)</f>
        <v>0.96258534670572271</v>
      </c>
      <c r="I77" s="3">
        <f ca="1">Parameters!$C$4/(I30*Parameters!$C$3)</f>
        <v>1.0559461554306786</v>
      </c>
      <c r="K77" s="18"/>
      <c r="L77" s="17"/>
      <c r="M77" s="16"/>
      <c r="N77" s="4"/>
      <c r="O77" s="4"/>
      <c r="P77" s="4"/>
      <c r="Q77" s="4"/>
      <c r="R77" s="4"/>
      <c r="T77" s="4"/>
      <c r="U77" s="4"/>
      <c r="V77" s="4"/>
      <c r="W77" s="4"/>
      <c r="X77" s="4"/>
    </row>
    <row r="78" spans="2:24" ht="17" thickBot="1" x14ac:dyDescent="0.25">
      <c r="B78" s="29"/>
      <c r="C78" s="32"/>
      <c r="D78" s="10" t="s">
        <v>21</v>
      </c>
      <c r="E78" s="7">
        <f ca="1">Parameters!$C$4/(E31*Parameters!$C$3)</f>
        <v>0.91484826714319056</v>
      </c>
      <c r="F78" s="7">
        <f ca="1">Parameters!$C$4/(F31*Parameters!$C$3)</f>
        <v>0.92393331187996963</v>
      </c>
      <c r="G78" s="7">
        <f ca="1">Parameters!$C$4/(G31*Parameters!$C$3)</f>
        <v>0.95593235370924112</v>
      </c>
      <c r="H78" s="7">
        <f ca="1">Parameters!$C$4/(H31*Parameters!$C$3)</f>
        <v>1.0243916151516779</v>
      </c>
      <c r="I78" s="7">
        <f ca="1">Parameters!$C$4/(I31*Parameters!$C$3)</f>
        <v>1.1408195379129875</v>
      </c>
      <c r="K78" s="18"/>
      <c r="L78" s="17"/>
      <c r="M78" s="16"/>
      <c r="N78" s="4"/>
      <c r="O78" s="4"/>
      <c r="P78" s="4"/>
      <c r="Q78" s="4"/>
      <c r="R78" s="4"/>
      <c r="T78" s="4"/>
      <c r="U78" s="4"/>
      <c r="V78" s="4"/>
      <c r="W78" s="4"/>
      <c r="X78" s="4"/>
    </row>
    <row r="79" spans="2:24" x14ac:dyDescent="0.2">
      <c r="B79" s="29"/>
      <c r="C79" s="31">
        <v>-50</v>
      </c>
      <c r="D79" s="11" t="s">
        <v>20</v>
      </c>
      <c r="E79" s="3">
        <f ca="1">Parameters!$C$4/(E32*Parameters!$C$3)</f>
        <v>0.91323070312062771</v>
      </c>
      <c r="F79" s="3">
        <f ca="1">Parameters!$C$4/(F32*Parameters!$C$3)</f>
        <v>0.91851935336540558</v>
      </c>
      <c r="G79" s="3">
        <f ca="1">Parameters!$C$4/(G32*Parameters!$C$3)</f>
        <v>0.93626251253045978</v>
      </c>
      <c r="H79" s="3">
        <f ca="1">Parameters!$C$4/(H32*Parameters!$C$3)</f>
        <v>0.96867179932711045</v>
      </c>
      <c r="I79" s="3">
        <f ca="1">Parameters!$C$4/(I32*Parameters!$C$3)</f>
        <v>1.0584294613336069</v>
      </c>
      <c r="K79" s="18"/>
      <c r="L79" s="17"/>
      <c r="M79" s="16"/>
      <c r="N79" s="4"/>
      <c r="O79" s="4"/>
      <c r="P79" s="4"/>
      <c r="Q79" s="4"/>
      <c r="R79" s="4"/>
      <c r="T79" s="4"/>
      <c r="U79" s="4"/>
      <c r="V79" s="4"/>
      <c r="W79" s="4"/>
      <c r="X79" s="4"/>
    </row>
    <row r="80" spans="2:24" ht="17" thickBot="1" x14ac:dyDescent="0.25">
      <c r="B80" s="29"/>
      <c r="C80" s="32"/>
      <c r="D80" s="12" t="s">
        <v>21</v>
      </c>
      <c r="E80" s="7">
        <f ca="1">Parameters!$C$4/(E33*Parameters!$C$3)</f>
        <v>0.92879003635251922</v>
      </c>
      <c r="F80" s="7">
        <f ca="1">Parameters!$C$4/(F33*Parameters!$C$3)</f>
        <v>0.93882084582989533</v>
      </c>
      <c r="G80" s="7">
        <f ca="1">Parameters!$C$4/(G33*Parameters!$C$3)</f>
        <v>0.97012707016443689</v>
      </c>
      <c r="H80" s="7">
        <f ca="1">Parameters!$C$4/(H33*Parameters!$C$3)</f>
        <v>1.0367350033640752</v>
      </c>
      <c r="I80" s="7">
        <f ca="1">Parameters!$C$4/(I33*Parameters!$C$3)</f>
        <v>1.1457980317558945</v>
      </c>
      <c r="K80" s="18"/>
      <c r="L80" s="17"/>
      <c r="M80" s="16"/>
      <c r="N80" s="4"/>
      <c r="O80" s="4"/>
      <c r="P80" s="4"/>
      <c r="Q80" s="4"/>
      <c r="R80" s="4"/>
      <c r="T80" s="4"/>
      <c r="U80" s="4"/>
      <c r="V80" s="4"/>
      <c r="W80" s="4"/>
      <c r="X80" s="4"/>
    </row>
    <row r="81" spans="2:24" x14ac:dyDescent="0.2">
      <c r="B81" s="29"/>
      <c r="C81" s="31">
        <v>-55</v>
      </c>
      <c r="D81" s="13" t="s">
        <v>20</v>
      </c>
      <c r="E81" s="3">
        <f ca="1">Parameters!$C$4/(E34*Parameters!$C$3)</f>
        <v>0.92391609288915677</v>
      </c>
      <c r="F81" s="3">
        <f ca="1">Parameters!$C$4/(F34*Parameters!$C$3)</f>
        <v>0.92928821067616407</v>
      </c>
      <c r="G81" s="3">
        <f ca="1">Parameters!$C$4/(G34*Parameters!$C$3)</f>
        <v>0.94547249448685566</v>
      </c>
      <c r="H81" s="3">
        <f ca="1">Parameters!$C$4/(H34*Parameters!$C$3)</f>
        <v>0.99661496915172965</v>
      </c>
      <c r="I81" s="3">
        <f ca="1">Parameters!$C$4/(I34*Parameters!$C$3)</f>
        <v>1.0643422270556677</v>
      </c>
      <c r="K81" s="18"/>
      <c r="L81" s="17"/>
      <c r="M81" s="16"/>
      <c r="N81" s="4"/>
      <c r="O81" s="4"/>
      <c r="P81" s="4"/>
      <c r="Q81" s="4"/>
      <c r="R81" s="4"/>
      <c r="T81" s="4"/>
      <c r="U81" s="4"/>
      <c r="V81" s="4"/>
      <c r="W81" s="4"/>
      <c r="X81" s="4"/>
    </row>
    <row r="82" spans="2:24" ht="17" thickBot="1" x14ac:dyDescent="0.25">
      <c r="B82" s="29"/>
      <c r="C82" s="32"/>
      <c r="D82" s="10" t="s">
        <v>21</v>
      </c>
      <c r="E82" s="7">
        <f ca="1">Parameters!$C$4/(E35*Parameters!$C$3)</f>
        <v>0.948589263169201</v>
      </c>
      <c r="F82" s="7">
        <f ca="1">Parameters!$C$4/(F35*Parameters!$C$3)</f>
        <v>0.9585170686064125</v>
      </c>
      <c r="G82" s="7">
        <f ca="1">Parameters!$C$4/(G35*Parameters!$C$3)</f>
        <v>0.99388736401169042</v>
      </c>
      <c r="H82" s="7">
        <f ca="1">Parameters!$C$4/(H35*Parameters!$C$3)</f>
        <v>1.0539680946201579</v>
      </c>
      <c r="I82" s="7">
        <f ca="1">Parameters!$C$4/(I35*Parameters!$C$3)</f>
        <v>1.155917956375448</v>
      </c>
      <c r="K82" s="18"/>
      <c r="L82" s="17"/>
      <c r="M82" s="16"/>
      <c r="N82" s="4"/>
      <c r="O82" s="4"/>
      <c r="P82" s="4"/>
      <c r="Q82" s="4"/>
      <c r="R82" s="4"/>
      <c r="T82" s="4"/>
      <c r="U82" s="4"/>
      <c r="V82" s="4"/>
      <c r="W82" s="4"/>
      <c r="X82" s="4"/>
    </row>
    <row r="83" spans="2:24" x14ac:dyDescent="0.2">
      <c r="B83" s="29"/>
      <c r="C83" s="31">
        <v>-60</v>
      </c>
      <c r="D83" s="11" t="s">
        <v>20</v>
      </c>
      <c r="E83" s="3">
        <f ca="1">Parameters!$C$4/(E36*Parameters!$C$3)</f>
        <v>0.93831721695458259</v>
      </c>
      <c r="F83" s="3">
        <f ca="1">Parameters!$C$4/(F36*Parameters!$C$3)</f>
        <v>0.94378532270537929</v>
      </c>
      <c r="G83" s="3">
        <f ca="1">Parameters!$C$4/(G36*Parameters!$C$3)</f>
        <v>0.95875611541558459</v>
      </c>
      <c r="H83" s="3">
        <f ca="1">Parameters!$C$4/(H36*Parameters!$C$3)</f>
        <v>1.0113279281938587</v>
      </c>
      <c r="I83" s="3">
        <f ca="1">Parameters!$C$4/(I36*Parameters!$C$3)</f>
        <v>1.0739281087236847</v>
      </c>
      <c r="K83" s="18"/>
      <c r="L83" s="17"/>
      <c r="M83" s="16"/>
      <c r="N83" s="4"/>
      <c r="O83" s="4"/>
      <c r="P83" s="4"/>
      <c r="Q83" s="4"/>
      <c r="R83" s="4"/>
      <c r="T83" s="4"/>
      <c r="U83" s="4"/>
      <c r="V83" s="4"/>
      <c r="W83" s="4"/>
      <c r="X83" s="4"/>
    </row>
    <row r="84" spans="2:24" ht="17" thickBot="1" x14ac:dyDescent="0.25">
      <c r="B84" s="29"/>
      <c r="C84" s="32"/>
      <c r="D84" s="12" t="s">
        <v>21</v>
      </c>
      <c r="E84" s="7">
        <f ca="1">Parameters!$C$4/(E37*Parameters!$C$3)</f>
        <v>0.97434634752600013</v>
      </c>
      <c r="F84" s="7">
        <f ca="1">Parameters!$C$4/(F37*Parameters!$C$3)</f>
        <v>0.98415980727145869</v>
      </c>
      <c r="G84" s="7">
        <f ca="1">Parameters!$C$4/(G37*Parameters!$C$3)</f>
        <v>1.0197892107223707</v>
      </c>
      <c r="H84" s="7">
        <f ca="1">Parameters!$C$4/(H37*Parameters!$C$3)</f>
        <v>1.0770884094652908</v>
      </c>
      <c r="I84" s="7">
        <f ca="1">Parameters!$C$4/(I37*Parameters!$C$3)</f>
        <v>1.1715520354730473</v>
      </c>
      <c r="K84" s="18"/>
      <c r="L84" s="17"/>
      <c r="M84" s="16"/>
      <c r="N84" s="4"/>
      <c r="O84" s="4"/>
      <c r="P84" s="4"/>
      <c r="Q84" s="4"/>
      <c r="R84" s="4"/>
      <c r="T84" s="4"/>
      <c r="U84" s="4"/>
      <c r="V84" s="4"/>
      <c r="W84" s="4"/>
      <c r="X84" s="4"/>
    </row>
    <row r="85" spans="2:24" x14ac:dyDescent="0.2">
      <c r="B85" s="29"/>
      <c r="C85" s="31">
        <v>-65</v>
      </c>
      <c r="D85" s="13" t="s">
        <v>20</v>
      </c>
      <c r="E85" s="3">
        <f ca="1">Parameters!$C$4/(E38*Parameters!$C$3)</f>
        <v>0.9554183998589082</v>
      </c>
      <c r="F85" s="3">
        <f ca="1">Parameters!$C$4/(F38*Parameters!$C$3)</f>
        <v>0.96035061219340423</v>
      </c>
      <c r="G85" s="3">
        <f ca="1">Parameters!$C$4/(G38*Parameters!$C$3)</f>
        <v>0.99523041339902107</v>
      </c>
      <c r="H85" s="3">
        <f ca="1">Parameters!$C$4/(H38*Parameters!$C$3)</f>
        <v>1.0305212519990403</v>
      </c>
      <c r="I85" s="3">
        <f ca="1">Parameters!$C$4/(I38*Parameters!$C$3)</f>
        <v>1.0875874547858955</v>
      </c>
      <c r="K85" s="18"/>
      <c r="L85" s="17"/>
      <c r="M85" s="16"/>
      <c r="N85" s="4"/>
      <c r="O85" s="4"/>
      <c r="P85" s="4"/>
      <c r="Q85" s="4"/>
      <c r="R85" s="4"/>
      <c r="T85" s="4"/>
      <c r="U85" s="4"/>
      <c r="V85" s="4"/>
      <c r="W85" s="4"/>
      <c r="X85" s="4"/>
    </row>
    <row r="86" spans="2:24" ht="17" thickBot="1" x14ac:dyDescent="0.25">
      <c r="B86" s="29"/>
      <c r="C86" s="32"/>
      <c r="D86" s="10" t="s">
        <v>21</v>
      </c>
      <c r="E86" s="7">
        <f ca="1">Parameters!$C$4/(E39*Parameters!$C$3)</f>
        <v>1.0132576047134074</v>
      </c>
      <c r="F86" s="7">
        <f ca="1">Parameters!$C$4/(F39*Parameters!$C$3)</f>
        <v>1.0231863450610672</v>
      </c>
      <c r="G86" s="7">
        <f ca="1">Parameters!$C$4/(G39*Parameters!$C$3)</f>
        <v>1.0529800582187385</v>
      </c>
      <c r="H86" s="7">
        <f ca="1">Parameters!$C$4/(H39*Parameters!$C$3)</f>
        <v>1.1070066484903955</v>
      </c>
      <c r="I86" s="7">
        <f ca="1">Parameters!$C$4/(I39*Parameters!$C$3)</f>
        <v>1.1932970571141246</v>
      </c>
      <c r="K86" s="18"/>
      <c r="L86" s="17"/>
      <c r="M86" s="16"/>
      <c r="N86" s="4"/>
      <c r="O86" s="4"/>
      <c r="P86" s="4"/>
      <c r="Q86" s="4"/>
      <c r="R86" s="4"/>
      <c r="T86" s="4"/>
      <c r="U86" s="4"/>
      <c r="V86" s="4"/>
      <c r="W86" s="4"/>
      <c r="X86" s="4"/>
    </row>
    <row r="87" spans="2:24" x14ac:dyDescent="0.2">
      <c r="B87" s="29"/>
      <c r="C87" s="31">
        <v>-70</v>
      </c>
      <c r="D87" s="11" t="s">
        <v>20</v>
      </c>
      <c r="E87" s="3">
        <f ca="1">Parameters!$C$4/(E40*Parameters!$C$3)</f>
        <v>0.99858926555935745</v>
      </c>
      <c r="F87" s="3">
        <f ca="1">Parameters!$C$4/(F40*Parameters!$C$3)</f>
        <v>1.0043848505145681</v>
      </c>
      <c r="G87" s="3">
        <f ca="1">Parameters!$C$4/(G40*Parameters!$C$3)</f>
        <v>1.0227079258955765</v>
      </c>
      <c r="H87" s="3">
        <f ca="1">Parameters!$C$4/(H40*Parameters!$C$3)</f>
        <v>1.0551969916196178</v>
      </c>
      <c r="I87" s="3">
        <f ca="1">Parameters!$C$4/(I40*Parameters!$C$3)</f>
        <v>1.1062747573778429</v>
      </c>
      <c r="K87" s="18"/>
      <c r="L87" s="17"/>
      <c r="M87" s="16"/>
      <c r="N87" s="4"/>
      <c r="O87" s="4"/>
      <c r="P87" s="4"/>
      <c r="Q87" s="4"/>
      <c r="R87" s="4"/>
      <c r="T87" s="4"/>
      <c r="U87" s="4"/>
      <c r="V87" s="4"/>
      <c r="W87" s="4"/>
      <c r="X87" s="4"/>
    </row>
    <row r="88" spans="2:24" ht="17" thickBot="1" x14ac:dyDescent="0.25">
      <c r="B88" s="29"/>
      <c r="C88" s="32"/>
      <c r="D88" s="12" t="s">
        <v>21</v>
      </c>
      <c r="E88" s="7">
        <f ca="1">Parameters!$C$4/(E41*Parameters!$C$3)</f>
        <v>1.0579647975067772</v>
      </c>
      <c r="F88" s="7">
        <f ca="1">Parameters!$C$4/(F41*Parameters!$C$3)</f>
        <v>1.0674365500042564</v>
      </c>
      <c r="G88" s="7">
        <f ca="1">Parameters!$C$4/(G41*Parameters!$C$3)</f>
        <v>1.095484146170322</v>
      </c>
      <c r="H88" s="7">
        <f ca="1">Parameters!$C$4/(H41*Parameters!$C$3)</f>
        <v>1.1451933337656004</v>
      </c>
      <c r="I88" s="7">
        <f ca="1">Parameters!$C$4/(I41*Parameters!$C$3)</f>
        <v>1.2220342028380617</v>
      </c>
      <c r="K88" s="18"/>
      <c r="L88" s="17"/>
      <c r="M88" s="16"/>
      <c r="N88" s="4"/>
      <c r="O88" s="4"/>
      <c r="P88" s="4"/>
      <c r="Q88" s="4"/>
      <c r="R88" s="4"/>
      <c r="T88" s="4"/>
      <c r="U88" s="4"/>
      <c r="V88" s="4"/>
      <c r="W88" s="4"/>
      <c r="X88" s="4"/>
    </row>
    <row r="89" spans="2:24" x14ac:dyDescent="0.2">
      <c r="B89" s="29"/>
      <c r="C89" s="31">
        <v>-75</v>
      </c>
      <c r="D89" s="13" t="s">
        <v>20</v>
      </c>
      <c r="E89" s="3">
        <f ca="1">Parameters!$C$4/(E42*Parameters!$C$3)</f>
        <v>1.0365448583489199</v>
      </c>
      <c r="F89" s="3">
        <f ca="1">Parameters!$C$4/(F42*Parameters!$C$3)</f>
        <v>1.0418463064489201</v>
      </c>
      <c r="G89" s="3">
        <f ca="1">Parameters!$C$4/(G42*Parameters!$C$3)</f>
        <v>1.0581720651870647</v>
      </c>
      <c r="H89" s="3">
        <f ca="1">Parameters!$C$4/(H42*Parameters!$C$3)</f>
        <v>1.086773379507298</v>
      </c>
      <c r="I89" s="3">
        <f ca="1">Parameters!$C$4/(I42*Parameters!$C$3)</f>
        <v>1.1311733172002179</v>
      </c>
      <c r="K89" s="18"/>
      <c r="L89" s="17"/>
      <c r="M89" s="16"/>
      <c r="N89" s="4"/>
      <c r="O89" s="4"/>
      <c r="P89" s="4"/>
      <c r="Q89" s="4"/>
      <c r="R89" s="4"/>
      <c r="T89" s="4"/>
      <c r="U89" s="4"/>
      <c r="V89" s="4"/>
      <c r="W89" s="4"/>
      <c r="X89" s="4"/>
    </row>
    <row r="90" spans="2:24" ht="17" thickBot="1" x14ac:dyDescent="0.25">
      <c r="B90" s="29"/>
      <c r="C90" s="32"/>
      <c r="D90" s="10" t="s">
        <v>21</v>
      </c>
      <c r="E90" s="7">
        <f ca="1">Parameters!$C$4/(E43*Parameters!$C$3)</f>
        <v>1.1159482673552117</v>
      </c>
      <c r="F90" s="7">
        <f ca="1">Parameters!$C$4/(F43*Parameters!$C$3)</f>
        <v>1.1246535535892137</v>
      </c>
      <c r="G90" s="7">
        <f ca="1">Parameters!$C$4/(G43*Parameters!$C$3)</f>
        <v>1.1499607217857921</v>
      </c>
      <c r="H90" s="7">
        <f ca="1">Parameters!$C$4/(H43*Parameters!$C$3)</f>
        <v>1.1937311859815902</v>
      </c>
      <c r="I90" s="7">
        <f ca="1">Parameters!$C$4/(I43*Parameters!$C$3)</f>
        <v>1.2590093724977351</v>
      </c>
      <c r="K90" s="18"/>
      <c r="L90" s="17"/>
      <c r="M90" s="16"/>
      <c r="N90" s="4"/>
      <c r="O90" s="4"/>
      <c r="P90" s="4"/>
      <c r="Q90" s="4"/>
      <c r="R90" s="4"/>
      <c r="T90" s="4"/>
      <c r="U90" s="4"/>
      <c r="V90" s="4"/>
      <c r="W90" s="4"/>
      <c r="X90" s="4"/>
    </row>
    <row r="91" spans="2:24" x14ac:dyDescent="0.2">
      <c r="B91" s="29"/>
      <c r="C91" s="31">
        <v>-80</v>
      </c>
      <c r="D91" s="13" t="s">
        <v>20</v>
      </c>
      <c r="E91" s="3">
        <f ca="1">Parameters!$C$4/(E44*Parameters!$C$3)</f>
        <v>1.0865118873147677</v>
      </c>
      <c r="F91" s="3">
        <f ca="1">Parameters!$C$4/(F44*Parameters!$C$3)</f>
        <v>1.091234359500987</v>
      </c>
      <c r="G91" s="3">
        <f ca="1">Parameters!$C$4/(G44*Parameters!$C$3)</f>
        <v>1.1056111823832002</v>
      </c>
      <c r="H91" s="3">
        <f ca="1">Parameters!$C$4/(H44*Parameters!$C$3)</f>
        <v>1.1289392035289632</v>
      </c>
      <c r="I91" s="3">
        <f ca="1">Parameters!$C$4/(I44*Parameters!$C$3)</f>
        <v>1.1603394286458788</v>
      </c>
      <c r="K91" s="18"/>
      <c r="L91" s="17"/>
      <c r="M91" s="16"/>
      <c r="N91" s="4"/>
      <c r="O91" s="4"/>
      <c r="P91" s="4"/>
      <c r="Q91" s="4"/>
      <c r="R91" s="4"/>
      <c r="T91" s="4"/>
      <c r="U91" s="4"/>
      <c r="V91" s="4"/>
      <c r="W91" s="4"/>
      <c r="X91" s="4"/>
    </row>
    <row r="92" spans="2:24" ht="17" thickBot="1" x14ac:dyDescent="0.25">
      <c r="B92" s="30"/>
      <c r="C92" s="32"/>
      <c r="D92" s="10" t="s">
        <v>21</v>
      </c>
      <c r="E92" s="7">
        <f ca="1">Parameters!$C$4/(E45*Parameters!$C$3)</f>
        <v>1.1921569084304562</v>
      </c>
      <c r="F92" s="7">
        <f ca="1">Parameters!$C$4/(F45*Parameters!$C$3)</f>
        <v>1.1995302525931282</v>
      </c>
      <c r="G92" s="7">
        <f ca="1">Parameters!$C$4/(G45*Parameters!$C$3)</f>
        <v>1.2204426202278642</v>
      </c>
      <c r="H92" s="7">
        <f ca="1">Parameters!$C$4/(H45*Parameters!$C$3)</f>
        <v>1.2556118546243282</v>
      </c>
      <c r="I92" s="7">
        <f ca="1">Parameters!$C$4/(I45*Parameters!$C$3)</f>
        <v>1.3282114397486429</v>
      </c>
      <c r="K92" s="18"/>
      <c r="L92" s="17"/>
      <c r="M92" s="16"/>
      <c r="N92" s="4"/>
      <c r="O92" s="4"/>
      <c r="P92" s="4"/>
      <c r="Q92" s="4"/>
      <c r="R92" s="4"/>
      <c r="T92" s="4"/>
      <c r="U92" s="4"/>
      <c r="V92" s="4"/>
      <c r="W92" s="4"/>
      <c r="X92" s="4"/>
    </row>
    <row r="93" spans="2:24" ht="17" thickBot="1" x14ac:dyDescent="0.25">
      <c r="B93" s="45"/>
      <c r="C93" s="46"/>
      <c r="D93" s="47"/>
      <c r="E93" s="14">
        <v>0</v>
      </c>
      <c r="F93" s="14">
        <v>1</v>
      </c>
      <c r="G93" s="14">
        <v>2</v>
      </c>
      <c r="H93" s="14">
        <v>3</v>
      </c>
      <c r="I93" s="15">
        <v>4</v>
      </c>
      <c r="K93" s="18"/>
      <c r="L93" s="17"/>
      <c r="M93" s="16"/>
      <c r="N93" s="4"/>
      <c r="O93" s="4"/>
      <c r="P93" s="4"/>
      <c r="Q93" s="4"/>
      <c r="R93" s="4"/>
      <c r="T93" s="4"/>
      <c r="U93" s="4"/>
      <c r="V93" s="4"/>
      <c r="W93" s="4"/>
      <c r="X93" s="4"/>
    </row>
    <row r="94" spans="2:24" ht="17" thickBot="1" x14ac:dyDescent="0.25">
      <c r="B94" s="48"/>
      <c r="C94" s="49"/>
      <c r="D94" s="50"/>
      <c r="E94" s="41" t="s">
        <v>22</v>
      </c>
      <c r="F94" s="42"/>
      <c r="G94" s="42"/>
      <c r="H94" s="42"/>
      <c r="I94" s="43"/>
    </row>
  </sheetData>
  <mergeCells count="130">
    <mergeCell ref="C89:C90"/>
    <mergeCell ref="C91:C92"/>
    <mergeCell ref="B93:D94"/>
    <mergeCell ref="E94:I94"/>
    <mergeCell ref="C75:C76"/>
    <mergeCell ref="C77:C78"/>
    <mergeCell ref="C79:C80"/>
    <mergeCell ref="C81:C82"/>
    <mergeCell ref="C83:C84"/>
    <mergeCell ref="C85:C86"/>
    <mergeCell ref="C63:C64"/>
    <mergeCell ref="C65:C66"/>
    <mergeCell ref="C67:C68"/>
    <mergeCell ref="C69:C70"/>
    <mergeCell ref="C71:C72"/>
    <mergeCell ref="C73:C74"/>
    <mergeCell ref="AF47:AJ47"/>
    <mergeCell ref="B49:D50"/>
    <mergeCell ref="E49:I50"/>
    <mergeCell ref="B51:B92"/>
    <mergeCell ref="C51:C52"/>
    <mergeCell ref="C53:C54"/>
    <mergeCell ref="C55:C56"/>
    <mergeCell ref="C57:C58"/>
    <mergeCell ref="C59:C60"/>
    <mergeCell ref="C61:C62"/>
    <mergeCell ref="B46:D47"/>
    <mergeCell ref="K46:M47"/>
    <mergeCell ref="T46:V47"/>
    <mergeCell ref="AC46:AE47"/>
    <mergeCell ref="E47:I47"/>
    <mergeCell ref="N47:R47"/>
    <mergeCell ref="W47:AA47"/>
    <mergeCell ref="C87:C88"/>
    <mergeCell ref="C42:C43"/>
    <mergeCell ref="L42:L43"/>
    <mergeCell ref="U42:U43"/>
    <mergeCell ref="AD42:AD43"/>
    <mergeCell ref="C44:C45"/>
    <mergeCell ref="L44:L45"/>
    <mergeCell ref="U44:U45"/>
    <mergeCell ref="AD44:AD45"/>
    <mergeCell ref="C38:C39"/>
    <mergeCell ref="L38:L39"/>
    <mergeCell ref="U38:U39"/>
    <mergeCell ref="AD38:AD39"/>
    <mergeCell ref="C40:C41"/>
    <mergeCell ref="L40:L41"/>
    <mergeCell ref="U40:U41"/>
    <mergeCell ref="AD40:AD41"/>
    <mergeCell ref="C34:C35"/>
    <mergeCell ref="L34:L35"/>
    <mergeCell ref="U34:U35"/>
    <mergeCell ref="AD34:AD35"/>
    <mergeCell ref="C36:C37"/>
    <mergeCell ref="L36:L37"/>
    <mergeCell ref="U36:U37"/>
    <mergeCell ref="AD36:AD37"/>
    <mergeCell ref="C30:C31"/>
    <mergeCell ref="L30:L31"/>
    <mergeCell ref="U30:U31"/>
    <mergeCell ref="AD30:AD31"/>
    <mergeCell ref="C32:C33"/>
    <mergeCell ref="L32:L33"/>
    <mergeCell ref="U32:U33"/>
    <mergeCell ref="AD32:AD33"/>
    <mergeCell ref="C26:C27"/>
    <mergeCell ref="L26:L27"/>
    <mergeCell ref="U26:U27"/>
    <mergeCell ref="AD26:AD27"/>
    <mergeCell ref="C28:C29"/>
    <mergeCell ref="L28:L29"/>
    <mergeCell ref="U28:U29"/>
    <mergeCell ref="AD28:AD29"/>
    <mergeCell ref="C22:C23"/>
    <mergeCell ref="L22:L23"/>
    <mergeCell ref="U22:U23"/>
    <mergeCell ref="AD22:AD23"/>
    <mergeCell ref="C24:C25"/>
    <mergeCell ref="L24:L25"/>
    <mergeCell ref="U24:U25"/>
    <mergeCell ref="AD24:AD25"/>
    <mergeCell ref="C20:C21"/>
    <mergeCell ref="L20:L21"/>
    <mergeCell ref="U20:U21"/>
    <mergeCell ref="AD20:AD21"/>
    <mergeCell ref="C14:C15"/>
    <mergeCell ref="L14:L15"/>
    <mergeCell ref="U14:U15"/>
    <mergeCell ref="AD14:AD15"/>
    <mergeCell ref="C16:C17"/>
    <mergeCell ref="L16:L17"/>
    <mergeCell ref="U16:U17"/>
    <mergeCell ref="AD16:AD17"/>
    <mergeCell ref="C6:C7"/>
    <mergeCell ref="L6:L7"/>
    <mergeCell ref="U6:U7"/>
    <mergeCell ref="AD6:AD7"/>
    <mergeCell ref="C8:C9"/>
    <mergeCell ref="L8:L9"/>
    <mergeCell ref="U8:U9"/>
    <mergeCell ref="AD8:AD9"/>
    <mergeCell ref="C18:C19"/>
    <mergeCell ref="L18:L19"/>
    <mergeCell ref="U18:U19"/>
    <mergeCell ref="AD18:AD19"/>
    <mergeCell ref="AC2:AE3"/>
    <mergeCell ref="AF2:AJ3"/>
    <mergeCell ref="B4:B45"/>
    <mergeCell ref="C4:C5"/>
    <mergeCell ref="K4:K45"/>
    <mergeCell ref="L4:L5"/>
    <mergeCell ref="T4:T45"/>
    <mergeCell ref="U4:U5"/>
    <mergeCell ref="AC4:AC45"/>
    <mergeCell ref="AD4:AD5"/>
    <mergeCell ref="B2:D3"/>
    <mergeCell ref="E2:I3"/>
    <mergeCell ref="K2:M3"/>
    <mergeCell ref="N2:R3"/>
    <mergeCell ref="T2:V3"/>
    <mergeCell ref="W2:AA3"/>
    <mergeCell ref="C10:C11"/>
    <mergeCell ref="L10:L11"/>
    <mergeCell ref="U10:U11"/>
    <mergeCell ref="AD10:AD11"/>
    <mergeCell ref="C12:C13"/>
    <mergeCell ref="L12:L13"/>
    <mergeCell ref="U12:U13"/>
    <mergeCell ref="AD12:AD13"/>
  </mergeCells>
  <conditionalFormatting sqref="E4:I45">
    <cfRule type="colorScale" priority="8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9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90">
      <colorScale>
        <cfvo type="num" val="0"/>
        <cfvo type="num" val="1"/>
        <color rgb="FFFF0000"/>
        <color theme="9" tint="-0.249977111117893"/>
      </colorScale>
    </cfRule>
    <cfRule type="colorScale" priority="91">
      <colorScale>
        <cfvo type="num" val="0"/>
        <cfvo type="num" val="1"/>
        <color rgb="FFFF7128"/>
        <color theme="9"/>
      </colorScale>
    </cfRule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N4:R45">
    <cfRule type="colorScale" priority="7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7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72">
      <colorScale>
        <cfvo type="num" val="0"/>
        <cfvo type="num" val="1"/>
        <color rgb="FFFF0000"/>
        <color theme="9" tint="-0.249977111117893"/>
      </colorScale>
    </cfRule>
    <cfRule type="colorScale" priority="73">
      <colorScale>
        <cfvo type="num" val="0"/>
        <cfvo type="num" val="1"/>
        <color rgb="FFFF7128"/>
        <color theme="9"/>
      </colorScale>
    </cfRule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S4:S45">
    <cfRule type="colorScale" priority="7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81">
      <colorScale>
        <cfvo type="num" val="0"/>
        <cfvo type="num" val="1"/>
        <color rgb="FFFF0000"/>
        <color theme="9" tint="-0.249977111117893"/>
      </colorScale>
    </cfRule>
    <cfRule type="colorScale" priority="82">
      <colorScale>
        <cfvo type="num" val="0"/>
        <cfvo type="num" val="1"/>
        <color rgb="FFFF7128"/>
        <color theme="9"/>
      </colorScale>
    </cfRule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7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W4:AA45">
    <cfRule type="colorScale" priority="6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6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63">
      <colorScale>
        <cfvo type="num" val="0"/>
        <cfvo type="num" val="1"/>
        <color rgb="FFFF0000"/>
        <color theme="9" tint="-0.249977111117893"/>
      </colorScale>
    </cfRule>
    <cfRule type="colorScale" priority="64">
      <colorScale>
        <cfvo type="num" val="0"/>
        <cfvo type="num" val="1"/>
        <color rgb="FFFF7128"/>
        <color theme="9"/>
      </colorScale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9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AF4:AJ45">
    <cfRule type="colorScale" priority="1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2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29">
      <colorScale>
        <cfvo type="num" val="0"/>
        <cfvo type="num" val="0"/>
        <cfvo type="num" val="1"/>
        <color rgb="FFFF0000"/>
        <color rgb="FFFFEB84"/>
        <color theme="9" tint="0.39997558519241921"/>
      </colorScale>
    </cfRule>
    <cfRule type="colorScale" priority="47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48">
      <colorScale>
        <cfvo type="num" val="0"/>
        <cfvo type="percent" val="50"/>
        <cfvo type="num" val="0.6"/>
        <color theme="9" tint="0.39997558519241921"/>
        <color rgb="FFFFEB84"/>
        <color rgb="FFFF0000"/>
      </colorScale>
    </cfRule>
    <cfRule type="colorScale" priority="49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5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1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52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3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54">
      <colorScale>
        <cfvo type="num" val="0"/>
        <cfvo type="num" val="1"/>
        <color rgb="FFFF0000"/>
        <color theme="9" tint="-0.249977111117893"/>
      </colorScale>
    </cfRule>
    <cfRule type="colorScale" priority="55">
      <colorScale>
        <cfvo type="num" val="0"/>
        <cfvo type="num" val="1"/>
        <color rgb="FFFF7128"/>
        <color theme="9"/>
      </colorScale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0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1:I92">
    <cfRule type="colorScale" priority="30">
      <colorScale>
        <cfvo type="num" val="0"/>
        <cfvo type="num" val="1"/>
        <cfvo type="num" val="2"/>
        <color rgb="FFFF0000"/>
        <color theme="0"/>
        <color theme="9" tint="-0.249977111117893"/>
      </colorScale>
    </cfRule>
    <cfRule type="colorScale" priority="31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2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34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5">
      <colorScale>
        <cfvo type="num" val="0"/>
        <cfvo type="num" val="1"/>
        <cfvo type="num" val="2"/>
        <color rgb="FFFF7128"/>
        <color theme="0"/>
        <color theme="9" tint="0.39997558519241921"/>
      </colorScale>
    </cfRule>
    <cfRule type="colorScale" priority="36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37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39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40">
      <colorScale>
        <cfvo type="num" val="0"/>
        <cfvo type="num" val="1"/>
        <color rgb="FFFF0000"/>
        <color theme="9" tint="-0.249977111117893"/>
      </colorScale>
    </cfRule>
    <cfRule type="colorScale" priority="41">
      <colorScale>
        <cfvo type="num" val="0"/>
        <cfvo type="num" val="1"/>
        <color rgb="FFFF7128"/>
        <color theme="9"/>
      </colorScale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3:I92">
    <cfRule type="colorScale" priority="33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</conditionalFormatting>
  <conditionalFormatting sqref="N52:R93">
    <cfRule type="colorScale" priority="1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2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21">
      <colorScale>
        <cfvo type="num" val="0"/>
        <cfvo type="num" val="1"/>
        <color rgb="FFFF0000"/>
        <color theme="9" tint="-0.249977111117893"/>
      </colorScale>
    </cfRule>
    <cfRule type="colorScale" priority="22">
      <colorScale>
        <cfvo type="num" val="0"/>
        <cfvo type="num" val="1"/>
        <color rgb="FFFF7128"/>
        <color theme="9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7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T52:X93">
    <cfRule type="colorScale" priority="2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3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4">
      <colorScale>
        <cfvo type="num" val="0"/>
        <cfvo type="num" val="0"/>
        <cfvo type="num" val="1"/>
        <color rgb="FFFF0000"/>
        <color rgb="FFFFEB84"/>
        <color theme="9" tint="0.39997558519241921"/>
      </colorScale>
    </cfRule>
    <cfRule type="colorScale" priority="5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6">
      <colorScale>
        <cfvo type="num" val="0"/>
        <cfvo type="percent" val="50"/>
        <cfvo type="num" val="0.6"/>
        <color theme="9" tint="0.39997558519241921"/>
        <color rgb="FFFFEB84"/>
        <color rgb="FFFF0000"/>
      </colorScale>
    </cfRule>
    <cfRule type="colorScale" priority="7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9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1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2">
      <colorScale>
        <cfvo type="num" val="0"/>
        <cfvo type="num" val="1"/>
        <color rgb="FFFF0000"/>
        <color theme="9" tint="-0.249977111117893"/>
      </colorScale>
    </cfRule>
    <cfRule type="colorScale" priority="13">
      <colorScale>
        <cfvo type="num" val="0"/>
        <cfvo type="num" val="1"/>
        <color rgb="FFFF7128"/>
        <color theme="9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8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56CC-5D68-1C4A-89A4-10F822448910}">
  <dimension ref="A1:J316"/>
  <sheetViews>
    <sheetView workbookViewId="0">
      <selection activeCell="B49" sqref="B49:D50"/>
    </sheetView>
  </sheetViews>
  <sheetFormatPr baseColWidth="10" defaultRowHeight="16" x14ac:dyDescent="0.2"/>
  <cols>
    <col min="1" max="1" width="9.83203125" bestFit="1" customWidth="1"/>
    <col min="2" max="2" width="6.83203125" bestFit="1" customWidth="1"/>
    <col min="4" max="4" width="6.83203125" bestFit="1" customWidth="1"/>
    <col min="5" max="6" width="12.1640625" bestFit="1" customWidth="1"/>
    <col min="7" max="7" width="16.1640625" bestFit="1" customWidth="1"/>
    <col min="8" max="9" width="12.1640625" bestFit="1" customWidth="1"/>
    <col min="10" max="10" width="16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-80</v>
      </c>
      <c r="C2" t="s">
        <v>13</v>
      </c>
      <c r="D2" t="s">
        <v>33</v>
      </c>
      <c r="E2">
        <v>0.81811243785441756</v>
      </c>
      <c r="F2">
        <v>0.99835766791059499</v>
      </c>
      <c r="G2">
        <v>0.94728649602985615</v>
      </c>
      <c r="H2">
        <v>0.74561400651459786</v>
      </c>
      <c r="I2">
        <v>0.99839699504546042</v>
      </c>
      <c r="J2">
        <v>0.89011556868336639</v>
      </c>
    </row>
    <row r="3" spans="1:10" x14ac:dyDescent="0.2">
      <c r="A3">
        <v>1</v>
      </c>
      <c r="B3">
        <v>-80</v>
      </c>
      <c r="C3" t="s">
        <v>13</v>
      </c>
      <c r="D3" t="s">
        <v>33</v>
      </c>
      <c r="E3">
        <v>0.81457193970264186</v>
      </c>
      <c r="F3">
        <v>0.99814883836305235</v>
      </c>
      <c r="G3">
        <v>0.94607182805062318</v>
      </c>
      <c r="H3">
        <v>0.74103082182987956</v>
      </c>
      <c r="I3">
        <v>0.998563023615333</v>
      </c>
      <c r="J3">
        <v>0.88854497999191062</v>
      </c>
    </row>
    <row r="4" spans="1:10" x14ac:dyDescent="0.2">
      <c r="A4">
        <v>2</v>
      </c>
      <c r="B4">
        <v>-80</v>
      </c>
      <c r="C4" t="s">
        <v>13</v>
      </c>
      <c r="D4" t="s">
        <v>33</v>
      </c>
      <c r="E4">
        <v>0.80397964768486185</v>
      </c>
      <c r="F4">
        <v>0.9974713476637348</v>
      </c>
      <c r="G4">
        <v>0.9423777471818604</v>
      </c>
      <c r="H4">
        <v>0.7283332080970164</v>
      </c>
      <c r="I4">
        <v>0.99899093645553882</v>
      </c>
      <c r="J4">
        <v>0.88330704939305638</v>
      </c>
    </row>
    <row r="5" spans="1:10" x14ac:dyDescent="0.2">
      <c r="A5">
        <v>3</v>
      </c>
      <c r="B5">
        <v>-80</v>
      </c>
      <c r="C5" t="s">
        <v>13</v>
      </c>
      <c r="D5" t="s">
        <v>33</v>
      </c>
      <c r="E5">
        <v>0.7873664818356042</v>
      </c>
      <c r="F5">
        <v>0.99703396605194206</v>
      </c>
      <c r="G5">
        <v>0.93685350567359804</v>
      </c>
      <c r="H5">
        <v>0.70793285808442707</v>
      </c>
      <c r="I5">
        <v>0.99905050711149079</v>
      </c>
      <c r="J5">
        <v>0.87366006670201002</v>
      </c>
    </row>
    <row r="6" spans="1:10" x14ac:dyDescent="0.2">
      <c r="A6">
        <v>4</v>
      </c>
      <c r="B6">
        <v>-80</v>
      </c>
      <c r="C6" t="s">
        <v>13</v>
      </c>
      <c r="D6" t="s">
        <v>33</v>
      </c>
      <c r="E6">
        <v>0.76605936758197235</v>
      </c>
      <c r="F6">
        <v>0.99784683878308722</v>
      </c>
      <c r="G6">
        <v>0.93040072461042822</v>
      </c>
      <c r="H6">
        <v>0.66923748906808578</v>
      </c>
      <c r="I6">
        <v>0.99778228287701964</v>
      </c>
      <c r="J6">
        <v>0.86434879693513533</v>
      </c>
    </row>
    <row r="7" spans="1:10" x14ac:dyDescent="0.2">
      <c r="A7">
        <v>0</v>
      </c>
      <c r="B7">
        <v>-75</v>
      </c>
      <c r="C7" t="s">
        <v>13</v>
      </c>
      <c r="D7" t="s">
        <v>33</v>
      </c>
      <c r="E7">
        <v>0.85754985105494852</v>
      </c>
      <c r="F7">
        <v>0.99858444149714398</v>
      </c>
      <c r="G7">
        <v>0.95944506240882721</v>
      </c>
      <c r="H7">
        <v>0.79653234373986559</v>
      </c>
      <c r="I7">
        <v>0.99860582657630881</v>
      </c>
      <c r="J7">
        <v>0.91439627979284677</v>
      </c>
    </row>
    <row r="8" spans="1:10" x14ac:dyDescent="0.2">
      <c r="A8">
        <v>1</v>
      </c>
      <c r="B8">
        <v>-75</v>
      </c>
      <c r="C8" t="s">
        <v>13</v>
      </c>
      <c r="D8" t="s">
        <v>33</v>
      </c>
      <c r="E8">
        <v>0.8531861977978511</v>
      </c>
      <c r="F8">
        <v>0.99854447206724883</v>
      </c>
      <c r="G8">
        <v>0.95811798429377604</v>
      </c>
      <c r="H8">
        <v>0.79036685213156821</v>
      </c>
      <c r="I8">
        <v>0.99856701043691776</v>
      </c>
      <c r="J8">
        <v>0.91196017775560401</v>
      </c>
    </row>
    <row r="9" spans="1:10" x14ac:dyDescent="0.2">
      <c r="A9">
        <v>2</v>
      </c>
      <c r="B9">
        <v>-75</v>
      </c>
      <c r="C9" t="s">
        <v>13</v>
      </c>
      <c r="D9" t="s">
        <v>33</v>
      </c>
      <c r="E9">
        <v>0.84002301528508994</v>
      </c>
      <c r="F9">
        <v>0.99841907700656463</v>
      </c>
      <c r="G9">
        <v>0.95407952520444606</v>
      </c>
      <c r="H9">
        <v>0.77297326078104589</v>
      </c>
      <c r="I9">
        <v>0.99844704711756083</v>
      </c>
      <c r="J9">
        <v>0.90413066268070219</v>
      </c>
    </row>
    <row r="10" spans="1:10" x14ac:dyDescent="0.2">
      <c r="A10">
        <v>3</v>
      </c>
      <c r="B10">
        <v>-75</v>
      </c>
      <c r="C10" t="s">
        <v>13</v>
      </c>
      <c r="D10" t="s">
        <v>33</v>
      </c>
      <c r="E10">
        <v>0.81791558907329664</v>
      </c>
      <c r="F10">
        <v>0.99819118299128584</v>
      </c>
      <c r="G10">
        <v>0.9471701004193408</v>
      </c>
      <c r="H10">
        <v>0.74463070021745859</v>
      </c>
      <c r="I10">
        <v>0.99823046808790961</v>
      </c>
      <c r="J10">
        <v>0.89074568468315629</v>
      </c>
    </row>
    <row r="11" spans="1:10" x14ac:dyDescent="0.2">
      <c r="A11">
        <v>4</v>
      </c>
      <c r="B11">
        <v>-75</v>
      </c>
      <c r="C11" t="s">
        <v>13</v>
      </c>
      <c r="D11" t="s">
        <v>33</v>
      </c>
      <c r="E11">
        <v>0.78581140075774569</v>
      </c>
      <c r="F11">
        <v>0.99689173850324397</v>
      </c>
      <c r="G11">
        <v>0.93632663732969157</v>
      </c>
      <c r="H11">
        <v>0.70602245567515654</v>
      </c>
      <c r="I11">
        <v>0.998762211412344</v>
      </c>
      <c r="J11">
        <v>0.8726556787315296</v>
      </c>
    </row>
    <row r="12" spans="1:10" x14ac:dyDescent="0.2">
      <c r="A12">
        <v>0</v>
      </c>
      <c r="B12">
        <v>-70</v>
      </c>
      <c r="C12" t="s">
        <v>13</v>
      </c>
      <c r="D12" t="s">
        <v>33</v>
      </c>
      <c r="E12">
        <v>0.89014464659899972</v>
      </c>
      <c r="F12">
        <v>0.99888830092032843</v>
      </c>
      <c r="G12">
        <v>0.96921535102954404</v>
      </c>
      <c r="H12">
        <v>0.8401875856206783</v>
      </c>
      <c r="I12">
        <v>0.99860301579116961</v>
      </c>
      <c r="J12">
        <v>0.93400341678905685</v>
      </c>
    </row>
    <row r="13" spans="1:10" x14ac:dyDescent="0.2">
      <c r="A13">
        <v>1</v>
      </c>
      <c r="B13">
        <v>-70</v>
      </c>
      <c r="C13" t="s">
        <v>13</v>
      </c>
      <c r="D13" t="s">
        <v>33</v>
      </c>
      <c r="E13">
        <v>0.88500825996478538</v>
      </c>
      <c r="F13">
        <v>0.99884624632606001</v>
      </c>
      <c r="G13">
        <v>0.96770397494768523</v>
      </c>
      <c r="H13">
        <v>0.83273229578408614</v>
      </c>
      <c r="I13">
        <v>0.99855149724748316</v>
      </c>
      <c r="J13">
        <v>0.93110242497961004</v>
      </c>
    </row>
    <row r="14" spans="1:10" x14ac:dyDescent="0.2">
      <c r="A14">
        <v>2</v>
      </c>
      <c r="B14">
        <v>-70</v>
      </c>
      <c r="C14" t="s">
        <v>13</v>
      </c>
      <c r="D14" t="s">
        <v>33</v>
      </c>
      <c r="E14">
        <v>0.86915224413705072</v>
      </c>
      <c r="F14">
        <v>0.99855930952749905</v>
      </c>
      <c r="G14">
        <v>0.96291313473256723</v>
      </c>
      <c r="H14">
        <v>0.81141191499332543</v>
      </c>
      <c r="I14">
        <v>0.9985757564058052</v>
      </c>
      <c r="J14">
        <v>0.92201202747028999</v>
      </c>
    </row>
    <row r="15" spans="1:10" x14ac:dyDescent="0.2">
      <c r="A15">
        <v>3</v>
      </c>
      <c r="B15">
        <v>-70</v>
      </c>
      <c r="C15" t="s">
        <v>13</v>
      </c>
      <c r="D15" t="s">
        <v>33</v>
      </c>
      <c r="E15">
        <v>0.84239141690930786</v>
      </c>
      <c r="F15">
        <v>0.99827013707907619</v>
      </c>
      <c r="G15">
        <v>0.95476335814135282</v>
      </c>
      <c r="H15">
        <v>0.77619111348305125</v>
      </c>
      <c r="I15">
        <v>0.99829939732449757</v>
      </c>
      <c r="J15">
        <v>0.90581620154905884</v>
      </c>
    </row>
    <row r="16" spans="1:10" x14ac:dyDescent="0.2">
      <c r="A16">
        <v>4</v>
      </c>
      <c r="B16">
        <v>-70</v>
      </c>
      <c r="C16" t="s">
        <v>13</v>
      </c>
      <c r="D16" t="s">
        <v>33</v>
      </c>
      <c r="E16">
        <v>0.80349739787589958</v>
      </c>
      <c r="F16">
        <v>0.99753601076206844</v>
      </c>
      <c r="G16">
        <v>0.9423637156985134</v>
      </c>
      <c r="H16">
        <v>0.72738462378919222</v>
      </c>
      <c r="I16">
        <v>0.99808867075875718</v>
      </c>
      <c r="J16">
        <v>0.88240840422392841</v>
      </c>
    </row>
    <row r="17" spans="1:10" x14ac:dyDescent="0.2">
      <c r="A17">
        <v>0</v>
      </c>
      <c r="B17">
        <v>-65</v>
      </c>
      <c r="C17" t="s">
        <v>13</v>
      </c>
      <c r="D17" t="s">
        <v>33</v>
      </c>
      <c r="E17">
        <v>0.93036609826663996</v>
      </c>
      <c r="F17">
        <v>0.9982875569121572</v>
      </c>
      <c r="G17">
        <v>0.97511238241270304</v>
      </c>
      <c r="H17">
        <v>0.87725854190880193</v>
      </c>
      <c r="I17">
        <v>0.99925313293572737</v>
      </c>
      <c r="J17">
        <v>0.95080311884932156</v>
      </c>
    </row>
    <row r="18" spans="1:10" x14ac:dyDescent="0.2">
      <c r="A18">
        <v>1</v>
      </c>
      <c r="B18">
        <v>-65</v>
      </c>
      <c r="C18" t="s">
        <v>13</v>
      </c>
      <c r="D18" t="s">
        <v>33</v>
      </c>
      <c r="E18">
        <v>0.92558788176195417</v>
      </c>
      <c r="F18">
        <v>0.9982067350643834</v>
      </c>
      <c r="G18">
        <v>0.9733575758737496</v>
      </c>
      <c r="H18">
        <v>0.86874584788935694</v>
      </c>
      <c r="I18">
        <v>0.9992190999735614</v>
      </c>
      <c r="J18">
        <v>0.94759883407694556</v>
      </c>
    </row>
    <row r="19" spans="1:10" x14ac:dyDescent="0.2">
      <c r="A19">
        <v>2</v>
      </c>
      <c r="B19">
        <v>-65</v>
      </c>
      <c r="C19" t="s">
        <v>13</v>
      </c>
      <c r="D19" t="s">
        <v>33</v>
      </c>
      <c r="E19">
        <v>0.89314883962705394</v>
      </c>
      <c r="F19">
        <v>0.99866781171207841</v>
      </c>
      <c r="G19">
        <v>0.97001019418518319</v>
      </c>
      <c r="H19">
        <v>0.84416497914743749</v>
      </c>
      <c r="I19">
        <v>0.99867590331383282</v>
      </c>
      <c r="J19">
        <v>0.93666041070774164</v>
      </c>
    </row>
    <row r="20" spans="1:10" x14ac:dyDescent="0.2">
      <c r="A20">
        <v>3</v>
      </c>
      <c r="B20">
        <v>-65</v>
      </c>
      <c r="C20" t="s">
        <v>13</v>
      </c>
      <c r="D20" t="s">
        <v>33</v>
      </c>
      <c r="E20">
        <v>0.86256240437991138</v>
      </c>
      <c r="F20">
        <v>0.998323863152899</v>
      </c>
      <c r="G20">
        <v>0.96088857387655202</v>
      </c>
      <c r="H20">
        <v>0.8029661701680384</v>
      </c>
      <c r="I20">
        <v>0.99834549788526883</v>
      </c>
      <c r="J20">
        <v>0.91818827153432725</v>
      </c>
    </row>
    <row r="21" spans="1:10" x14ac:dyDescent="0.2">
      <c r="A21">
        <v>4</v>
      </c>
      <c r="B21">
        <v>-65</v>
      </c>
      <c r="C21" t="s">
        <v>13</v>
      </c>
      <c r="D21" t="s">
        <v>33</v>
      </c>
      <c r="E21">
        <v>0.81730336717048402</v>
      </c>
      <c r="F21">
        <v>0.99768587416527998</v>
      </c>
      <c r="G21">
        <v>0.94682238016313236</v>
      </c>
      <c r="H21">
        <v>0.74490160148268703</v>
      </c>
      <c r="I21">
        <v>0.99773791990387162</v>
      </c>
      <c r="J21">
        <v>0.89042932941512531</v>
      </c>
    </row>
    <row r="22" spans="1:10" x14ac:dyDescent="0.2">
      <c r="A22">
        <v>0</v>
      </c>
      <c r="B22">
        <v>-60</v>
      </c>
      <c r="C22" t="s">
        <v>13</v>
      </c>
      <c r="D22" t="s">
        <v>33</v>
      </c>
      <c r="E22">
        <v>0.94732236905327283</v>
      </c>
      <c r="F22">
        <v>0.99787252011020455</v>
      </c>
      <c r="G22">
        <v>0.9810667670905584</v>
      </c>
      <c r="H22">
        <v>0.91229252426090623</v>
      </c>
      <c r="I22">
        <v>0.99971459964810838</v>
      </c>
      <c r="J22">
        <v>0.96262383585302524</v>
      </c>
    </row>
    <row r="23" spans="1:10" x14ac:dyDescent="0.2">
      <c r="A23">
        <v>1</v>
      </c>
      <c r="B23">
        <v>-60</v>
      </c>
      <c r="C23" t="s">
        <v>13</v>
      </c>
      <c r="D23" t="s">
        <v>33</v>
      </c>
      <c r="E23">
        <v>0.94183377035454563</v>
      </c>
      <c r="F23">
        <v>0.99751174922108843</v>
      </c>
      <c r="G23">
        <v>0.97896660948652925</v>
      </c>
      <c r="H23">
        <v>0.90319568257242244</v>
      </c>
      <c r="I23">
        <v>0.99979386300526296</v>
      </c>
      <c r="J23">
        <v>0.95923003711084875</v>
      </c>
    </row>
    <row r="24" spans="1:10" x14ac:dyDescent="0.2">
      <c r="A24">
        <v>2</v>
      </c>
      <c r="B24">
        <v>-60</v>
      </c>
      <c r="C24" t="s">
        <v>13</v>
      </c>
      <c r="D24" t="s">
        <v>33</v>
      </c>
      <c r="E24">
        <v>0.92712721681424604</v>
      </c>
      <c r="F24">
        <v>0.9980791955417696</v>
      </c>
      <c r="G24">
        <v>0.97394845847469158</v>
      </c>
      <c r="H24">
        <v>0.87163982472342683</v>
      </c>
      <c r="I24">
        <v>0.99915992163021916</v>
      </c>
      <c r="J24">
        <v>0.94910042484999324</v>
      </c>
    </row>
    <row r="25" spans="1:10" x14ac:dyDescent="0.2">
      <c r="A25">
        <v>3</v>
      </c>
      <c r="B25">
        <v>-60</v>
      </c>
      <c r="C25" t="s">
        <v>13</v>
      </c>
      <c r="D25" t="s">
        <v>33</v>
      </c>
      <c r="E25">
        <v>0.87893240570975317</v>
      </c>
      <c r="F25">
        <v>0.99836418519449766</v>
      </c>
      <c r="G25">
        <v>0.96577589758539595</v>
      </c>
      <c r="H25">
        <v>0.82527012738923489</v>
      </c>
      <c r="I25">
        <v>0.99837304389952275</v>
      </c>
      <c r="J25">
        <v>0.92818906557283476</v>
      </c>
    </row>
    <row r="26" spans="1:10" x14ac:dyDescent="0.2">
      <c r="A26">
        <v>4</v>
      </c>
      <c r="B26">
        <v>-60</v>
      </c>
      <c r="C26" t="s">
        <v>13</v>
      </c>
      <c r="D26" t="s">
        <v>33</v>
      </c>
      <c r="E26">
        <v>0.82769869013419661</v>
      </c>
      <c r="F26">
        <v>0.99758123218847683</v>
      </c>
      <c r="G26">
        <v>0.95003768608978079</v>
      </c>
      <c r="H26">
        <v>0.75872762111669656</v>
      </c>
      <c r="I26">
        <v>0.99762087662043764</v>
      </c>
      <c r="J26">
        <v>0.8967808888798543</v>
      </c>
    </row>
    <row r="27" spans="1:10" x14ac:dyDescent="0.2">
      <c r="A27">
        <v>0</v>
      </c>
      <c r="B27">
        <v>-55</v>
      </c>
      <c r="C27" t="s">
        <v>13</v>
      </c>
      <c r="D27" t="s">
        <v>33</v>
      </c>
      <c r="E27">
        <v>0.96208832785806864</v>
      </c>
      <c r="F27">
        <v>0.99837248137390755</v>
      </c>
      <c r="G27">
        <v>0.98653823218693604</v>
      </c>
      <c r="H27">
        <v>0.93706404173197644</v>
      </c>
      <c r="I27">
        <v>0.99956743272814019</v>
      </c>
      <c r="J27">
        <v>0.9730960769725806</v>
      </c>
    </row>
    <row r="28" spans="1:10" x14ac:dyDescent="0.2">
      <c r="A28">
        <v>1</v>
      </c>
      <c r="B28">
        <v>-55</v>
      </c>
      <c r="C28" t="s">
        <v>13</v>
      </c>
      <c r="D28" t="s">
        <v>33</v>
      </c>
      <c r="E28">
        <v>0.95652659603000878</v>
      </c>
      <c r="F28">
        <v>0.99815316846604996</v>
      </c>
      <c r="G28">
        <v>0.98450538769459139</v>
      </c>
      <c r="H28">
        <v>0.92735843523500738</v>
      </c>
      <c r="I28">
        <v>0.99960781574974755</v>
      </c>
      <c r="J28">
        <v>0.96944960354251397</v>
      </c>
    </row>
    <row r="29" spans="1:10" x14ac:dyDescent="0.2">
      <c r="A29">
        <v>2</v>
      </c>
      <c r="B29">
        <v>-55</v>
      </c>
      <c r="C29" t="s">
        <v>13</v>
      </c>
      <c r="D29" t="s">
        <v>33</v>
      </c>
      <c r="E29">
        <v>0.94015309178436035</v>
      </c>
      <c r="F29">
        <v>0.99818446418791118</v>
      </c>
      <c r="G29">
        <v>0.9787385418894764</v>
      </c>
      <c r="H29">
        <v>0.89435576009439388</v>
      </c>
      <c r="I29">
        <v>0.9991999939088172</v>
      </c>
      <c r="J29">
        <v>0.95858580497214163</v>
      </c>
    </row>
    <row r="30" spans="1:10" x14ac:dyDescent="0.2">
      <c r="A30">
        <v>3</v>
      </c>
      <c r="B30">
        <v>-55</v>
      </c>
      <c r="C30" t="s">
        <v>13</v>
      </c>
      <c r="D30" t="s">
        <v>33</v>
      </c>
      <c r="E30">
        <v>0.8919080250675625</v>
      </c>
      <c r="F30">
        <v>0.9983877222802332</v>
      </c>
      <c r="G30">
        <v>0.96959889714393122</v>
      </c>
      <c r="H30">
        <v>0.84337362148446982</v>
      </c>
      <c r="I30">
        <v>0.99838400574229502</v>
      </c>
      <c r="J30">
        <v>0.93608448173625125</v>
      </c>
    </row>
    <row r="31" spans="1:10" x14ac:dyDescent="0.2">
      <c r="A31">
        <v>4</v>
      </c>
      <c r="B31">
        <v>-55</v>
      </c>
      <c r="C31" t="s">
        <v>13</v>
      </c>
      <c r="D31" t="s">
        <v>33</v>
      </c>
      <c r="E31">
        <v>0.83515326771151199</v>
      </c>
      <c r="F31">
        <v>0.99745031747485602</v>
      </c>
      <c r="G31">
        <v>0.95231167188683485</v>
      </c>
      <c r="H31">
        <v>0.76898960171544672</v>
      </c>
      <c r="I31">
        <v>0.99747666722805683</v>
      </c>
      <c r="J31">
        <v>0.90130602483966482</v>
      </c>
    </row>
    <row r="32" spans="1:10" x14ac:dyDescent="0.2">
      <c r="A32">
        <v>0</v>
      </c>
      <c r="B32">
        <v>-50</v>
      </c>
      <c r="C32" t="s">
        <v>13</v>
      </c>
      <c r="D32" t="s">
        <v>33</v>
      </c>
      <c r="E32">
        <v>0.97334538342988297</v>
      </c>
      <c r="F32">
        <v>0.99849280182372302</v>
      </c>
      <c r="G32">
        <v>0.99055677887862725</v>
      </c>
      <c r="H32">
        <v>0.95703964738863123</v>
      </c>
      <c r="I32">
        <v>0.99959921524755835</v>
      </c>
      <c r="J32">
        <v>0.98155478027659959</v>
      </c>
    </row>
    <row r="33" spans="1:10" x14ac:dyDescent="0.2">
      <c r="A33">
        <v>1</v>
      </c>
      <c r="B33">
        <v>-50</v>
      </c>
      <c r="C33" t="s">
        <v>13</v>
      </c>
      <c r="D33" t="s">
        <v>33</v>
      </c>
      <c r="E33">
        <v>0.96774105589833004</v>
      </c>
      <c r="F33">
        <v>0.99837949338873</v>
      </c>
      <c r="G33">
        <v>0.98857630427622101</v>
      </c>
      <c r="H33">
        <v>0.94681417955002078</v>
      </c>
      <c r="I33">
        <v>0.99956758927840839</v>
      </c>
      <c r="J33">
        <v>0.97766460428091562</v>
      </c>
    </row>
    <row r="34" spans="1:10" x14ac:dyDescent="0.2">
      <c r="A34">
        <v>2</v>
      </c>
      <c r="B34">
        <v>-50</v>
      </c>
      <c r="C34" t="s">
        <v>13</v>
      </c>
      <c r="D34" t="s">
        <v>33</v>
      </c>
      <c r="E34">
        <v>0.9494013452343264</v>
      </c>
      <c r="F34">
        <v>0.99760191816034238</v>
      </c>
      <c r="G34">
        <v>0.98186303614504322</v>
      </c>
      <c r="H34">
        <v>0.91626026757321799</v>
      </c>
      <c r="I34">
        <v>0.99967704000060542</v>
      </c>
      <c r="J34">
        <v>0.96512865621319577</v>
      </c>
    </row>
    <row r="35" spans="1:10" x14ac:dyDescent="0.2">
      <c r="A35">
        <v>3</v>
      </c>
      <c r="B35">
        <v>-50</v>
      </c>
      <c r="C35" t="s">
        <v>13</v>
      </c>
      <c r="D35" t="s">
        <v>33</v>
      </c>
      <c r="E35">
        <v>0.91763679866220638</v>
      </c>
      <c r="F35">
        <v>0.99750985893115796</v>
      </c>
      <c r="G35">
        <v>0.97049761471290497</v>
      </c>
      <c r="H35">
        <v>0.8573925699475331</v>
      </c>
      <c r="I35">
        <v>0.99890751066124917</v>
      </c>
      <c r="J35">
        <v>0.94280034382850597</v>
      </c>
    </row>
    <row r="36" spans="1:10" x14ac:dyDescent="0.2">
      <c r="A36">
        <v>4</v>
      </c>
      <c r="B36">
        <v>-50</v>
      </c>
      <c r="C36" t="s">
        <v>13</v>
      </c>
      <c r="D36" t="s">
        <v>33</v>
      </c>
      <c r="E36">
        <v>0.839818732718287</v>
      </c>
      <c r="F36">
        <v>0.99728655328870675</v>
      </c>
      <c r="G36">
        <v>0.95370840867187845</v>
      </c>
      <c r="H36">
        <v>0.77578147653709839</v>
      </c>
      <c r="I36">
        <v>0.9973017327585868</v>
      </c>
      <c r="J36">
        <v>0.9041020741913256</v>
      </c>
    </row>
    <row r="37" spans="1:10" x14ac:dyDescent="0.2">
      <c r="A37">
        <v>0</v>
      </c>
      <c r="B37">
        <v>-45</v>
      </c>
      <c r="C37" t="s">
        <v>13</v>
      </c>
      <c r="D37" t="s">
        <v>33</v>
      </c>
      <c r="E37">
        <v>0.98295331948025921</v>
      </c>
      <c r="F37">
        <v>0.99914921016379998</v>
      </c>
      <c r="G37">
        <v>0.99415091825645985</v>
      </c>
      <c r="H37">
        <v>0.9716243893259312</v>
      </c>
      <c r="I37">
        <v>0.99909723352441482</v>
      </c>
      <c r="J37">
        <v>0.98777740398978442</v>
      </c>
    </row>
    <row r="38" spans="1:10" x14ac:dyDescent="0.2">
      <c r="A38">
        <v>1</v>
      </c>
      <c r="B38">
        <v>-45</v>
      </c>
      <c r="C38" t="s">
        <v>13</v>
      </c>
      <c r="D38" t="s">
        <v>33</v>
      </c>
      <c r="E38">
        <v>0.97623572387444302</v>
      </c>
      <c r="F38">
        <v>0.99847481926450599</v>
      </c>
      <c r="G38">
        <v>0.9916030080578484</v>
      </c>
      <c r="H38">
        <v>0.96207039778685521</v>
      </c>
      <c r="I38">
        <v>0.99958773816422541</v>
      </c>
      <c r="J38">
        <v>0.98403921260696037</v>
      </c>
    </row>
    <row r="39" spans="1:10" x14ac:dyDescent="0.2">
      <c r="A39">
        <v>2</v>
      </c>
      <c r="B39">
        <v>-45</v>
      </c>
      <c r="C39" t="s">
        <v>13</v>
      </c>
      <c r="D39" t="s">
        <v>33</v>
      </c>
      <c r="E39">
        <v>0.95733245227284258</v>
      </c>
      <c r="F39">
        <v>0.99780165430845957</v>
      </c>
      <c r="G39">
        <v>0.98480214925171061</v>
      </c>
      <c r="H39">
        <v>0.92986589002850684</v>
      </c>
      <c r="I39">
        <v>0.99962585072432697</v>
      </c>
      <c r="J39">
        <v>0.97090096574741425</v>
      </c>
    </row>
    <row r="40" spans="1:10" x14ac:dyDescent="0.2">
      <c r="A40">
        <v>3</v>
      </c>
      <c r="B40">
        <v>-45</v>
      </c>
      <c r="C40" t="s">
        <v>13</v>
      </c>
      <c r="D40" t="s">
        <v>33</v>
      </c>
      <c r="E40">
        <v>0.9234390404247822</v>
      </c>
      <c r="F40">
        <v>0.99748742769595444</v>
      </c>
      <c r="G40">
        <v>0.9726806801045218</v>
      </c>
      <c r="H40">
        <v>0.86772370618952643</v>
      </c>
      <c r="I40">
        <v>0.99889336684801378</v>
      </c>
      <c r="J40">
        <v>0.94709327933474063</v>
      </c>
    </row>
    <row r="41" spans="1:10" x14ac:dyDescent="0.2">
      <c r="A41">
        <v>4</v>
      </c>
      <c r="B41">
        <v>-45</v>
      </c>
      <c r="C41" t="s">
        <v>13</v>
      </c>
      <c r="D41" t="s">
        <v>33</v>
      </c>
      <c r="E41">
        <v>0.84179376412080997</v>
      </c>
      <c r="F41">
        <v>0.99708416144028822</v>
      </c>
      <c r="G41">
        <v>0.95426637270137682</v>
      </c>
      <c r="H41">
        <v>0.77916695791783175</v>
      </c>
      <c r="I41">
        <v>0.99709022928136637</v>
      </c>
      <c r="J41">
        <v>0.90523119703161636</v>
      </c>
    </row>
    <row r="42" spans="1:10" x14ac:dyDescent="0.2">
      <c r="A42">
        <v>0</v>
      </c>
      <c r="B42">
        <v>-40</v>
      </c>
      <c r="C42" t="s">
        <v>13</v>
      </c>
      <c r="D42" t="s">
        <v>33</v>
      </c>
      <c r="E42">
        <v>0.98936857601827322</v>
      </c>
      <c r="F42">
        <v>0.9992072914350274</v>
      </c>
      <c r="G42">
        <v>0.99639693530288198</v>
      </c>
      <c r="H42">
        <v>0.9833560877568196</v>
      </c>
      <c r="I42">
        <v>0.99911198765037357</v>
      </c>
      <c r="J42">
        <v>0.992619860924148</v>
      </c>
    </row>
    <row r="43" spans="1:10" x14ac:dyDescent="0.2">
      <c r="A43">
        <v>1</v>
      </c>
      <c r="B43">
        <v>-40</v>
      </c>
      <c r="C43" t="s">
        <v>13</v>
      </c>
      <c r="D43" t="s">
        <v>33</v>
      </c>
      <c r="E43">
        <v>0.98346678342134064</v>
      </c>
      <c r="F43">
        <v>0.99912098633905377</v>
      </c>
      <c r="G43">
        <v>0.99435808093998523</v>
      </c>
      <c r="H43">
        <v>0.97243653153502363</v>
      </c>
      <c r="I43">
        <v>0.99905011141462841</v>
      </c>
      <c r="J43">
        <v>0.98837423626613641</v>
      </c>
    </row>
    <row r="44" spans="1:10" x14ac:dyDescent="0.2">
      <c r="A44">
        <v>2</v>
      </c>
      <c r="B44">
        <v>-40</v>
      </c>
      <c r="C44" t="s">
        <v>13</v>
      </c>
      <c r="D44" t="s">
        <v>33</v>
      </c>
      <c r="E44">
        <v>0.96303872149831504</v>
      </c>
      <c r="F44">
        <v>0.99797537453206075</v>
      </c>
      <c r="G44">
        <v>0.98692089253160964</v>
      </c>
      <c r="H44">
        <v>0.93978105312354165</v>
      </c>
      <c r="I44">
        <v>0.99956527389764838</v>
      </c>
      <c r="J44">
        <v>0.97498089501589735</v>
      </c>
    </row>
    <row r="45" spans="1:10" x14ac:dyDescent="0.2">
      <c r="A45">
        <v>3</v>
      </c>
      <c r="B45">
        <v>-40</v>
      </c>
      <c r="C45" t="s">
        <v>13</v>
      </c>
      <c r="D45" t="s">
        <v>33</v>
      </c>
      <c r="E45">
        <v>0.92703329682126756</v>
      </c>
      <c r="F45">
        <v>0.99743631768161278</v>
      </c>
      <c r="G45">
        <v>0.9740414132816374</v>
      </c>
      <c r="H45">
        <v>0.8744171305926236</v>
      </c>
      <c r="I45">
        <v>0.99886762348745883</v>
      </c>
      <c r="J45">
        <v>0.94978209824378845</v>
      </c>
    </row>
    <row r="46" spans="1:10" x14ac:dyDescent="0.2">
      <c r="A46">
        <v>4</v>
      </c>
      <c r="B46">
        <v>-40</v>
      </c>
      <c r="C46" t="s">
        <v>13</v>
      </c>
      <c r="D46" t="s">
        <v>33</v>
      </c>
      <c r="E46">
        <v>0.84112670265190237</v>
      </c>
      <c r="F46">
        <v>0.99683478656709956</v>
      </c>
      <c r="G46">
        <v>0.95400059412983285</v>
      </c>
      <c r="H46">
        <v>0.77917922130818762</v>
      </c>
      <c r="I46">
        <v>0.99683386831224485</v>
      </c>
      <c r="J46">
        <v>0.90472178772315714</v>
      </c>
    </row>
    <row r="47" spans="1:10" x14ac:dyDescent="0.2">
      <c r="A47">
        <v>0</v>
      </c>
      <c r="B47">
        <v>-35</v>
      </c>
      <c r="C47" t="s">
        <v>13</v>
      </c>
      <c r="D47" t="s">
        <v>33</v>
      </c>
      <c r="E47">
        <v>0.99411012860307379</v>
      </c>
      <c r="F47">
        <v>0.99889157454210842</v>
      </c>
      <c r="G47">
        <v>0.99753947297107559</v>
      </c>
      <c r="H47">
        <v>0.99177959545577565</v>
      </c>
      <c r="I47">
        <v>0.99938055978255425</v>
      </c>
      <c r="J47">
        <v>0.99623474205404583</v>
      </c>
    </row>
    <row r="48" spans="1:10" x14ac:dyDescent="0.2">
      <c r="A48">
        <v>1</v>
      </c>
      <c r="B48">
        <v>-35</v>
      </c>
      <c r="C48" t="s">
        <v>13</v>
      </c>
      <c r="D48" t="s">
        <v>33</v>
      </c>
      <c r="E48">
        <v>0.98721861138863243</v>
      </c>
      <c r="F48">
        <v>0.99888859110713835</v>
      </c>
      <c r="G48">
        <v>0.99559314315391578</v>
      </c>
      <c r="H48">
        <v>0.98065103681745336</v>
      </c>
      <c r="I48">
        <v>0.99937089113354205</v>
      </c>
      <c r="J48">
        <v>0.99185537722840877</v>
      </c>
    </row>
    <row r="49" spans="1:10" x14ac:dyDescent="0.2">
      <c r="A49">
        <v>2</v>
      </c>
      <c r="B49">
        <v>-35</v>
      </c>
      <c r="C49" t="s">
        <v>13</v>
      </c>
      <c r="D49" t="s">
        <v>33</v>
      </c>
      <c r="E49">
        <v>0.96632171331553096</v>
      </c>
      <c r="F49">
        <v>0.99787092456503723</v>
      </c>
      <c r="G49">
        <v>0.98807215166645157</v>
      </c>
      <c r="H49">
        <v>0.94609228712205562</v>
      </c>
      <c r="I49">
        <v>0.99963278634429165</v>
      </c>
      <c r="J49">
        <v>0.97775397574282319</v>
      </c>
    </row>
    <row r="50" spans="1:10" x14ac:dyDescent="0.2">
      <c r="A50">
        <v>3</v>
      </c>
      <c r="B50">
        <v>-35</v>
      </c>
      <c r="C50" t="s">
        <v>13</v>
      </c>
      <c r="D50" t="s">
        <v>33</v>
      </c>
      <c r="E50">
        <v>0.92851985244122204</v>
      </c>
      <c r="F50">
        <v>0.9973540731882804</v>
      </c>
      <c r="G50">
        <v>0.97462371968152983</v>
      </c>
      <c r="H50">
        <v>0.87756937628533749</v>
      </c>
      <c r="I50">
        <v>0.99882909827708155</v>
      </c>
      <c r="J50">
        <v>0.95094295900895398</v>
      </c>
    </row>
    <row r="51" spans="1:10" x14ac:dyDescent="0.2">
      <c r="A51">
        <v>4</v>
      </c>
      <c r="B51">
        <v>-35</v>
      </c>
      <c r="C51" t="s">
        <v>13</v>
      </c>
      <c r="D51" t="s">
        <v>33</v>
      </c>
      <c r="E51">
        <v>0.83781712608043668</v>
      </c>
      <c r="F51">
        <v>0.99652687906738036</v>
      </c>
      <c r="G51">
        <v>0.95290340251280858</v>
      </c>
      <c r="H51">
        <v>0.77582064538327156</v>
      </c>
      <c r="I51">
        <v>0.99652885177726636</v>
      </c>
      <c r="J51">
        <v>0.90256916778893781</v>
      </c>
    </row>
    <row r="52" spans="1:10" x14ac:dyDescent="0.2">
      <c r="A52">
        <v>0</v>
      </c>
      <c r="B52">
        <v>-30</v>
      </c>
      <c r="C52" t="s">
        <v>13</v>
      </c>
      <c r="D52" t="s">
        <v>33</v>
      </c>
      <c r="E52">
        <v>0.99588568821800638</v>
      </c>
      <c r="F52">
        <v>0.99907735492771044</v>
      </c>
      <c r="G52">
        <v>0.99842471935549981</v>
      </c>
      <c r="H52">
        <v>0.99655373376959422</v>
      </c>
      <c r="I52">
        <v>0.99934914350811521</v>
      </c>
      <c r="J52">
        <v>0.99821292837707043</v>
      </c>
    </row>
    <row r="53" spans="1:10" x14ac:dyDescent="0.2">
      <c r="A53">
        <v>1</v>
      </c>
      <c r="B53">
        <v>-30</v>
      </c>
      <c r="C53" t="s">
        <v>13</v>
      </c>
      <c r="D53" t="s">
        <v>33</v>
      </c>
      <c r="E53">
        <v>0.98978540783479196</v>
      </c>
      <c r="F53">
        <v>0.99901606218294181</v>
      </c>
      <c r="G53">
        <v>0.99653235759565062</v>
      </c>
      <c r="H53">
        <v>0.9848148851726336</v>
      </c>
      <c r="I53">
        <v>0.99925659634030162</v>
      </c>
      <c r="J53">
        <v>0.99364000940159158</v>
      </c>
    </row>
    <row r="54" spans="1:10" x14ac:dyDescent="0.2">
      <c r="A54">
        <v>2</v>
      </c>
      <c r="B54">
        <v>-30</v>
      </c>
      <c r="C54" t="s">
        <v>13</v>
      </c>
      <c r="D54" t="s">
        <v>33</v>
      </c>
      <c r="E54">
        <v>0.96786286400196964</v>
      </c>
      <c r="F54">
        <v>0.99786155996044879</v>
      </c>
      <c r="G54">
        <v>0.98864727777295858</v>
      </c>
      <c r="H54">
        <v>0.94909508390047581</v>
      </c>
      <c r="I54">
        <v>0.99962992082739555</v>
      </c>
      <c r="J54">
        <v>0.97896981697569196</v>
      </c>
    </row>
    <row r="55" spans="1:10" x14ac:dyDescent="0.2">
      <c r="A55">
        <v>3</v>
      </c>
      <c r="B55">
        <v>-30</v>
      </c>
      <c r="C55" t="s">
        <v>13</v>
      </c>
      <c r="D55" t="s">
        <v>33</v>
      </c>
      <c r="E55">
        <v>0.92794226764724363</v>
      </c>
      <c r="F55">
        <v>0.99723677526695675</v>
      </c>
      <c r="G55">
        <v>0.97444613654649359</v>
      </c>
      <c r="H55">
        <v>0.87722764157671185</v>
      </c>
      <c r="I55">
        <v>0.99877602473310845</v>
      </c>
      <c r="J55">
        <v>0.95061019296362281</v>
      </c>
    </row>
    <row r="56" spans="1:10" x14ac:dyDescent="0.2">
      <c r="A56">
        <v>4</v>
      </c>
      <c r="B56">
        <v>-30</v>
      </c>
      <c r="C56" t="s">
        <v>13</v>
      </c>
      <c r="D56" t="s">
        <v>33</v>
      </c>
      <c r="E56">
        <v>0.83137209678185842</v>
      </c>
      <c r="F56">
        <v>0.99573155036087257</v>
      </c>
      <c r="G56">
        <v>0.95059958758757257</v>
      </c>
      <c r="H56">
        <v>0.76895518032010979</v>
      </c>
      <c r="I56">
        <v>0.99661336128857325</v>
      </c>
      <c r="J56">
        <v>0.89923982644274525</v>
      </c>
    </row>
    <row r="57" spans="1:10" x14ac:dyDescent="0.2">
      <c r="A57">
        <v>0</v>
      </c>
      <c r="B57">
        <v>-25</v>
      </c>
      <c r="C57" t="s">
        <v>13</v>
      </c>
      <c r="D57" t="s">
        <v>33</v>
      </c>
      <c r="E57">
        <v>0.99617884911485077</v>
      </c>
      <c r="F57">
        <v>0.99976343364655318</v>
      </c>
      <c r="G57">
        <v>0.99856493253702916</v>
      </c>
      <c r="H57">
        <v>0.99774065465831541</v>
      </c>
      <c r="I57">
        <v>0.99999425367098382</v>
      </c>
      <c r="J57">
        <v>0.99893673742993516</v>
      </c>
    </row>
    <row r="58" spans="1:10" x14ac:dyDescent="0.2">
      <c r="A58">
        <v>1</v>
      </c>
      <c r="B58">
        <v>-25</v>
      </c>
      <c r="C58" t="s">
        <v>13</v>
      </c>
      <c r="D58" t="s">
        <v>33</v>
      </c>
      <c r="E58">
        <v>0.99146414615026635</v>
      </c>
      <c r="F58">
        <v>0.99866424345260596</v>
      </c>
      <c r="G58">
        <v>0.99632639971866921</v>
      </c>
      <c r="H58">
        <v>0.98620615063386041</v>
      </c>
      <c r="I58">
        <v>0.99942621183100999</v>
      </c>
      <c r="J58">
        <v>0.994352717170088</v>
      </c>
    </row>
    <row r="59" spans="1:10" x14ac:dyDescent="0.2">
      <c r="A59">
        <v>2</v>
      </c>
      <c r="B59">
        <v>-25</v>
      </c>
      <c r="C59" t="s">
        <v>13</v>
      </c>
      <c r="D59" t="s">
        <v>33</v>
      </c>
      <c r="E59">
        <v>0.96732938557921444</v>
      </c>
      <c r="F59">
        <v>0.99769611797054636</v>
      </c>
      <c r="G59">
        <v>0.9884377769091558</v>
      </c>
      <c r="H59">
        <v>0.94873289312804876</v>
      </c>
      <c r="I59">
        <v>0.99968283014906822</v>
      </c>
      <c r="J59">
        <v>0.97889963894764442</v>
      </c>
    </row>
    <row r="60" spans="1:10" x14ac:dyDescent="0.2">
      <c r="A60">
        <v>3</v>
      </c>
      <c r="B60">
        <v>-25</v>
      </c>
      <c r="C60" t="s">
        <v>13</v>
      </c>
      <c r="D60" t="s">
        <v>33</v>
      </c>
      <c r="E60">
        <v>0.9252888571082698</v>
      </c>
      <c r="F60">
        <v>0.99707869581242403</v>
      </c>
      <c r="G60">
        <v>0.97350263762160416</v>
      </c>
      <c r="H60">
        <v>0.87338873268667405</v>
      </c>
      <c r="I60">
        <v>0.99870590247069424</v>
      </c>
      <c r="J60">
        <v>0.94877693522836637</v>
      </c>
    </row>
    <row r="61" spans="1:10" x14ac:dyDescent="0.2">
      <c r="A61">
        <v>4</v>
      </c>
      <c r="B61">
        <v>-25</v>
      </c>
      <c r="C61" t="s">
        <v>13</v>
      </c>
      <c r="D61" t="s">
        <v>33</v>
      </c>
      <c r="E61">
        <v>0.82255430117751938</v>
      </c>
      <c r="F61">
        <v>0.99520123848428976</v>
      </c>
      <c r="G61">
        <v>0.94768481454910136</v>
      </c>
      <c r="H61">
        <v>0.75872088665974968</v>
      </c>
      <c r="I61">
        <v>0.99621669272527558</v>
      </c>
      <c r="J61">
        <v>0.89369888057361768</v>
      </c>
    </row>
    <row r="62" spans="1:10" x14ac:dyDescent="0.2">
      <c r="A62">
        <v>0</v>
      </c>
      <c r="B62">
        <v>-20</v>
      </c>
      <c r="C62" t="s">
        <v>13</v>
      </c>
      <c r="D62" t="s">
        <v>33</v>
      </c>
      <c r="E62">
        <v>0.99598690731161077</v>
      </c>
      <c r="F62">
        <v>0.99902782419239722</v>
      </c>
      <c r="G62">
        <v>0.99839321794813696</v>
      </c>
      <c r="H62">
        <v>0.99695223066604355</v>
      </c>
      <c r="I62">
        <v>0.99937771192654878</v>
      </c>
      <c r="J62">
        <v>0.99839720743160643</v>
      </c>
    </row>
    <row r="63" spans="1:10" x14ac:dyDescent="0.2">
      <c r="A63">
        <v>1</v>
      </c>
      <c r="B63">
        <v>-20</v>
      </c>
      <c r="C63" t="s">
        <v>13</v>
      </c>
      <c r="D63" t="s">
        <v>33</v>
      </c>
      <c r="E63">
        <v>0.98936589393513119</v>
      </c>
      <c r="F63">
        <v>0.99900946812814362</v>
      </c>
      <c r="G63">
        <v>0.99642042695650845</v>
      </c>
      <c r="H63">
        <v>0.98424402508603359</v>
      </c>
      <c r="I63">
        <v>0.99925146595468162</v>
      </c>
      <c r="J63">
        <v>0.99337588968380364</v>
      </c>
    </row>
    <row r="64" spans="1:10" x14ac:dyDescent="0.2">
      <c r="A64">
        <v>2</v>
      </c>
      <c r="B64">
        <v>-20</v>
      </c>
      <c r="C64" t="s">
        <v>13</v>
      </c>
      <c r="D64" t="s">
        <v>33</v>
      </c>
      <c r="E64">
        <v>0.96509539853176263</v>
      </c>
      <c r="F64">
        <v>0.99762104950203756</v>
      </c>
      <c r="G64">
        <v>0.98766833753472338</v>
      </c>
      <c r="H64">
        <v>0.94512929580591376</v>
      </c>
      <c r="I64">
        <v>0.99967273976604643</v>
      </c>
      <c r="J64">
        <v>0.97731767092959043</v>
      </c>
    </row>
    <row r="65" spans="1:10" x14ac:dyDescent="0.2">
      <c r="A65">
        <v>3</v>
      </c>
      <c r="B65">
        <v>-20</v>
      </c>
      <c r="C65" t="s">
        <v>13</v>
      </c>
      <c r="D65" t="s">
        <v>33</v>
      </c>
      <c r="E65">
        <v>0.92049257800010642</v>
      </c>
      <c r="F65">
        <v>0.99687258213114882</v>
      </c>
      <c r="G65">
        <v>0.97176225034453945</v>
      </c>
      <c r="H65">
        <v>0.86599917501958124</v>
      </c>
      <c r="I65">
        <v>0.99861525468551604</v>
      </c>
      <c r="J65">
        <v>0.9453950886425404</v>
      </c>
    </row>
    <row r="66" spans="1:10" x14ac:dyDescent="0.2">
      <c r="A66">
        <v>4</v>
      </c>
      <c r="B66">
        <v>-20</v>
      </c>
      <c r="C66" t="s">
        <v>13</v>
      </c>
      <c r="D66" t="s">
        <v>33</v>
      </c>
      <c r="E66">
        <v>0.81080433866684298</v>
      </c>
      <c r="F66">
        <v>0.99453000137542358</v>
      </c>
      <c r="G66">
        <v>0.943758965866352</v>
      </c>
      <c r="H66">
        <v>0.74493703242178233</v>
      </c>
      <c r="I66">
        <v>0.99571556861300325</v>
      </c>
      <c r="J66">
        <v>0.88630566283822931</v>
      </c>
    </row>
    <row r="67" spans="1:10" x14ac:dyDescent="0.2">
      <c r="A67">
        <v>0</v>
      </c>
      <c r="B67">
        <v>-15</v>
      </c>
      <c r="C67" t="s">
        <v>13</v>
      </c>
      <c r="D67" t="s">
        <v>33</v>
      </c>
      <c r="E67">
        <v>0.99447176571368401</v>
      </c>
      <c r="F67">
        <v>0.99902337874965796</v>
      </c>
      <c r="G67">
        <v>0.99781551961405379</v>
      </c>
      <c r="H67">
        <v>0.99234040068331641</v>
      </c>
      <c r="I67">
        <v>0.99926391851788843</v>
      </c>
      <c r="J67">
        <v>0.9964640425287844</v>
      </c>
    </row>
    <row r="68" spans="1:10" x14ac:dyDescent="0.2">
      <c r="A68">
        <v>1</v>
      </c>
      <c r="B68">
        <v>-15</v>
      </c>
      <c r="C68" t="s">
        <v>13</v>
      </c>
      <c r="D68" t="s">
        <v>33</v>
      </c>
      <c r="E68">
        <v>0.98687444143305081</v>
      </c>
      <c r="F68">
        <v>0.99914669087090957</v>
      </c>
      <c r="G68">
        <v>0.9956239812659532</v>
      </c>
      <c r="H68">
        <v>0.97872802001928016</v>
      </c>
      <c r="I68">
        <v>0.99901541912393355</v>
      </c>
      <c r="J68">
        <v>0.99113555234918416</v>
      </c>
    </row>
    <row r="69" spans="1:10" x14ac:dyDescent="0.2">
      <c r="A69">
        <v>2</v>
      </c>
      <c r="B69">
        <v>-15</v>
      </c>
      <c r="C69" t="s">
        <v>13</v>
      </c>
      <c r="D69" t="s">
        <v>33</v>
      </c>
      <c r="E69">
        <v>0.96089867293844899</v>
      </c>
      <c r="F69">
        <v>0.99750876768050423</v>
      </c>
      <c r="G69">
        <v>0.98619597559052419</v>
      </c>
      <c r="H69">
        <v>0.93814713745099099</v>
      </c>
      <c r="I69">
        <v>0.99965815961968885</v>
      </c>
      <c r="J69">
        <v>0.97427778293847922</v>
      </c>
    </row>
    <row r="70" spans="1:10" x14ac:dyDescent="0.2">
      <c r="A70">
        <v>3</v>
      </c>
      <c r="B70">
        <v>-15</v>
      </c>
      <c r="C70" t="s">
        <v>13</v>
      </c>
      <c r="D70" t="s">
        <v>33</v>
      </c>
      <c r="E70">
        <v>0.91342934650787477</v>
      </c>
      <c r="F70">
        <v>0.99660598418843882</v>
      </c>
      <c r="G70">
        <v>0.96916743418955975</v>
      </c>
      <c r="H70">
        <v>0.85495647721258716</v>
      </c>
      <c r="I70">
        <v>0.99849925023437358</v>
      </c>
      <c r="J70">
        <v>0.94037461213611839</v>
      </c>
    </row>
    <row r="71" spans="1:10" x14ac:dyDescent="0.2">
      <c r="A71">
        <v>4</v>
      </c>
      <c r="B71">
        <v>-15</v>
      </c>
      <c r="C71" t="s">
        <v>13</v>
      </c>
      <c r="D71" t="s">
        <v>33</v>
      </c>
      <c r="E71">
        <v>0.7959287311375508</v>
      </c>
      <c r="F71">
        <v>0.99367689313902519</v>
      </c>
      <c r="G71">
        <v>0.93870087451827877</v>
      </c>
      <c r="H71">
        <v>0.7274842306061674</v>
      </c>
      <c r="I71">
        <v>0.99507430697936761</v>
      </c>
      <c r="J71">
        <v>0.87691772268285406</v>
      </c>
    </row>
    <row r="72" spans="1:10" x14ac:dyDescent="0.2">
      <c r="A72">
        <v>0</v>
      </c>
      <c r="B72">
        <v>-10</v>
      </c>
      <c r="C72" t="s">
        <v>13</v>
      </c>
      <c r="D72" t="s">
        <v>33</v>
      </c>
      <c r="E72">
        <v>0.98951935541625924</v>
      </c>
      <c r="F72">
        <v>0.99906457897153922</v>
      </c>
      <c r="G72">
        <v>0.99648419306026403</v>
      </c>
      <c r="H72">
        <v>0.98485382047064063</v>
      </c>
      <c r="I72">
        <v>0.99932572481473325</v>
      </c>
      <c r="J72">
        <v>0.99327204676491876</v>
      </c>
    </row>
    <row r="73" spans="1:10" x14ac:dyDescent="0.2">
      <c r="A73">
        <v>1</v>
      </c>
      <c r="B73">
        <v>-10</v>
      </c>
      <c r="C73" t="s">
        <v>13</v>
      </c>
      <c r="D73" t="s">
        <v>33</v>
      </c>
      <c r="E73">
        <v>0.98217576547014096</v>
      </c>
      <c r="F73">
        <v>0.99909726766968376</v>
      </c>
      <c r="G73">
        <v>0.99400692876573715</v>
      </c>
      <c r="H73">
        <v>0.97078097018467635</v>
      </c>
      <c r="I73">
        <v>0.99902385523680337</v>
      </c>
      <c r="J73">
        <v>0.98748116782074435</v>
      </c>
    </row>
    <row r="74" spans="1:10" x14ac:dyDescent="0.2">
      <c r="A74">
        <v>2</v>
      </c>
      <c r="B74">
        <v>-10</v>
      </c>
      <c r="C74" t="s">
        <v>13</v>
      </c>
      <c r="D74" t="s">
        <v>33</v>
      </c>
      <c r="E74">
        <v>0.95438599369378241</v>
      </c>
      <c r="F74">
        <v>0.99721012630006522</v>
      </c>
      <c r="G74">
        <v>0.98383476408218917</v>
      </c>
      <c r="H74">
        <v>0.92756354046779776</v>
      </c>
      <c r="I74">
        <v>0.99969901938800365</v>
      </c>
      <c r="J74">
        <v>0.96979340739743525</v>
      </c>
    </row>
    <row r="75" spans="1:10" x14ac:dyDescent="0.2">
      <c r="A75">
        <v>3</v>
      </c>
      <c r="B75">
        <v>-10</v>
      </c>
      <c r="C75" t="s">
        <v>13</v>
      </c>
      <c r="D75" t="s">
        <v>33</v>
      </c>
      <c r="E75">
        <v>0.90391465637835877</v>
      </c>
      <c r="F75">
        <v>0.99626150525557422</v>
      </c>
      <c r="G75">
        <v>0.96563100732830365</v>
      </c>
      <c r="H75">
        <v>0.84011139944442514</v>
      </c>
      <c r="I75">
        <v>0.99835111196555637</v>
      </c>
      <c r="J75">
        <v>0.93358209582596596</v>
      </c>
    </row>
    <row r="76" spans="1:10" x14ac:dyDescent="0.2">
      <c r="A76">
        <v>4</v>
      </c>
      <c r="B76">
        <v>-10</v>
      </c>
      <c r="C76" t="s">
        <v>13</v>
      </c>
      <c r="D76" t="s">
        <v>33</v>
      </c>
      <c r="E76">
        <v>0.77768239945591144</v>
      </c>
      <c r="F76">
        <v>0.992569234370694</v>
      </c>
      <c r="G76">
        <v>0.93234503978999606</v>
      </c>
      <c r="H76">
        <v>0.70407601198202552</v>
      </c>
      <c r="I76">
        <v>0.99424011645134835</v>
      </c>
      <c r="J76">
        <v>0.86535107029134073</v>
      </c>
    </row>
    <row r="77" spans="1:10" x14ac:dyDescent="0.2">
      <c r="A77">
        <v>0</v>
      </c>
      <c r="B77">
        <v>-5</v>
      </c>
      <c r="C77" t="s">
        <v>13</v>
      </c>
      <c r="D77" t="s">
        <v>33</v>
      </c>
      <c r="E77">
        <v>0.98344082489158624</v>
      </c>
      <c r="F77">
        <v>0.99907817107577679</v>
      </c>
      <c r="G77">
        <v>0.99441458158738039</v>
      </c>
      <c r="H77">
        <v>0.97364604732646398</v>
      </c>
      <c r="I77">
        <v>0.99922092307363475</v>
      </c>
      <c r="J77">
        <v>0.98846025133836135</v>
      </c>
    </row>
    <row r="78" spans="1:10" x14ac:dyDescent="0.2">
      <c r="A78">
        <v>1</v>
      </c>
      <c r="B78">
        <v>-5</v>
      </c>
      <c r="C78" t="s">
        <v>13</v>
      </c>
      <c r="D78" t="s">
        <v>33</v>
      </c>
      <c r="E78">
        <v>0.9750516609717178</v>
      </c>
      <c r="F78">
        <v>0.998834682800672</v>
      </c>
      <c r="G78">
        <v>0.99148348635875039</v>
      </c>
      <c r="H78">
        <v>0.95809886225527796</v>
      </c>
      <c r="I78">
        <v>0.99919790568693956</v>
      </c>
      <c r="J78">
        <v>0.98298921207184664</v>
      </c>
    </row>
    <row r="79" spans="1:10" x14ac:dyDescent="0.2">
      <c r="A79">
        <v>2</v>
      </c>
      <c r="B79">
        <v>-5</v>
      </c>
      <c r="C79" t="s">
        <v>13</v>
      </c>
      <c r="D79" t="s">
        <v>33</v>
      </c>
      <c r="E79">
        <v>0.94722335612038577</v>
      </c>
      <c r="F79">
        <v>0.99792698817315317</v>
      </c>
      <c r="G79">
        <v>0.98158408867240277</v>
      </c>
      <c r="H79">
        <v>0.90985808258335277</v>
      </c>
      <c r="I79">
        <v>0.99907366088490457</v>
      </c>
      <c r="J79">
        <v>0.96411139120069045</v>
      </c>
    </row>
    <row r="80" spans="1:10" x14ac:dyDescent="0.2">
      <c r="A80">
        <v>3</v>
      </c>
      <c r="B80">
        <v>-5</v>
      </c>
      <c r="C80" t="s">
        <v>13</v>
      </c>
      <c r="D80" t="s">
        <v>33</v>
      </c>
      <c r="E80">
        <v>0.8722066773945546</v>
      </c>
      <c r="F80">
        <v>0.99730633143908443</v>
      </c>
      <c r="G80">
        <v>0.96369525795183364</v>
      </c>
      <c r="H80">
        <v>0.82159840978825804</v>
      </c>
      <c r="I80">
        <v>0.99729732698956519</v>
      </c>
      <c r="J80">
        <v>0.92369530907045061</v>
      </c>
    </row>
    <row r="81" spans="1:10" x14ac:dyDescent="0.2">
      <c r="A81">
        <v>4</v>
      </c>
      <c r="B81">
        <v>-5</v>
      </c>
      <c r="C81" t="s">
        <v>13</v>
      </c>
      <c r="D81" t="s">
        <v>33</v>
      </c>
      <c r="E81">
        <v>0.75633923402190728</v>
      </c>
      <c r="F81">
        <v>0.99194066984005402</v>
      </c>
      <c r="G81">
        <v>0.92510883981846237</v>
      </c>
      <c r="H81">
        <v>0.67583734264658046</v>
      </c>
      <c r="I81">
        <v>0.99221198260208043</v>
      </c>
      <c r="J81">
        <v>0.85058107252888038</v>
      </c>
    </row>
    <row r="82" spans="1:10" x14ac:dyDescent="0.2">
      <c r="A82">
        <v>0</v>
      </c>
      <c r="B82">
        <v>0</v>
      </c>
      <c r="C82" t="s">
        <v>13</v>
      </c>
      <c r="D82" t="s">
        <v>33</v>
      </c>
      <c r="E82">
        <v>0.97463617714791595</v>
      </c>
      <c r="F82">
        <v>0.99881647215878877</v>
      </c>
      <c r="G82">
        <v>0.99130480220592165</v>
      </c>
      <c r="H82">
        <v>0.95768259906777942</v>
      </c>
      <c r="I82">
        <v>0.99935641898874095</v>
      </c>
      <c r="J82">
        <v>0.98270881245869623</v>
      </c>
    </row>
    <row r="83" spans="1:10" x14ac:dyDescent="0.2">
      <c r="A83">
        <v>1</v>
      </c>
      <c r="B83">
        <v>0</v>
      </c>
      <c r="C83" t="s">
        <v>13</v>
      </c>
      <c r="D83" t="s">
        <v>33</v>
      </c>
      <c r="E83">
        <v>0.96466520804443556</v>
      </c>
      <c r="F83">
        <v>0.99796285002067298</v>
      </c>
      <c r="G83">
        <v>0.98759950515042716</v>
      </c>
      <c r="H83">
        <v>0.94365873693996738</v>
      </c>
      <c r="I83">
        <v>0.99972066469447662</v>
      </c>
      <c r="J83">
        <v>0.97639441003358518</v>
      </c>
    </row>
    <row r="84" spans="1:10" x14ac:dyDescent="0.2">
      <c r="A84">
        <v>2</v>
      </c>
      <c r="B84">
        <v>0</v>
      </c>
      <c r="C84" t="s">
        <v>13</v>
      </c>
      <c r="D84" t="s">
        <v>33</v>
      </c>
      <c r="E84">
        <v>0.93612637353878003</v>
      </c>
      <c r="F84">
        <v>0.99773257375703295</v>
      </c>
      <c r="G84">
        <v>0.97759742641714964</v>
      </c>
      <c r="H84">
        <v>0.89087506372140168</v>
      </c>
      <c r="I84">
        <v>0.99899282349229324</v>
      </c>
      <c r="J84">
        <v>0.95614970608089844</v>
      </c>
    </row>
    <row r="85" spans="1:10" x14ac:dyDescent="0.2">
      <c r="A85">
        <v>3</v>
      </c>
      <c r="B85">
        <v>0</v>
      </c>
      <c r="C85" t="s">
        <v>13</v>
      </c>
      <c r="D85" t="s">
        <v>33</v>
      </c>
      <c r="E85">
        <v>0.85437767147949339</v>
      </c>
      <c r="F85">
        <v>0.99693353876449242</v>
      </c>
      <c r="G85">
        <v>0.9582665262103488</v>
      </c>
      <c r="H85">
        <v>0.79856648862134116</v>
      </c>
      <c r="I85">
        <v>0.99694078819380816</v>
      </c>
      <c r="J85">
        <v>0.91267303141516143</v>
      </c>
    </row>
    <row r="86" spans="1:10" x14ac:dyDescent="0.2">
      <c r="A86">
        <v>4</v>
      </c>
      <c r="B86">
        <v>0</v>
      </c>
      <c r="C86" t="s">
        <v>13</v>
      </c>
      <c r="D86" t="s">
        <v>33</v>
      </c>
      <c r="E86">
        <v>0.73039379567241747</v>
      </c>
      <c r="F86">
        <v>0.9901107325978028</v>
      </c>
      <c r="G86">
        <v>0.91551399522825483</v>
      </c>
      <c r="H86">
        <v>0.64377586835220335</v>
      </c>
      <c r="I86">
        <v>0.99049738624097206</v>
      </c>
      <c r="J86">
        <v>0.8338132583088762</v>
      </c>
    </row>
    <row r="87" spans="1:10" x14ac:dyDescent="0.2">
      <c r="A87">
        <v>0</v>
      </c>
      <c r="B87">
        <v>5</v>
      </c>
      <c r="C87" t="s">
        <v>13</v>
      </c>
      <c r="D87" t="s">
        <v>33</v>
      </c>
      <c r="E87">
        <v>0.96272399946952381</v>
      </c>
      <c r="F87">
        <v>0.99819190643754141</v>
      </c>
      <c r="G87">
        <v>0.98696417915418078</v>
      </c>
      <c r="H87">
        <v>0.93996508537102563</v>
      </c>
      <c r="I87">
        <v>0.99968885815211317</v>
      </c>
      <c r="J87">
        <v>0.97431046657047682</v>
      </c>
    </row>
    <row r="88" spans="1:10" x14ac:dyDescent="0.2">
      <c r="A88">
        <v>1</v>
      </c>
      <c r="B88">
        <v>5</v>
      </c>
      <c r="C88" t="s">
        <v>13</v>
      </c>
      <c r="D88" t="s">
        <v>33</v>
      </c>
      <c r="E88">
        <v>0.95268479343327883</v>
      </c>
      <c r="F88">
        <v>0.99766314399500078</v>
      </c>
      <c r="G88">
        <v>0.98331003883058199</v>
      </c>
      <c r="H88">
        <v>0.92342663429035643</v>
      </c>
      <c r="I88">
        <v>0.9997496508968472</v>
      </c>
      <c r="J88">
        <v>0.96774540532676101</v>
      </c>
    </row>
    <row r="89" spans="1:10" x14ac:dyDescent="0.2">
      <c r="A89">
        <v>2</v>
      </c>
      <c r="B89">
        <v>5</v>
      </c>
      <c r="C89" t="s">
        <v>13</v>
      </c>
      <c r="D89" t="s">
        <v>33</v>
      </c>
      <c r="E89">
        <v>0.92209813242395544</v>
      </c>
      <c r="F89">
        <v>0.99748466632032318</v>
      </c>
      <c r="G89">
        <v>0.97249793183043598</v>
      </c>
      <c r="H89">
        <v>0.86741599004103498</v>
      </c>
      <c r="I89">
        <v>0.99888828681500896</v>
      </c>
      <c r="J89">
        <v>0.94605497707472719</v>
      </c>
    </row>
    <row r="90" spans="1:10" x14ac:dyDescent="0.2">
      <c r="A90">
        <v>3</v>
      </c>
      <c r="B90">
        <v>5</v>
      </c>
      <c r="C90" t="s">
        <v>13</v>
      </c>
      <c r="D90" t="s">
        <v>33</v>
      </c>
      <c r="E90">
        <v>0.83263697763019651</v>
      </c>
      <c r="F90">
        <v>0.99644112154328623</v>
      </c>
      <c r="G90">
        <v>0.95149790189915484</v>
      </c>
      <c r="H90">
        <v>0.77103937583074067</v>
      </c>
      <c r="I90">
        <v>0.99647290243066677</v>
      </c>
      <c r="J90">
        <v>0.89917315982730361</v>
      </c>
    </row>
    <row r="91" spans="1:10" x14ac:dyDescent="0.2">
      <c r="A91">
        <v>4</v>
      </c>
      <c r="B91">
        <v>5</v>
      </c>
      <c r="C91" t="s">
        <v>13</v>
      </c>
      <c r="D91" t="s">
        <v>33</v>
      </c>
      <c r="E91">
        <v>0.69996834674725039</v>
      </c>
      <c r="F91">
        <v>0.98752128214824242</v>
      </c>
      <c r="G91">
        <v>0.90368910230597965</v>
      </c>
      <c r="H91">
        <v>0.60728523130666279</v>
      </c>
      <c r="I91">
        <v>0.98808338733241419</v>
      </c>
      <c r="J91">
        <v>0.81394437687348298</v>
      </c>
    </row>
    <row r="92" spans="1:10" x14ac:dyDescent="0.2">
      <c r="A92">
        <v>0</v>
      </c>
      <c r="B92">
        <v>10</v>
      </c>
      <c r="C92" t="s">
        <v>13</v>
      </c>
      <c r="D92" t="s">
        <v>33</v>
      </c>
      <c r="E92">
        <v>0.94795035235614278</v>
      </c>
      <c r="F92">
        <v>0.99757308216197316</v>
      </c>
      <c r="G92">
        <v>0.98156254965421541</v>
      </c>
      <c r="H92">
        <v>0.91569249619251536</v>
      </c>
      <c r="I92">
        <v>0.999842401322518</v>
      </c>
      <c r="J92">
        <v>0.964186253529148</v>
      </c>
    </row>
    <row r="93" spans="1:10" x14ac:dyDescent="0.2">
      <c r="A93">
        <v>1</v>
      </c>
      <c r="B93">
        <v>10</v>
      </c>
      <c r="C93" t="s">
        <v>13</v>
      </c>
      <c r="D93" t="s">
        <v>33</v>
      </c>
      <c r="E93">
        <v>0.93884326790368355</v>
      </c>
      <c r="F93">
        <v>0.99809735628661478</v>
      </c>
      <c r="G93">
        <v>0.97856120557093118</v>
      </c>
      <c r="H93">
        <v>0.89439422401457891</v>
      </c>
      <c r="I93">
        <v>0.99931860332031397</v>
      </c>
      <c r="J93">
        <v>0.95791611482384043</v>
      </c>
    </row>
    <row r="94" spans="1:10" x14ac:dyDescent="0.2">
      <c r="A94">
        <v>2</v>
      </c>
      <c r="B94">
        <v>10</v>
      </c>
      <c r="C94" t="s">
        <v>13</v>
      </c>
      <c r="D94" t="s">
        <v>33</v>
      </c>
      <c r="E94">
        <v>0.90467668528838219</v>
      </c>
      <c r="F94">
        <v>0.99716104710719344</v>
      </c>
      <c r="G94">
        <v>0.96607495788768338</v>
      </c>
      <c r="H94">
        <v>0.83910793311479481</v>
      </c>
      <c r="I94">
        <v>0.99875243162932303</v>
      </c>
      <c r="J94">
        <v>0.9334949673073536</v>
      </c>
    </row>
    <row r="95" spans="1:10" x14ac:dyDescent="0.2">
      <c r="A95">
        <v>3</v>
      </c>
      <c r="B95">
        <v>10</v>
      </c>
      <c r="C95" t="s">
        <v>13</v>
      </c>
      <c r="D95" t="s">
        <v>33</v>
      </c>
      <c r="E95">
        <v>0.80647158558657395</v>
      </c>
      <c r="F95">
        <v>0.99577701446008304</v>
      </c>
      <c r="G95">
        <v>0.94312243126478557</v>
      </c>
      <c r="H95">
        <v>0.7385982631700313</v>
      </c>
      <c r="I95">
        <v>0.99584666358802998</v>
      </c>
      <c r="J95">
        <v>0.88284628768122553</v>
      </c>
    </row>
    <row r="96" spans="1:10" x14ac:dyDescent="0.2">
      <c r="A96">
        <v>4</v>
      </c>
      <c r="B96">
        <v>10</v>
      </c>
      <c r="C96" t="s">
        <v>13</v>
      </c>
      <c r="D96" t="s">
        <v>33</v>
      </c>
      <c r="E96">
        <v>0.66724486612624601</v>
      </c>
      <c r="F96">
        <v>0.99175091800942183</v>
      </c>
      <c r="G96">
        <v>0.89419766829268699</v>
      </c>
      <c r="H96">
        <v>0.5516513499195046</v>
      </c>
      <c r="I96">
        <v>0.97367322673149259</v>
      </c>
      <c r="J96">
        <v>0.77706763612526764</v>
      </c>
    </row>
    <row r="97" spans="1:10" x14ac:dyDescent="0.2">
      <c r="A97">
        <v>0</v>
      </c>
      <c r="B97">
        <v>15</v>
      </c>
      <c r="C97" t="s">
        <v>13</v>
      </c>
      <c r="D97" t="s">
        <v>33</v>
      </c>
      <c r="E97">
        <v>0.93169523378208496</v>
      </c>
      <c r="F97">
        <v>0.99819980710018663</v>
      </c>
      <c r="G97">
        <v>0.97599290153897744</v>
      </c>
      <c r="H97">
        <v>0.88197871322162247</v>
      </c>
      <c r="I97">
        <v>0.99935701692892265</v>
      </c>
      <c r="J97">
        <v>0.95240727063584962</v>
      </c>
    </row>
    <row r="98" spans="1:10" x14ac:dyDescent="0.2">
      <c r="A98">
        <v>1</v>
      </c>
      <c r="B98">
        <v>15</v>
      </c>
      <c r="C98" t="s">
        <v>13</v>
      </c>
      <c r="D98" t="s">
        <v>33</v>
      </c>
      <c r="E98">
        <v>0.92038553695650804</v>
      </c>
      <c r="F98">
        <v>0.99787631543532063</v>
      </c>
      <c r="G98">
        <v>0.97187158546434038</v>
      </c>
      <c r="H98">
        <v>0.86324408798370811</v>
      </c>
      <c r="I98">
        <v>0.9992451104012906</v>
      </c>
      <c r="J98">
        <v>0.94461797651966239</v>
      </c>
    </row>
    <row r="99" spans="1:10" x14ac:dyDescent="0.2">
      <c r="A99">
        <v>2</v>
      </c>
      <c r="B99">
        <v>15</v>
      </c>
      <c r="C99" t="s">
        <v>13</v>
      </c>
      <c r="D99" t="s">
        <v>33</v>
      </c>
      <c r="E99">
        <v>0.86177246589046841</v>
      </c>
      <c r="F99">
        <v>0.99811318300115037</v>
      </c>
      <c r="G99">
        <v>0.96094866681149238</v>
      </c>
      <c r="H99">
        <v>0.80592699622291997</v>
      </c>
      <c r="I99">
        <v>0.99760275905861717</v>
      </c>
      <c r="J99">
        <v>0.91676601945469482</v>
      </c>
    </row>
    <row r="100" spans="1:10" x14ac:dyDescent="0.2">
      <c r="A100">
        <v>3</v>
      </c>
      <c r="B100">
        <v>15</v>
      </c>
      <c r="C100" t="s">
        <v>13</v>
      </c>
      <c r="D100" t="s">
        <v>33</v>
      </c>
      <c r="E100">
        <v>0.77525452333040001</v>
      </c>
      <c r="F100">
        <v>0.99485557945917202</v>
      </c>
      <c r="G100">
        <v>0.93277757778215897</v>
      </c>
      <c r="H100">
        <v>0.69761309866044119</v>
      </c>
      <c r="I100">
        <v>0.99498511164630243</v>
      </c>
      <c r="J100">
        <v>0.86325992494259096</v>
      </c>
    </row>
    <row r="101" spans="1:10" x14ac:dyDescent="0.2">
      <c r="A101">
        <v>4</v>
      </c>
      <c r="B101">
        <v>15</v>
      </c>
      <c r="C101" t="s">
        <v>13</v>
      </c>
      <c r="D101" t="s">
        <v>33</v>
      </c>
      <c r="E101">
        <v>0.62429685714817806</v>
      </c>
      <c r="F101">
        <v>0.98232514040374697</v>
      </c>
      <c r="G101">
        <v>0.87327825586889463</v>
      </c>
      <c r="H101">
        <v>0.50613891984825388</v>
      </c>
      <c r="I101">
        <v>0.9748885681941426</v>
      </c>
      <c r="J101">
        <v>0.7527207743482367</v>
      </c>
    </row>
    <row r="102" spans="1:10" x14ac:dyDescent="0.2">
      <c r="A102">
        <v>0</v>
      </c>
      <c r="B102">
        <v>20</v>
      </c>
      <c r="C102" t="s">
        <v>13</v>
      </c>
      <c r="D102" t="s">
        <v>33</v>
      </c>
      <c r="E102">
        <v>0.90993901536309163</v>
      </c>
      <c r="F102">
        <v>0.99798062557728495</v>
      </c>
      <c r="G102">
        <v>0.96806506902339762</v>
      </c>
      <c r="H102">
        <v>0.84581302596428642</v>
      </c>
      <c r="I102">
        <v>0.99928524935415597</v>
      </c>
      <c r="J102">
        <v>0.93670014625887199</v>
      </c>
    </row>
    <row r="103" spans="1:10" x14ac:dyDescent="0.2">
      <c r="A103">
        <v>1</v>
      </c>
      <c r="B103">
        <v>20</v>
      </c>
      <c r="C103" t="s">
        <v>13</v>
      </c>
      <c r="D103" t="s">
        <v>33</v>
      </c>
      <c r="E103">
        <v>0.89759217088032761</v>
      </c>
      <c r="F103">
        <v>0.9975893279726652</v>
      </c>
      <c r="G103">
        <v>0.96347341970690314</v>
      </c>
      <c r="H103">
        <v>0.82627795414649763</v>
      </c>
      <c r="I103">
        <v>0.99915012224356559</v>
      </c>
      <c r="J103">
        <v>0.92817366047072281</v>
      </c>
    </row>
    <row r="104" spans="1:10" x14ac:dyDescent="0.2">
      <c r="A104">
        <v>2</v>
      </c>
      <c r="B104">
        <v>20</v>
      </c>
      <c r="C104" t="s">
        <v>13</v>
      </c>
      <c r="D104" t="s">
        <v>33</v>
      </c>
      <c r="E104">
        <v>0.83115523401614189</v>
      </c>
      <c r="F104">
        <v>0.99777737484003037</v>
      </c>
      <c r="G104">
        <v>0.95161339203655604</v>
      </c>
      <c r="H104">
        <v>0.76667378775738881</v>
      </c>
      <c r="I104">
        <v>0.99720010908874923</v>
      </c>
      <c r="J104">
        <v>0.89783587817006039</v>
      </c>
    </row>
    <row r="105" spans="1:10" x14ac:dyDescent="0.2">
      <c r="A105">
        <v>3</v>
      </c>
      <c r="B105">
        <v>20</v>
      </c>
      <c r="C105" t="s">
        <v>13</v>
      </c>
      <c r="D105" t="s">
        <v>33</v>
      </c>
      <c r="E105">
        <v>0.73924200974565424</v>
      </c>
      <c r="F105">
        <v>0.99487605498616083</v>
      </c>
      <c r="G105">
        <v>0.92095222975316959</v>
      </c>
      <c r="H105">
        <v>0.64940407483976992</v>
      </c>
      <c r="I105">
        <v>0.99205161755598725</v>
      </c>
      <c r="J105">
        <v>0.83839181779470906</v>
      </c>
    </row>
    <row r="106" spans="1:10" x14ac:dyDescent="0.2">
      <c r="A106">
        <v>4</v>
      </c>
      <c r="B106">
        <v>20</v>
      </c>
      <c r="C106" t="s">
        <v>13</v>
      </c>
      <c r="D106" t="s">
        <v>33</v>
      </c>
      <c r="E106">
        <v>0.57713195311368615</v>
      </c>
      <c r="F106">
        <v>0.9865319344595872</v>
      </c>
      <c r="G106">
        <v>0.85674590346780655</v>
      </c>
      <c r="H106">
        <v>0.44782970135541994</v>
      </c>
      <c r="I106">
        <v>0.94663235701007764</v>
      </c>
      <c r="J106">
        <v>0.70422569080977404</v>
      </c>
    </row>
    <row r="107" spans="1:10" x14ac:dyDescent="0.2">
      <c r="A107">
        <v>0</v>
      </c>
      <c r="B107">
        <v>-80</v>
      </c>
      <c r="C107" t="s">
        <v>12</v>
      </c>
      <c r="D107" t="s">
        <v>33</v>
      </c>
      <c r="E107">
        <v>0.61035923673369918</v>
      </c>
      <c r="F107">
        <v>0.99112631670325435</v>
      </c>
      <c r="G107">
        <v>0.86134583472444315</v>
      </c>
      <c r="H107">
        <v>0.73438154973967451</v>
      </c>
      <c r="I107">
        <v>0.99290304011910302</v>
      </c>
      <c r="J107">
        <v>0.88859278268499564</v>
      </c>
    </row>
    <row r="108" spans="1:10" x14ac:dyDescent="0.2">
      <c r="A108">
        <v>1</v>
      </c>
      <c r="B108">
        <v>-80</v>
      </c>
      <c r="C108" t="s">
        <v>12</v>
      </c>
      <c r="D108" t="s">
        <v>33</v>
      </c>
      <c r="E108">
        <v>0.60486055618688839</v>
      </c>
      <c r="F108">
        <v>0.99096957691131515</v>
      </c>
      <c r="G108">
        <v>0.85896478893054273</v>
      </c>
      <c r="H108">
        <v>0.72965712650425529</v>
      </c>
      <c r="I108">
        <v>0.99277553083579517</v>
      </c>
      <c r="J108">
        <v>0.88677120444679758</v>
      </c>
    </row>
    <row r="109" spans="1:10" x14ac:dyDescent="0.2">
      <c r="A109">
        <v>2</v>
      </c>
      <c r="B109">
        <v>-80</v>
      </c>
      <c r="C109" t="s">
        <v>12</v>
      </c>
      <c r="D109" t="s">
        <v>33</v>
      </c>
      <c r="E109">
        <v>0.58818947468365257</v>
      </c>
      <c r="F109">
        <v>0.98979400129021555</v>
      </c>
      <c r="G109">
        <v>0.85129795512476647</v>
      </c>
      <c r="H109">
        <v>0.71683831298017953</v>
      </c>
      <c r="I109">
        <v>0.99313008902037681</v>
      </c>
      <c r="J109">
        <v>0.8816646653320348</v>
      </c>
    </row>
    <row r="110" spans="1:10" x14ac:dyDescent="0.2">
      <c r="A110">
        <v>3</v>
      </c>
      <c r="B110">
        <v>-80</v>
      </c>
      <c r="C110" t="s">
        <v>12</v>
      </c>
      <c r="D110" t="s">
        <v>33</v>
      </c>
      <c r="E110">
        <v>0.56234359309393467</v>
      </c>
      <c r="F110">
        <v>0.98891404562515195</v>
      </c>
      <c r="G110">
        <v>0.83960144126632485</v>
      </c>
      <c r="H110">
        <v>0.69587525174996623</v>
      </c>
      <c r="I110">
        <v>0.99253779140166398</v>
      </c>
      <c r="J110">
        <v>0.87182792636132378</v>
      </c>
    </row>
    <row r="111" spans="1:10" x14ac:dyDescent="0.2">
      <c r="A111">
        <v>4</v>
      </c>
      <c r="B111">
        <v>-80</v>
      </c>
      <c r="C111" t="s">
        <v>12</v>
      </c>
      <c r="D111" t="s">
        <v>33</v>
      </c>
      <c r="E111">
        <v>0.52850510507089077</v>
      </c>
      <c r="F111">
        <v>0.98763973751006084</v>
      </c>
      <c r="G111">
        <v>0.82366109723671299</v>
      </c>
      <c r="H111">
        <v>0.66789218025144348</v>
      </c>
      <c r="I111">
        <v>0.99168286583431364</v>
      </c>
      <c r="J111">
        <v>0.85815793454549272</v>
      </c>
    </row>
    <row r="112" spans="1:10" x14ac:dyDescent="0.2">
      <c r="A112">
        <v>0</v>
      </c>
      <c r="B112">
        <v>-75</v>
      </c>
      <c r="C112" t="s">
        <v>12</v>
      </c>
      <c r="D112" t="s">
        <v>33</v>
      </c>
      <c r="E112">
        <v>0.67858462160887745</v>
      </c>
      <c r="F112">
        <v>0.99061009570399505</v>
      </c>
      <c r="G112">
        <v>0.88838257763064321</v>
      </c>
      <c r="H112">
        <v>0.79583789217047463</v>
      </c>
      <c r="I112">
        <v>0.99562538026433078</v>
      </c>
      <c r="J112">
        <v>0.91086904699983362</v>
      </c>
    </row>
    <row r="113" spans="1:10" x14ac:dyDescent="0.2">
      <c r="A113">
        <v>1</v>
      </c>
      <c r="B113">
        <v>-75</v>
      </c>
      <c r="C113" t="s">
        <v>12</v>
      </c>
      <c r="D113" t="s">
        <v>33</v>
      </c>
      <c r="E113">
        <v>0.67063935431632371</v>
      </c>
      <c r="F113">
        <v>0.9903548150104784</v>
      </c>
      <c r="G113">
        <v>0.88516633332481232</v>
      </c>
      <c r="H113">
        <v>0.78966672177582442</v>
      </c>
      <c r="I113">
        <v>0.99550504405461415</v>
      </c>
      <c r="J113">
        <v>0.90835933755964282</v>
      </c>
    </row>
    <row r="114" spans="1:10" x14ac:dyDescent="0.2">
      <c r="A114">
        <v>2</v>
      </c>
      <c r="B114">
        <v>-75</v>
      </c>
      <c r="C114" t="s">
        <v>12</v>
      </c>
      <c r="D114" t="s">
        <v>33</v>
      </c>
      <c r="E114">
        <v>0.64627539435489134</v>
      </c>
      <c r="F114">
        <v>0.98835471773450057</v>
      </c>
      <c r="G114">
        <v>0.87449653750140333</v>
      </c>
      <c r="H114">
        <v>0.77252921537113228</v>
      </c>
      <c r="I114">
        <v>0.99607089110703784</v>
      </c>
      <c r="J114">
        <v>0.90136110622820176</v>
      </c>
    </row>
    <row r="115" spans="1:10" x14ac:dyDescent="0.2">
      <c r="A115">
        <v>3</v>
      </c>
      <c r="B115">
        <v>-75</v>
      </c>
      <c r="C115" t="s">
        <v>12</v>
      </c>
      <c r="D115" t="s">
        <v>33</v>
      </c>
      <c r="E115">
        <v>0.61049630023704438</v>
      </c>
      <c r="F115">
        <v>0.98951666334261457</v>
      </c>
      <c r="G115">
        <v>0.86047580228227438</v>
      </c>
      <c r="H115">
        <v>0.73377383001867058</v>
      </c>
      <c r="I115">
        <v>0.99293539536978703</v>
      </c>
      <c r="J115">
        <v>0.88950128344867496</v>
      </c>
    </row>
    <row r="116" spans="1:10" x14ac:dyDescent="0.2">
      <c r="A116">
        <v>4</v>
      </c>
      <c r="B116">
        <v>-75</v>
      </c>
      <c r="C116" t="s">
        <v>12</v>
      </c>
      <c r="D116" t="s">
        <v>33</v>
      </c>
      <c r="E116">
        <v>0.56047498725014133</v>
      </c>
      <c r="F116">
        <v>0.98666930663670716</v>
      </c>
      <c r="G116">
        <v>0.83748001113139281</v>
      </c>
      <c r="H116">
        <v>0.6943192247408887</v>
      </c>
      <c r="I116">
        <v>0.99240882220549376</v>
      </c>
      <c r="J116">
        <v>0.87121721680925446</v>
      </c>
    </row>
    <row r="117" spans="1:10" x14ac:dyDescent="0.2">
      <c r="A117">
        <v>0</v>
      </c>
      <c r="B117">
        <v>-70</v>
      </c>
      <c r="C117" t="s">
        <v>12</v>
      </c>
      <c r="D117" t="s">
        <v>33</v>
      </c>
      <c r="E117">
        <v>0.7426886098621921</v>
      </c>
      <c r="F117">
        <v>0.99318412821773239</v>
      </c>
      <c r="G117">
        <v>0.91363310983650403</v>
      </c>
      <c r="H117">
        <v>0.83908626903533223</v>
      </c>
      <c r="I117">
        <v>0.99472535667815276</v>
      </c>
      <c r="J117">
        <v>0.92933458443837524</v>
      </c>
    </row>
    <row r="118" spans="1:10" x14ac:dyDescent="0.2">
      <c r="A118">
        <v>1</v>
      </c>
      <c r="B118">
        <v>-70</v>
      </c>
      <c r="C118" t="s">
        <v>12</v>
      </c>
      <c r="D118" t="s">
        <v>33</v>
      </c>
      <c r="E118">
        <v>0.73254028512658687</v>
      </c>
      <c r="F118">
        <v>0.99293517820267885</v>
      </c>
      <c r="G118">
        <v>0.90981158453726663</v>
      </c>
      <c r="H118">
        <v>0.83162063859975155</v>
      </c>
      <c r="I118">
        <v>0.99451296181812765</v>
      </c>
      <c r="J118">
        <v>0.92629556046256323</v>
      </c>
    </row>
    <row r="119" spans="1:10" x14ac:dyDescent="0.2">
      <c r="A119">
        <v>2</v>
      </c>
      <c r="B119">
        <v>-70</v>
      </c>
      <c r="C119" t="s">
        <v>12</v>
      </c>
      <c r="D119" t="s">
        <v>33</v>
      </c>
      <c r="E119">
        <v>0.70194709645601583</v>
      </c>
      <c r="F119">
        <v>0.99155839779109223</v>
      </c>
      <c r="G119">
        <v>0.89773761699533594</v>
      </c>
      <c r="H119">
        <v>0.81047484892832977</v>
      </c>
      <c r="I119">
        <v>0.9944877145885832</v>
      </c>
      <c r="J119">
        <v>0.91722099322183281</v>
      </c>
    </row>
    <row r="120" spans="1:10" x14ac:dyDescent="0.2">
      <c r="A120">
        <v>3</v>
      </c>
      <c r="B120">
        <v>-70</v>
      </c>
      <c r="C120" t="s">
        <v>12</v>
      </c>
      <c r="D120" t="s">
        <v>33</v>
      </c>
      <c r="E120">
        <v>0.6519319489752502</v>
      </c>
      <c r="F120">
        <v>0.98791410510048638</v>
      </c>
      <c r="G120">
        <v>0.87643609813271572</v>
      </c>
      <c r="H120">
        <v>0.77571028079268856</v>
      </c>
      <c r="I120">
        <v>0.99520857647227357</v>
      </c>
      <c r="J120">
        <v>0.90229753558393078</v>
      </c>
    </row>
    <row r="121" spans="1:10" x14ac:dyDescent="0.2">
      <c r="A121">
        <v>4</v>
      </c>
      <c r="B121">
        <v>-70</v>
      </c>
      <c r="C121" t="s">
        <v>12</v>
      </c>
      <c r="D121" t="s">
        <v>33</v>
      </c>
      <c r="E121">
        <v>0.58841904522766975</v>
      </c>
      <c r="F121">
        <v>0.98628748880575856</v>
      </c>
      <c r="G121">
        <v>0.84932661861746106</v>
      </c>
      <c r="H121">
        <v>0.71641746074173174</v>
      </c>
      <c r="I121">
        <v>0.99218593515114284</v>
      </c>
      <c r="J121">
        <v>0.88109237019332809</v>
      </c>
    </row>
    <row r="122" spans="1:10" x14ac:dyDescent="0.2">
      <c r="A122">
        <v>0</v>
      </c>
      <c r="B122">
        <v>-65</v>
      </c>
      <c r="C122" t="s">
        <v>12</v>
      </c>
      <c r="D122" t="s">
        <v>33</v>
      </c>
      <c r="E122">
        <v>0.7977378820931692</v>
      </c>
      <c r="F122">
        <v>0.99388792898401479</v>
      </c>
      <c r="G122">
        <v>0.93341464398311724</v>
      </c>
      <c r="H122">
        <v>0.87632793519687169</v>
      </c>
      <c r="I122">
        <v>0.99527968783746379</v>
      </c>
      <c r="J122">
        <v>0.94581659953799901</v>
      </c>
    </row>
    <row r="123" spans="1:10" x14ac:dyDescent="0.2">
      <c r="A123">
        <v>1</v>
      </c>
      <c r="B123">
        <v>-65</v>
      </c>
      <c r="C123" t="s">
        <v>12</v>
      </c>
      <c r="D123" t="s">
        <v>33</v>
      </c>
      <c r="E123">
        <v>0.78568124984044241</v>
      </c>
      <c r="F123">
        <v>0.9936073467740012</v>
      </c>
      <c r="G123">
        <v>0.92910182661364416</v>
      </c>
      <c r="H123">
        <v>0.86780769087691401</v>
      </c>
      <c r="I123">
        <v>0.99504644831107725</v>
      </c>
      <c r="J123">
        <v>0.94241825841851357</v>
      </c>
    </row>
    <row r="124" spans="1:10" x14ac:dyDescent="0.2">
      <c r="A124">
        <v>2</v>
      </c>
      <c r="B124">
        <v>-65</v>
      </c>
      <c r="C124" t="s">
        <v>12</v>
      </c>
      <c r="D124" t="s">
        <v>33</v>
      </c>
      <c r="E124">
        <v>0.74974902274417954</v>
      </c>
      <c r="F124">
        <v>0.99268969070724244</v>
      </c>
      <c r="G124">
        <v>0.91591616119555763</v>
      </c>
      <c r="H124">
        <v>0.84316220132192954</v>
      </c>
      <c r="I124">
        <v>0.99432452001837324</v>
      </c>
      <c r="J124">
        <v>0.93145726527891104</v>
      </c>
    </row>
    <row r="125" spans="1:10" x14ac:dyDescent="0.2">
      <c r="A125">
        <v>3</v>
      </c>
      <c r="B125">
        <v>-65</v>
      </c>
      <c r="C125" t="s">
        <v>12</v>
      </c>
      <c r="D125" t="s">
        <v>33</v>
      </c>
      <c r="E125">
        <v>0.69011426703800716</v>
      </c>
      <c r="F125">
        <v>0.98954678048650924</v>
      </c>
      <c r="G125">
        <v>0.89213936878554845</v>
      </c>
      <c r="H125">
        <v>0.80231333868728716</v>
      </c>
      <c r="I125">
        <v>0.99423512255050339</v>
      </c>
      <c r="J125">
        <v>0.91347804489856521</v>
      </c>
    </row>
    <row r="126" spans="1:10" x14ac:dyDescent="0.2">
      <c r="A126">
        <v>4</v>
      </c>
      <c r="B126">
        <v>-65</v>
      </c>
      <c r="C126" t="s">
        <v>12</v>
      </c>
      <c r="D126" t="s">
        <v>33</v>
      </c>
      <c r="E126">
        <v>0.61027752247120581</v>
      </c>
      <c r="F126">
        <v>0.98230583821056616</v>
      </c>
      <c r="G126">
        <v>0.85629610664519329</v>
      </c>
      <c r="H126">
        <v>0.74473137664386657</v>
      </c>
      <c r="I126">
        <v>0.99487339327769575</v>
      </c>
      <c r="J126">
        <v>0.88737413489284711</v>
      </c>
    </row>
    <row r="127" spans="1:10" x14ac:dyDescent="0.2">
      <c r="A127">
        <v>0</v>
      </c>
      <c r="B127">
        <v>-60</v>
      </c>
      <c r="C127" t="s">
        <v>12</v>
      </c>
      <c r="D127" t="s">
        <v>33</v>
      </c>
      <c r="E127">
        <v>0.8451591838561977</v>
      </c>
      <c r="F127">
        <v>0.9944683481201152</v>
      </c>
      <c r="G127">
        <v>0.94970272863332283</v>
      </c>
      <c r="H127">
        <v>0.90760007778871199</v>
      </c>
      <c r="I127">
        <v>0.99571522634849241</v>
      </c>
      <c r="J127">
        <v>0.95910696450657562</v>
      </c>
    </row>
    <row r="128" spans="1:10" x14ac:dyDescent="0.2">
      <c r="A128">
        <v>1</v>
      </c>
      <c r="B128">
        <v>-60</v>
      </c>
      <c r="C128" t="s">
        <v>12</v>
      </c>
      <c r="D128" t="s">
        <v>33</v>
      </c>
      <c r="E128">
        <v>0.83148082632617837</v>
      </c>
      <c r="F128">
        <v>0.99416609625475039</v>
      </c>
      <c r="G128">
        <v>0.94500727726927281</v>
      </c>
      <c r="H128">
        <v>0.89822018581982677</v>
      </c>
      <c r="I128">
        <v>0.99546598911477635</v>
      </c>
      <c r="J128">
        <v>0.95544657085869078</v>
      </c>
    </row>
    <row r="129" spans="1:10" x14ac:dyDescent="0.2">
      <c r="A129">
        <v>2</v>
      </c>
      <c r="B129">
        <v>-60</v>
      </c>
      <c r="C129" t="s">
        <v>12</v>
      </c>
      <c r="D129" t="s">
        <v>33</v>
      </c>
      <c r="E129">
        <v>0.79045000794398756</v>
      </c>
      <c r="F129">
        <v>0.99315621525518782</v>
      </c>
      <c r="G129">
        <v>0.93052702337184323</v>
      </c>
      <c r="H129">
        <v>0.87081920337324037</v>
      </c>
      <c r="I129">
        <v>0.99467319694743661</v>
      </c>
      <c r="J129">
        <v>0.94354890129776436</v>
      </c>
    </row>
    <row r="130" spans="1:10" x14ac:dyDescent="0.2">
      <c r="A130">
        <v>3</v>
      </c>
      <c r="B130">
        <v>-60</v>
      </c>
      <c r="C130" t="s">
        <v>12</v>
      </c>
      <c r="D130" t="s">
        <v>33</v>
      </c>
      <c r="E130">
        <v>0.72224804503247619</v>
      </c>
      <c r="F130">
        <v>0.99041155417220161</v>
      </c>
      <c r="G130">
        <v>0.9046466340792364</v>
      </c>
      <c r="H130">
        <v>0.8245680297783935</v>
      </c>
      <c r="I130">
        <v>0.99372416809512198</v>
      </c>
      <c r="J130">
        <v>0.92278711122998125</v>
      </c>
    </row>
    <row r="131" spans="1:10" x14ac:dyDescent="0.2">
      <c r="A131">
        <v>4</v>
      </c>
      <c r="B131">
        <v>-60</v>
      </c>
      <c r="C131" t="s">
        <v>12</v>
      </c>
      <c r="D131" t="s">
        <v>33</v>
      </c>
      <c r="E131">
        <v>0.6296990203124514</v>
      </c>
      <c r="F131">
        <v>0.98324461106149996</v>
      </c>
      <c r="G131">
        <v>0.86471764625922931</v>
      </c>
      <c r="H131">
        <v>0.7585058773557396</v>
      </c>
      <c r="I131">
        <v>0.99330343721546521</v>
      </c>
      <c r="J131">
        <v>0.89222931598317679</v>
      </c>
    </row>
    <row r="132" spans="1:10" x14ac:dyDescent="0.2">
      <c r="A132">
        <v>0</v>
      </c>
      <c r="B132">
        <v>-55</v>
      </c>
      <c r="C132" t="s">
        <v>12</v>
      </c>
      <c r="D132" t="s">
        <v>33</v>
      </c>
      <c r="E132">
        <v>0.88510925521368067</v>
      </c>
      <c r="F132">
        <v>0.99492333728160798</v>
      </c>
      <c r="G132">
        <v>0.96294896310430245</v>
      </c>
      <c r="H132">
        <v>0.93347075067478558</v>
      </c>
      <c r="I132">
        <v>0.99605756051243199</v>
      </c>
      <c r="J132">
        <v>0.96970967830753962</v>
      </c>
    </row>
    <row r="133" spans="1:10" x14ac:dyDescent="0.2">
      <c r="A133">
        <v>1</v>
      </c>
      <c r="B133">
        <v>-55</v>
      </c>
      <c r="C133" t="s">
        <v>12</v>
      </c>
      <c r="D133" t="s">
        <v>33</v>
      </c>
      <c r="E133">
        <v>0.87006931050291858</v>
      </c>
      <c r="F133">
        <v>0.99460320701446103</v>
      </c>
      <c r="G133">
        <v>0.95795119612922675</v>
      </c>
      <c r="H133">
        <v>0.92338614635597516</v>
      </c>
      <c r="I133">
        <v>0.99579515130133922</v>
      </c>
      <c r="J133">
        <v>0.96585419120578841</v>
      </c>
    </row>
    <row r="134" spans="1:10" x14ac:dyDescent="0.2">
      <c r="A134">
        <v>2</v>
      </c>
      <c r="B134">
        <v>-55</v>
      </c>
      <c r="C134" t="s">
        <v>12</v>
      </c>
      <c r="D134" t="s">
        <v>33</v>
      </c>
      <c r="E134">
        <v>0.82463080345732365</v>
      </c>
      <c r="F134">
        <v>0.99351343745837639</v>
      </c>
      <c r="G134">
        <v>0.94240362749579398</v>
      </c>
      <c r="H134">
        <v>0.89365641718173738</v>
      </c>
      <c r="I134">
        <v>0.99494008509797538</v>
      </c>
      <c r="J134">
        <v>0.95321256752201922</v>
      </c>
    </row>
    <row r="135" spans="1:10" x14ac:dyDescent="0.2">
      <c r="A135">
        <v>3</v>
      </c>
      <c r="B135">
        <v>-55</v>
      </c>
      <c r="C135" t="s">
        <v>12</v>
      </c>
      <c r="D135" t="s">
        <v>33</v>
      </c>
      <c r="E135">
        <v>0.74777970344495359</v>
      </c>
      <c r="F135">
        <v>0.98987785764579839</v>
      </c>
      <c r="G135">
        <v>0.91368926179172938</v>
      </c>
      <c r="H135">
        <v>0.84293011133348283</v>
      </c>
      <c r="I135">
        <v>0.99439559517683318</v>
      </c>
      <c r="J135">
        <v>0.9313358431284976</v>
      </c>
    </row>
    <row r="136" spans="1:10" x14ac:dyDescent="0.2">
      <c r="A136">
        <v>4</v>
      </c>
      <c r="B136">
        <v>-55</v>
      </c>
      <c r="C136" t="s">
        <v>12</v>
      </c>
      <c r="D136" t="s">
        <v>33</v>
      </c>
      <c r="E136">
        <v>0.64371076369359537</v>
      </c>
      <c r="F136">
        <v>0.98230519351252121</v>
      </c>
      <c r="G136">
        <v>0.8697949734335122</v>
      </c>
      <c r="H136">
        <v>0.76889104980310885</v>
      </c>
      <c r="I136">
        <v>0.99292945732646642</v>
      </c>
      <c r="J136">
        <v>0.89647797494719361</v>
      </c>
    </row>
    <row r="137" spans="1:10" x14ac:dyDescent="0.2">
      <c r="A137">
        <v>0</v>
      </c>
      <c r="B137">
        <v>-50</v>
      </c>
      <c r="C137" t="s">
        <v>12</v>
      </c>
      <c r="D137" t="s">
        <v>33</v>
      </c>
      <c r="E137">
        <v>0.9184324932609288</v>
      </c>
      <c r="F137">
        <v>0.9956307938361092</v>
      </c>
      <c r="G137">
        <v>0.97387292997883479</v>
      </c>
      <c r="H137">
        <v>0.95225914797832478</v>
      </c>
      <c r="I137">
        <v>0.99583171262259185</v>
      </c>
      <c r="J137">
        <v>0.97824321809618164</v>
      </c>
    </row>
    <row r="138" spans="1:10" x14ac:dyDescent="0.2">
      <c r="A138">
        <v>1</v>
      </c>
      <c r="B138">
        <v>-50</v>
      </c>
      <c r="C138" t="s">
        <v>12</v>
      </c>
      <c r="D138" t="s">
        <v>33</v>
      </c>
      <c r="E138">
        <v>0.90071074828803976</v>
      </c>
      <c r="F138">
        <v>0.99419627874381755</v>
      </c>
      <c r="G138">
        <v>0.96759166748411596</v>
      </c>
      <c r="H138">
        <v>0.94405460742904002</v>
      </c>
      <c r="I138">
        <v>0.99679459993176678</v>
      </c>
      <c r="J138">
        <v>0.97495040227990482</v>
      </c>
    </row>
    <row r="139" spans="1:10" x14ac:dyDescent="0.2">
      <c r="A139">
        <v>2</v>
      </c>
      <c r="B139">
        <v>-50</v>
      </c>
      <c r="C139" t="s">
        <v>12</v>
      </c>
      <c r="D139" t="s">
        <v>33</v>
      </c>
      <c r="E139">
        <v>0.85246617280341586</v>
      </c>
      <c r="F139">
        <v>0.99377686818127919</v>
      </c>
      <c r="G139">
        <v>0.95183408339041642</v>
      </c>
      <c r="H139">
        <v>0.91204697179580785</v>
      </c>
      <c r="I139">
        <v>0.9951370263153464</v>
      </c>
      <c r="J139">
        <v>0.96076592348381018</v>
      </c>
    </row>
    <row r="140" spans="1:10" x14ac:dyDescent="0.2">
      <c r="A140">
        <v>3</v>
      </c>
      <c r="B140">
        <v>-50</v>
      </c>
      <c r="C140" t="s">
        <v>12</v>
      </c>
      <c r="D140" t="s">
        <v>33</v>
      </c>
      <c r="E140">
        <v>0.76824072730628279</v>
      </c>
      <c r="F140">
        <v>0.98988045572365024</v>
      </c>
      <c r="G140">
        <v>0.92102710592375603</v>
      </c>
      <c r="H140">
        <v>0.85715553153317947</v>
      </c>
      <c r="I140">
        <v>0.99439521117773755</v>
      </c>
      <c r="J140">
        <v>0.93726803860270336</v>
      </c>
    </row>
    <row r="141" spans="1:10" x14ac:dyDescent="0.2">
      <c r="A141">
        <v>4</v>
      </c>
      <c r="B141">
        <v>-50</v>
      </c>
      <c r="C141" t="s">
        <v>12</v>
      </c>
      <c r="D141" t="s">
        <v>33</v>
      </c>
      <c r="E141">
        <v>0.65306121888805113</v>
      </c>
      <c r="F141">
        <v>0.98115048465576404</v>
      </c>
      <c r="G141">
        <v>0.87283783571613371</v>
      </c>
      <c r="H141">
        <v>0.77580821171378622</v>
      </c>
      <c r="I141">
        <v>0.99247231104318001</v>
      </c>
      <c r="J141">
        <v>0.89895536104805962</v>
      </c>
    </row>
    <row r="142" spans="1:10" x14ac:dyDescent="0.2">
      <c r="A142">
        <v>0</v>
      </c>
      <c r="B142">
        <v>-45</v>
      </c>
      <c r="C142" t="s">
        <v>12</v>
      </c>
      <c r="D142" t="s">
        <v>33</v>
      </c>
      <c r="E142">
        <v>0.94955555962601124</v>
      </c>
      <c r="F142">
        <v>0.99369453680212882</v>
      </c>
      <c r="G142">
        <v>0.97883390967539097</v>
      </c>
      <c r="H142">
        <v>0.97006220226800677</v>
      </c>
      <c r="I142">
        <v>0.99741696940588098</v>
      </c>
      <c r="J142">
        <v>0.98605122643890664</v>
      </c>
    </row>
    <row r="143" spans="1:10" x14ac:dyDescent="0.2">
      <c r="A143">
        <v>1</v>
      </c>
      <c r="B143">
        <v>-45</v>
      </c>
      <c r="C143" t="s">
        <v>12</v>
      </c>
      <c r="D143" t="s">
        <v>33</v>
      </c>
      <c r="E143">
        <v>0.92735097878872075</v>
      </c>
      <c r="F143">
        <v>0.99556507522332738</v>
      </c>
      <c r="G143">
        <v>0.97666781008143722</v>
      </c>
      <c r="H143">
        <v>0.95789175447286279</v>
      </c>
      <c r="I143">
        <v>0.9957420814764596</v>
      </c>
      <c r="J143">
        <v>0.98037521406010164</v>
      </c>
    </row>
    <row r="144" spans="1:10" x14ac:dyDescent="0.2">
      <c r="A144">
        <v>2</v>
      </c>
      <c r="B144">
        <v>-45</v>
      </c>
      <c r="C144" t="s">
        <v>12</v>
      </c>
      <c r="D144" t="s">
        <v>33</v>
      </c>
      <c r="E144">
        <v>0.87364465771280686</v>
      </c>
      <c r="F144">
        <v>0.9935107641058244</v>
      </c>
      <c r="G144">
        <v>0.95865257404495285</v>
      </c>
      <c r="H144">
        <v>0.92646036752626904</v>
      </c>
      <c r="I144">
        <v>0.9957374313522126</v>
      </c>
      <c r="J144">
        <v>0.96702924533519663</v>
      </c>
    </row>
    <row r="145" spans="1:10" x14ac:dyDescent="0.2">
      <c r="A145">
        <v>3</v>
      </c>
      <c r="B145">
        <v>-45</v>
      </c>
      <c r="C145" t="s">
        <v>12</v>
      </c>
      <c r="D145" t="s">
        <v>33</v>
      </c>
      <c r="E145">
        <v>0.78323605307617483</v>
      </c>
      <c r="F145">
        <v>0.98977672699454922</v>
      </c>
      <c r="G145">
        <v>0.92628445744623844</v>
      </c>
      <c r="H145">
        <v>0.86759402104647387</v>
      </c>
      <c r="I145">
        <v>0.99433702113148037</v>
      </c>
      <c r="J145">
        <v>0.94143641030901515</v>
      </c>
    </row>
    <row r="146" spans="1:10" x14ac:dyDescent="0.2">
      <c r="A146">
        <v>4</v>
      </c>
      <c r="B146">
        <v>-45</v>
      </c>
      <c r="C146" t="s">
        <v>12</v>
      </c>
      <c r="D146" t="s">
        <v>33</v>
      </c>
      <c r="E146">
        <v>0.6574814259084284</v>
      </c>
      <c r="F146">
        <v>0.97866048208890977</v>
      </c>
      <c r="G146">
        <v>0.87315987536144768</v>
      </c>
      <c r="H146">
        <v>0.77936016196915059</v>
      </c>
      <c r="I146">
        <v>0.99273027191976382</v>
      </c>
      <c r="J146">
        <v>0.90055313391283576</v>
      </c>
    </row>
    <row r="147" spans="1:10" x14ac:dyDescent="0.2">
      <c r="A147">
        <v>0</v>
      </c>
      <c r="B147">
        <v>-40</v>
      </c>
      <c r="C147" t="s">
        <v>12</v>
      </c>
      <c r="D147" t="s">
        <v>33</v>
      </c>
      <c r="E147">
        <v>0.97020110949932359</v>
      </c>
      <c r="F147">
        <v>0.9950910567491672</v>
      </c>
      <c r="G147">
        <v>0.98683062447591741</v>
      </c>
      <c r="H147">
        <v>0.98064321204665195</v>
      </c>
      <c r="I147">
        <v>0.99645612887113522</v>
      </c>
      <c r="J147">
        <v>0.98996994513366521</v>
      </c>
    </row>
    <row r="148" spans="1:10" x14ac:dyDescent="0.2">
      <c r="A148">
        <v>1</v>
      </c>
      <c r="B148">
        <v>-40</v>
      </c>
      <c r="C148" t="s">
        <v>12</v>
      </c>
      <c r="D148" t="s">
        <v>33</v>
      </c>
      <c r="E148">
        <v>0.9519118920143288</v>
      </c>
      <c r="F148">
        <v>0.99313712008091282</v>
      </c>
      <c r="G148">
        <v>0.97912005530004398</v>
      </c>
      <c r="H148">
        <v>0.97104483137203179</v>
      </c>
      <c r="I148">
        <v>0.99756615652575098</v>
      </c>
      <c r="J148">
        <v>0.98685970938895839</v>
      </c>
    </row>
    <row r="149" spans="1:10" x14ac:dyDescent="0.2">
      <c r="A149">
        <v>2</v>
      </c>
      <c r="B149">
        <v>-40</v>
      </c>
      <c r="C149" t="s">
        <v>12</v>
      </c>
      <c r="D149" t="s">
        <v>33</v>
      </c>
      <c r="E149">
        <v>0.8884291700780228</v>
      </c>
      <c r="F149">
        <v>0.99275703128113724</v>
      </c>
      <c r="G149">
        <v>0.96307220207153599</v>
      </c>
      <c r="H149">
        <v>0.93706871879214737</v>
      </c>
      <c r="I149">
        <v>0.996602529678706</v>
      </c>
      <c r="J149">
        <v>0.97204820919790802</v>
      </c>
    </row>
    <row r="150" spans="1:10" x14ac:dyDescent="0.2">
      <c r="A150">
        <v>3</v>
      </c>
      <c r="B150">
        <v>-40</v>
      </c>
      <c r="C150" t="s">
        <v>12</v>
      </c>
      <c r="D150" t="s">
        <v>33</v>
      </c>
      <c r="E150">
        <v>0.79286534536764464</v>
      </c>
      <c r="F150">
        <v>0.98956187853400057</v>
      </c>
      <c r="G150">
        <v>0.92956875118683202</v>
      </c>
      <c r="H150">
        <v>0.87439152700179856</v>
      </c>
      <c r="I150">
        <v>0.99421813821920024</v>
      </c>
      <c r="J150">
        <v>0.94395741143401823</v>
      </c>
    </row>
    <row r="151" spans="1:10" x14ac:dyDescent="0.2">
      <c r="A151">
        <v>4</v>
      </c>
      <c r="B151">
        <v>-40</v>
      </c>
      <c r="C151" t="s">
        <v>12</v>
      </c>
      <c r="D151" t="s">
        <v>33</v>
      </c>
      <c r="E151">
        <v>0.65769839324780865</v>
      </c>
      <c r="F151">
        <v>0.97685595541048598</v>
      </c>
      <c r="G151">
        <v>0.87220497221006965</v>
      </c>
      <c r="H151">
        <v>0.77949632901271237</v>
      </c>
      <c r="I151">
        <v>0.99211927635700237</v>
      </c>
      <c r="J151">
        <v>0.89969252782285658</v>
      </c>
    </row>
    <row r="152" spans="1:10" x14ac:dyDescent="0.2">
      <c r="A152">
        <v>0</v>
      </c>
      <c r="B152">
        <v>-35</v>
      </c>
      <c r="C152" t="s">
        <v>12</v>
      </c>
      <c r="D152" t="s">
        <v>33</v>
      </c>
      <c r="E152">
        <v>0.98217928870098703</v>
      </c>
      <c r="F152">
        <v>0.99409229421045897</v>
      </c>
      <c r="G152">
        <v>0.99008304645705603</v>
      </c>
      <c r="H152">
        <v>0.98906716531031302</v>
      </c>
      <c r="I152">
        <v>0.99691758813645237</v>
      </c>
      <c r="J152">
        <v>0.99384441505739163</v>
      </c>
    </row>
    <row r="153" spans="1:10" x14ac:dyDescent="0.2">
      <c r="A153">
        <v>1</v>
      </c>
      <c r="B153">
        <v>-35</v>
      </c>
      <c r="C153" t="s">
        <v>12</v>
      </c>
      <c r="D153" t="s">
        <v>33</v>
      </c>
      <c r="E153">
        <v>0.96575660549419395</v>
      </c>
      <c r="F153">
        <v>0.99444385625719045</v>
      </c>
      <c r="G153">
        <v>0.98477253171947321</v>
      </c>
      <c r="H153">
        <v>0.97777375338116845</v>
      </c>
      <c r="I153">
        <v>0.99662250825079357</v>
      </c>
      <c r="J153">
        <v>0.98915373589345723</v>
      </c>
    </row>
    <row r="154" spans="1:10" x14ac:dyDescent="0.2">
      <c r="A154">
        <v>2</v>
      </c>
      <c r="B154">
        <v>-35</v>
      </c>
      <c r="C154" t="s">
        <v>12</v>
      </c>
      <c r="D154" t="s">
        <v>33</v>
      </c>
      <c r="E154">
        <v>0.90020611619822433</v>
      </c>
      <c r="F154">
        <v>0.99410600378377201</v>
      </c>
      <c r="G154">
        <v>0.96756120584994965</v>
      </c>
      <c r="H154">
        <v>0.94099046044831358</v>
      </c>
      <c r="I154">
        <v>0.99524862769661804</v>
      </c>
      <c r="J154">
        <v>0.97384465319332125</v>
      </c>
    </row>
    <row r="155" spans="1:10" x14ac:dyDescent="0.2">
      <c r="A155">
        <v>3</v>
      </c>
      <c r="B155">
        <v>-35</v>
      </c>
      <c r="C155" t="s">
        <v>12</v>
      </c>
      <c r="D155" t="s">
        <v>33</v>
      </c>
      <c r="E155">
        <v>0.79721484195214543</v>
      </c>
      <c r="F155">
        <v>0.98922622711382879</v>
      </c>
      <c r="G155">
        <v>0.93094817821187081</v>
      </c>
      <c r="H155">
        <v>0.87764671263251737</v>
      </c>
      <c r="I155">
        <v>0.99403305447106483</v>
      </c>
      <c r="J155">
        <v>0.94490325918655282</v>
      </c>
    </row>
    <row r="156" spans="1:10" x14ac:dyDescent="0.2">
      <c r="A156">
        <v>4</v>
      </c>
      <c r="B156">
        <v>-35</v>
      </c>
      <c r="C156" t="s">
        <v>12</v>
      </c>
      <c r="D156" t="s">
        <v>33</v>
      </c>
      <c r="E156">
        <v>0.65320451726743711</v>
      </c>
      <c r="F156">
        <v>0.9733924347773828</v>
      </c>
      <c r="G156">
        <v>0.8684410920139285</v>
      </c>
      <c r="H156">
        <v>0.77625727476239703</v>
      </c>
      <c r="I156">
        <v>0.99225482839260715</v>
      </c>
      <c r="J156">
        <v>0.89802804012437809</v>
      </c>
    </row>
    <row r="157" spans="1:10" x14ac:dyDescent="0.2">
      <c r="A157">
        <v>0</v>
      </c>
      <c r="B157">
        <v>-30</v>
      </c>
      <c r="C157" t="s">
        <v>12</v>
      </c>
      <c r="D157" t="s">
        <v>33</v>
      </c>
      <c r="E157">
        <v>0.98551319347897837</v>
      </c>
      <c r="F157">
        <v>0.99524140508977277</v>
      </c>
      <c r="G157">
        <v>0.99322443782537995</v>
      </c>
      <c r="H157">
        <v>0.9935899905891048</v>
      </c>
      <c r="I157">
        <v>0.99756071849472638</v>
      </c>
      <c r="J157">
        <v>0.99583115455961679</v>
      </c>
    </row>
    <row r="158" spans="1:10" x14ac:dyDescent="0.2">
      <c r="A158">
        <v>1</v>
      </c>
      <c r="B158">
        <v>-30</v>
      </c>
      <c r="C158" t="s">
        <v>12</v>
      </c>
      <c r="D158" t="s">
        <v>33</v>
      </c>
      <c r="E158">
        <v>0.97131667643548858</v>
      </c>
      <c r="F158">
        <v>0.99463552192737525</v>
      </c>
      <c r="G158">
        <v>0.98746317566238961</v>
      </c>
      <c r="H158">
        <v>0.98199551589437761</v>
      </c>
      <c r="I158">
        <v>0.99654769019326095</v>
      </c>
      <c r="J158">
        <v>0.99096115564599019</v>
      </c>
    </row>
    <row r="159" spans="1:10" x14ac:dyDescent="0.2">
      <c r="A159">
        <v>2</v>
      </c>
      <c r="B159">
        <v>-30</v>
      </c>
      <c r="C159" t="s">
        <v>12</v>
      </c>
      <c r="D159" t="s">
        <v>33</v>
      </c>
      <c r="E159">
        <v>0.90486836664960923</v>
      </c>
      <c r="F159">
        <v>0.9940867600414024</v>
      </c>
      <c r="G159">
        <v>0.96907419721391219</v>
      </c>
      <c r="H159">
        <v>0.94436011018598676</v>
      </c>
      <c r="I159">
        <v>0.99522640772314541</v>
      </c>
      <c r="J159">
        <v>0.97487677163242303</v>
      </c>
    </row>
    <row r="160" spans="1:10" x14ac:dyDescent="0.2">
      <c r="A160">
        <v>3</v>
      </c>
      <c r="B160">
        <v>-30</v>
      </c>
      <c r="C160" t="s">
        <v>12</v>
      </c>
      <c r="D160" t="s">
        <v>33</v>
      </c>
      <c r="E160">
        <v>0.79634545263549816</v>
      </c>
      <c r="F160">
        <v>0.98875460576689556</v>
      </c>
      <c r="G160">
        <v>0.93045206311985196</v>
      </c>
      <c r="H160">
        <v>0.87740914693452765</v>
      </c>
      <c r="I160">
        <v>0.99377329626058764</v>
      </c>
      <c r="J160">
        <v>0.94430335313115676</v>
      </c>
    </row>
    <row r="161" spans="1:10" x14ac:dyDescent="0.2">
      <c r="A161">
        <v>4</v>
      </c>
      <c r="B161">
        <v>-30</v>
      </c>
      <c r="C161" t="s">
        <v>12</v>
      </c>
      <c r="D161" t="s">
        <v>33</v>
      </c>
      <c r="E161">
        <v>0.64444707494313236</v>
      </c>
      <c r="F161">
        <v>0.9691916832667592</v>
      </c>
      <c r="G161">
        <v>0.86253588745917986</v>
      </c>
      <c r="H161">
        <v>0.76945231631032929</v>
      </c>
      <c r="I161">
        <v>0.99231814189771883</v>
      </c>
      <c r="J161">
        <v>0.89470036064763814</v>
      </c>
    </row>
    <row r="162" spans="1:10" x14ac:dyDescent="0.2">
      <c r="A162">
        <v>0</v>
      </c>
      <c r="B162">
        <v>-25</v>
      </c>
      <c r="C162" t="s">
        <v>12</v>
      </c>
      <c r="D162" t="s">
        <v>33</v>
      </c>
      <c r="E162">
        <v>0.98695758288659841</v>
      </c>
      <c r="F162">
        <v>0.99867502350036541</v>
      </c>
      <c r="G162">
        <v>0.99458819095449902</v>
      </c>
      <c r="H162">
        <v>0.99387538897089323</v>
      </c>
      <c r="I162">
        <v>0.99987086346500664</v>
      </c>
      <c r="J162">
        <v>0.99637622543547444</v>
      </c>
    </row>
    <row r="163" spans="1:10" x14ac:dyDescent="0.2">
      <c r="A163">
        <v>1</v>
      </c>
      <c r="B163">
        <v>-25</v>
      </c>
      <c r="C163" t="s">
        <v>12</v>
      </c>
      <c r="D163" t="s">
        <v>33</v>
      </c>
      <c r="E163">
        <v>0.97280512354882576</v>
      </c>
      <c r="F163">
        <v>0.99470155001283023</v>
      </c>
      <c r="G163">
        <v>0.98824282720058121</v>
      </c>
      <c r="H163">
        <v>0.98320112976973684</v>
      </c>
      <c r="I163">
        <v>0.99650075660550863</v>
      </c>
      <c r="J163">
        <v>0.99143988867044242</v>
      </c>
    </row>
    <row r="164" spans="1:10" x14ac:dyDescent="0.2">
      <c r="A164">
        <v>2</v>
      </c>
      <c r="B164">
        <v>-25</v>
      </c>
      <c r="C164" t="s">
        <v>12</v>
      </c>
      <c r="D164" t="s">
        <v>33</v>
      </c>
      <c r="E164">
        <v>0.90409704490394105</v>
      </c>
      <c r="F164">
        <v>0.99398286719932039</v>
      </c>
      <c r="G164">
        <v>0.96883167320844121</v>
      </c>
      <c r="H164">
        <v>0.94412766611153198</v>
      </c>
      <c r="I164">
        <v>0.99514121411208722</v>
      </c>
      <c r="J164">
        <v>0.97457201410265037</v>
      </c>
    </row>
    <row r="165" spans="1:10" x14ac:dyDescent="0.2">
      <c r="A165">
        <v>3</v>
      </c>
      <c r="B165">
        <v>-25</v>
      </c>
      <c r="C165" t="s">
        <v>12</v>
      </c>
      <c r="D165" t="s">
        <v>33</v>
      </c>
      <c r="E165">
        <v>0.78976232131989998</v>
      </c>
      <c r="F165">
        <v>0.98737918477460085</v>
      </c>
      <c r="G165">
        <v>0.92748718699184096</v>
      </c>
      <c r="H165">
        <v>0.87375220066557313</v>
      </c>
      <c r="I165">
        <v>0.99408361813771084</v>
      </c>
      <c r="J165">
        <v>0.94290894679991355</v>
      </c>
    </row>
    <row r="166" spans="1:10" x14ac:dyDescent="0.2">
      <c r="A166">
        <v>4</v>
      </c>
      <c r="B166">
        <v>-25</v>
      </c>
      <c r="C166" t="s">
        <v>12</v>
      </c>
      <c r="D166" t="s">
        <v>33</v>
      </c>
      <c r="E166">
        <v>0.63173362540321032</v>
      </c>
      <c r="F166">
        <v>0.96556811832378164</v>
      </c>
      <c r="G166">
        <v>0.85529759121584537</v>
      </c>
      <c r="H166">
        <v>0.75771181527317621</v>
      </c>
      <c r="I166">
        <v>0.99139704491034164</v>
      </c>
      <c r="J166">
        <v>0.88876487795642667</v>
      </c>
    </row>
    <row r="167" spans="1:10" x14ac:dyDescent="0.2">
      <c r="A167">
        <v>0</v>
      </c>
      <c r="B167">
        <v>-20</v>
      </c>
      <c r="C167" t="s">
        <v>12</v>
      </c>
      <c r="D167" t="s">
        <v>33</v>
      </c>
      <c r="E167">
        <v>0.98564796130376764</v>
      </c>
      <c r="F167">
        <v>0.99590710740189103</v>
      </c>
      <c r="G167">
        <v>0.99361551851291097</v>
      </c>
      <c r="H167">
        <v>0.99365291922220456</v>
      </c>
      <c r="I167">
        <v>0.99780785570217878</v>
      </c>
      <c r="J167">
        <v>0.99594767115814664</v>
      </c>
    </row>
    <row r="168" spans="1:10" x14ac:dyDescent="0.2">
      <c r="A168">
        <v>1</v>
      </c>
      <c r="B168">
        <v>-20</v>
      </c>
      <c r="C168" t="s">
        <v>12</v>
      </c>
      <c r="D168" t="s">
        <v>33</v>
      </c>
      <c r="E168">
        <v>0.97026149637863923</v>
      </c>
      <c r="F168">
        <v>0.99459989060339615</v>
      </c>
      <c r="G168">
        <v>0.98713650167351141</v>
      </c>
      <c r="H168">
        <v>0.98142262187292584</v>
      </c>
      <c r="I168">
        <v>0.99652544404703103</v>
      </c>
      <c r="J168">
        <v>0.9906756294258382</v>
      </c>
    </row>
    <row r="169" spans="1:10" x14ac:dyDescent="0.2">
      <c r="A169">
        <v>2</v>
      </c>
      <c r="B169">
        <v>-20</v>
      </c>
      <c r="C169" t="s">
        <v>12</v>
      </c>
      <c r="D169" t="s">
        <v>33</v>
      </c>
      <c r="E169">
        <v>0.89789259605333172</v>
      </c>
      <c r="F169">
        <v>0.99378922896096644</v>
      </c>
      <c r="G169">
        <v>0.96682784078611961</v>
      </c>
      <c r="H169">
        <v>0.94029034170407599</v>
      </c>
      <c r="I169">
        <v>0.99498886360700278</v>
      </c>
      <c r="J169">
        <v>0.97292070695703858</v>
      </c>
    </row>
    <row r="170" spans="1:10" x14ac:dyDescent="0.2">
      <c r="A170">
        <v>3</v>
      </c>
      <c r="B170">
        <v>-20</v>
      </c>
      <c r="C170" t="s">
        <v>12</v>
      </c>
      <c r="D170" t="s">
        <v>33</v>
      </c>
      <c r="E170">
        <v>0.77852553734334184</v>
      </c>
      <c r="F170">
        <v>0.98651005968013217</v>
      </c>
      <c r="G170">
        <v>0.92314455869463918</v>
      </c>
      <c r="H170">
        <v>0.86647059734628484</v>
      </c>
      <c r="I170">
        <v>0.99367849985536161</v>
      </c>
      <c r="J170">
        <v>0.93918059186164116</v>
      </c>
    </row>
    <row r="171" spans="1:10" x14ac:dyDescent="0.2">
      <c r="A171">
        <v>4</v>
      </c>
      <c r="B171">
        <v>-20</v>
      </c>
      <c r="C171" t="s">
        <v>12</v>
      </c>
      <c r="D171" t="s">
        <v>33</v>
      </c>
      <c r="E171">
        <v>0.61489452130621935</v>
      </c>
      <c r="F171">
        <v>0.95940094662534758</v>
      </c>
      <c r="G171">
        <v>0.84480809332147278</v>
      </c>
      <c r="H171">
        <v>0.74303490429137853</v>
      </c>
      <c r="I171">
        <v>0.9912680737049604</v>
      </c>
      <c r="J171">
        <v>0.8818889624199685</v>
      </c>
    </row>
    <row r="172" spans="1:10" x14ac:dyDescent="0.2">
      <c r="A172">
        <v>0</v>
      </c>
      <c r="B172">
        <v>-15</v>
      </c>
      <c r="C172" t="s">
        <v>12</v>
      </c>
      <c r="D172" t="s">
        <v>33</v>
      </c>
      <c r="E172">
        <v>0.9824686742256552</v>
      </c>
      <c r="F172">
        <v>0.99436157733536124</v>
      </c>
      <c r="G172">
        <v>0.9908666217016816</v>
      </c>
      <c r="H172">
        <v>0.98990919359669505</v>
      </c>
      <c r="I172">
        <v>0.99688965268333518</v>
      </c>
      <c r="J172">
        <v>0.99408664533476798</v>
      </c>
    </row>
    <row r="173" spans="1:10" x14ac:dyDescent="0.2">
      <c r="A173">
        <v>1</v>
      </c>
      <c r="B173">
        <v>-15</v>
      </c>
      <c r="C173" t="s">
        <v>12</v>
      </c>
      <c r="D173" t="s">
        <v>33</v>
      </c>
      <c r="E173">
        <v>0.96309630128649804</v>
      </c>
      <c r="F173">
        <v>0.99401419633044075</v>
      </c>
      <c r="G173">
        <v>0.98378919156371658</v>
      </c>
      <c r="H173">
        <v>0.97678992348349558</v>
      </c>
      <c r="I173">
        <v>0.99689650850852762</v>
      </c>
      <c r="J173">
        <v>0.98894661046768462</v>
      </c>
    </row>
    <row r="174" spans="1:10" x14ac:dyDescent="0.2">
      <c r="A174">
        <v>2</v>
      </c>
      <c r="B174">
        <v>-15</v>
      </c>
      <c r="C174" t="s">
        <v>12</v>
      </c>
      <c r="D174" t="s">
        <v>33</v>
      </c>
      <c r="E174">
        <v>0.88559173379912459</v>
      </c>
      <c r="F174">
        <v>0.9930206201038384</v>
      </c>
      <c r="G174">
        <v>0.96258363385534362</v>
      </c>
      <c r="H174">
        <v>0.93288750964888578</v>
      </c>
      <c r="I174">
        <v>0.9952670663981108</v>
      </c>
      <c r="J174">
        <v>0.97049282345765819</v>
      </c>
    </row>
    <row r="175" spans="1:10" x14ac:dyDescent="0.2">
      <c r="A175">
        <v>3</v>
      </c>
      <c r="B175">
        <v>-15</v>
      </c>
      <c r="C175" t="s">
        <v>12</v>
      </c>
      <c r="D175" t="s">
        <v>33</v>
      </c>
      <c r="E175">
        <v>0.76209535048109889</v>
      </c>
      <c r="F175">
        <v>0.98539539576997115</v>
      </c>
      <c r="G175">
        <v>0.91677454395771163</v>
      </c>
      <c r="H175">
        <v>0.85554811689555821</v>
      </c>
      <c r="I175">
        <v>0.99315844073492443</v>
      </c>
      <c r="J175">
        <v>0.9337491506909964</v>
      </c>
    </row>
    <row r="176" spans="1:10" x14ac:dyDescent="0.2">
      <c r="A176">
        <v>4</v>
      </c>
      <c r="B176">
        <v>-15</v>
      </c>
      <c r="C176" t="s">
        <v>12</v>
      </c>
      <c r="D176" t="s">
        <v>33</v>
      </c>
      <c r="E176">
        <v>0.5943906051507607</v>
      </c>
      <c r="F176">
        <v>0.95160572781025476</v>
      </c>
      <c r="G176">
        <v>0.83173531463926742</v>
      </c>
      <c r="H176">
        <v>0.7244452192864832</v>
      </c>
      <c r="I176">
        <v>0.99102374857600362</v>
      </c>
      <c r="J176">
        <v>0.87305887973076279</v>
      </c>
    </row>
    <row r="177" spans="1:10" x14ac:dyDescent="0.2">
      <c r="A177">
        <v>0</v>
      </c>
      <c r="B177">
        <v>-10</v>
      </c>
      <c r="C177" t="s">
        <v>12</v>
      </c>
      <c r="D177" t="s">
        <v>33</v>
      </c>
      <c r="E177">
        <v>0.97055760059844842</v>
      </c>
      <c r="F177">
        <v>0.9949023056694376</v>
      </c>
      <c r="G177">
        <v>0.98739874147290285</v>
      </c>
      <c r="H177">
        <v>0.9821224800254672</v>
      </c>
      <c r="I177">
        <v>0.99680060082977762</v>
      </c>
      <c r="J177">
        <v>0.99081508208894475</v>
      </c>
    </row>
    <row r="178" spans="1:10" x14ac:dyDescent="0.2">
      <c r="A178">
        <v>1</v>
      </c>
      <c r="B178">
        <v>-10</v>
      </c>
      <c r="C178" t="s">
        <v>12</v>
      </c>
      <c r="D178" t="s">
        <v>33</v>
      </c>
      <c r="E178">
        <v>0.94945161413478962</v>
      </c>
      <c r="F178">
        <v>0.99261458840523198</v>
      </c>
      <c r="G178">
        <v>0.97777471528161142</v>
      </c>
      <c r="H178">
        <v>0.96951279049374484</v>
      </c>
      <c r="I178">
        <v>0.99775276477615438</v>
      </c>
      <c r="J178">
        <v>0.98621727787112123</v>
      </c>
    </row>
    <row r="179" spans="1:10" x14ac:dyDescent="0.2">
      <c r="A179">
        <v>2</v>
      </c>
      <c r="B179">
        <v>-10</v>
      </c>
      <c r="C179" t="s">
        <v>12</v>
      </c>
      <c r="D179" t="s">
        <v>33</v>
      </c>
      <c r="E179">
        <v>0.86653019820043364</v>
      </c>
      <c r="F179">
        <v>0.99111157889520418</v>
      </c>
      <c r="G179">
        <v>0.95552769013305616</v>
      </c>
      <c r="H179">
        <v>0.92503013261229239</v>
      </c>
      <c r="I179">
        <v>0.99645198728643103</v>
      </c>
      <c r="J179">
        <v>0.96646982336759235</v>
      </c>
    </row>
    <row r="180" spans="1:10" x14ac:dyDescent="0.2">
      <c r="A180">
        <v>3</v>
      </c>
      <c r="B180">
        <v>-10</v>
      </c>
      <c r="C180" t="s">
        <v>12</v>
      </c>
      <c r="D180" t="s">
        <v>33</v>
      </c>
      <c r="E180">
        <v>0.73998806708059583</v>
      </c>
      <c r="F180">
        <v>0.98304107809801944</v>
      </c>
      <c r="G180">
        <v>0.90757042766202278</v>
      </c>
      <c r="H180">
        <v>0.84086312360299598</v>
      </c>
      <c r="I180">
        <v>0.99325067295058522</v>
      </c>
      <c r="J180">
        <v>0.92732084875105159</v>
      </c>
    </row>
    <row r="181" spans="1:10" x14ac:dyDescent="0.2">
      <c r="A181">
        <v>4</v>
      </c>
      <c r="B181">
        <v>-10</v>
      </c>
      <c r="C181" t="s">
        <v>12</v>
      </c>
      <c r="D181" t="s">
        <v>33</v>
      </c>
      <c r="E181">
        <v>0.57054695655696719</v>
      </c>
      <c r="F181">
        <v>0.94160609044076915</v>
      </c>
      <c r="G181">
        <v>0.81582333473624358</v>
      </c>
      <c r="H181">
        <v>0.70176707499663415</v>
      </c>
      <c r="I181">
        <v>0.9906378489366704</v>
      </c>
      <c r="J181">
        <v>0.8621026312511475</v>
      </c>
    </row>
    <row r="182" spans="1:10" x14ac:dyDescent="0.2">
      <c r="A182">
        <v>0</v>
      </c>
      <c r="B182">
        <v>-5</v>
      </c>
      <c r="C182" t="s">
        <v>12</v>
      </c>
      <c r="D182" t="s">
        <v>33</v>
      </c>
      <c r="E182">
        <v>0.95331738904371421</v>
      </c>
      <c r="F182">
        <v>0.99285425504727443</v>
      </c>
      <c r="G182">
        <v>0.97917417544828478</v>
      </c>
      <c r="H182">
        <v>0.97254188433015842</v>
      </c>
      <c r="I182">
        <v>0.99816364153726478</v>
      </c>
      <c r="J182">
        <v>0.98742360458338363</v>
      </c>
    </row>
    <row r="183" spans="1:10" x14ac:dyDescent="0.2">
      <c r="A183">
        <v>1</v>
      </c>
      <c r="B183">
        <v>-5</v>
      </c>
      <c r="C183" t="s">
        <v>12</v>
      </c>
      <c r="D183" t="s">
        <v>33</v>
      </c>
      <c r="E183">
        <v>0.9279036485654204</v>
      </c>
      <c r="F183">
        <v>0.99252964314411118</v>
      </c>
      <c r="G183">
        <v>0.97084549064417602</v>
      </c>
      <c r="H183">
        <v>0.95634724426760875</v>
      </c>
      <c r="I183">
        <v>0.99735682374568602</v>
      </c>
      <c r="J183">
        <v>0.98114249662777275</v>
      </c>
    </row>
    <row r="184" spans="1:10" x14ac:dyDescent="0.2">
      <c r="A184">
        <v>2</v>
      </c>
      <c r="B184">
        <v>-5</v>
      </c>
      <c r="C184" t="s">
        <v>12</v>
      </c>
      <c r="D184" t="s">
        <v>33</v>
      </c>
      <c r="E184">
        <v>0.84384209200794758</v>
      </c>
      <c r="F184">
        <v>0.99095514348157698</v>
      </c>
      <c r="G184">
        <v>0.94809106972370083</v>
      </c>
      <c r="H184">
        <v>0.91022392724389478</v>
      </c>
      <c r="I184">
        <v>0.99576696200280479</v>
      </c>
      <c r="J184">
        <v>0.95959231812503243</v>
      </c>
    </row>
    <row r="185" spans="1:10" x14ac:dyDescent="0.2">
      <c r="A185">
        <v>3</v>
      </c>
      <c r="B185">
        <v>-5</v>
      </c>
      <c r="C185" t="s">
        <v>12</v>
      </c>
      <c r="D185" t="s">
        <v>33</v>
      </c>
      <c r="E185">
        <v>0.71317586998300564</v>
      </c>
      <c r="F185">
        <v>0.98111389742895805</v>
      </c>
      <c r="G185">
        <v>0.8966685454737594</v>
      </c>
      <c r="H185">
        <v>0.82100938003732304</v>
      </c>
      <c r="I185">
        <v>0.99248397514853404</v>
      </c>
      <c r="J185">
        <v>0.91807860377073036</v>
      </c>
    </row>
    <row r="186" spans="1:10" x14ac:dyDescent="0.2">
      <c r="A186">
        <v>4</v>
      </c>
      <c r="B186">
        <v>-5</v>
      </c>
      <c r="C186" t="s">
        <v>12</v>
      </c>
      <c r="D186" t="s">
        <v>33</v>
      </c>
      <c r="E186">
        <v>0.54239492550654078</v>
      </c>
      <c r="F186">
        <v>0.94105604807510601</v>
      </c>
      <c r="G186">
        <v>0.80318486086361185</v>
      </c>
      <c r="H186">
        <v>0.67175037121134273</v>
      </c>
      <c r="I186">
        <v>0.98249389446658164</v>
      </c>
      <c r="J186">
        <v>0.84290895468285054</v>
      </c>
    </row>
    <row r="187" spans="1:10" x14ac:dyDescent="0.2">
      <c r="A187">
        <v>0</v>
      </c>
      <c r="B187">
        <v>0</v>
      </c>
      <c r="C187" t="s">
        <v>12</v>
      </c>
      <c r="D187" t="s">
        <v>33</v>
      </c>
      <c r="E187">
        <v>0.92625506114961642</v>
      </c>
      <c r="F187">
        <v>0.99303964366627961</v>
      </c>
      <c r="G187">
        <v>0.97068874328779997</v>
      </c>
      <c r="H187">
        <v>0.95593593460152482</v>
      </c>
      <c r="I187">
        <v>0.99756266214017297</v>
      </c>
      <c r="J187">
        <v>0.98091349869781641</v>
      </c>
    </row>
    <row r="188" spans="1:10" x14ac:dyDescent="0.2">
      <c r="A188">
        <v>1</v>
      </c>
      <c r="B188">
        <v>0</v>
      </c>
      <c r="C188" t="s">
        <v>12</v>
      </c>
      <c r="D188" t="s">
        <v>33</v>
      </c>
      <c r="E188">
        <v>0.89542111609595476</v>
      </c>
      <c r="F188">
        <v>0.99506536871003082</v>
      </c>
      <c r="G188">
        <v>0.9668501828619146</v>
      </c>
      <c r="H188">
        <v>0.93862041064549162</v>
      </c>
      <c r="I188">
        <v>0.99527432589159481</v>
      </c>
      <c r="J188">
        <v>0.97233717549119236</v>
      </c>
    </row>
    <row r="189" spans="1:10" x14ac:dyDescent="0.2">
      <c r="A189">
        <v>2</v>
      </c>
      <c r="B189">
        <v>0</v>
      </c>
      <c r="C189" t="s">
        <v>12</v>
      </c>
      <c r="D189" t="s">
        <v>33</v>
      </c>
      <c r="E189">
        <v>0.81456070505049549</v>
      </c>
      <c r="F189">
        <v>0.99015981647062201</v>
      </c>
      <c r="G189">
        <v>0.93794569632443481</v>
      </c>
      <c r="H189">
        <v>0.89132348074830048</v>
      </c>
      <c r="I189">
        <v>0.9953965919819372</v>
      </c>
      <c r="J189">
        <v>0.95129988190792159</v>
      </c>
    </row>
    <row r="190" spans="1:10" x14ac:dyDescent="0.2">
      <c r="A190">
        <v>3</v>
      </c>
      <c r="B190">
        <v>0</v>
      </c>
      <c r="C190" t="s">
        <v>12</v>
      </c>
      <c r="D190" t="s">
        <v>33</v>
      </c>
      <c r="E190">
        <v>0.6808555382077035</v>
      </c>
      <c r="F190">
        <v>0.97747920756314555</v>
      </c>
      <c r="G190">
        <v>0.88244233778006598</v>
      </c>
      <c r="H190">
        <v>0.79737190488377185</v>
      </c>
      <c r="I190">
        <v>0.99235849171516677</v>
      </c>
      <c r="J190">
        <v>0.9074895541996012</v>
      </c>
    </row>
    <row r="191" spans="1:10" x14ac:dyDescent="0.2">
      <c r="A191">
        <v>4</v>
      </c>
      <c r="B191">
        <v>0</v>
      </c>
      <c r="C191" t="s">
        <v>12</v>
      </c>
      <c r="D191" t="s">
        <v>33</v>
      </c>
      <c r="E191">
        <v>0.50779058711102554</v>
      </c>
      <c r="F191">
        <v>0.95265617706157057</v>
      </c>
      <c r="G191">
        <v>0.79374464552664126</v>
      </c>
      <c r="H191">
        <v>0.62367513061641788</v>
      </c>
      <c r="I191">
        <v>0.95782877564043556</v>
      </c>
      <c r="J191">
        <v>0.80554919034442329</v>
      </c>
    </row>
    <row r="192" spans="1:10" x14ac:dyDescent="0.2">
      <c r="A192">
        <v>0</v>
      </c>
      <c r="B192">
        <v>5</v>
      </c>
      <c r="C192" t="s">
        <v>12</v>
      </c>
      <c r="D192" t="s">
        <v>33</v>
      </c>
      <c r="E192">
        <v>0.88852752894825726</v>
      </c>
      <c r="F192">
        <v>0.99538469639654437</v>
      </c>
      <c r="G192">
        <v>0.96485529806636516</v>
      </c>
      <c r="H192">
        <v>0.93447481275601163</v>
      </c>
      <c r="I192">
        <v>0.99559614343463843</v>
      </c>
      <c r="J192">
        <v>0.97089543492949582</v>
      </c>
    </row>
    <row r="193" spans="1:10" x14ac:dyDescent="0.2">
      <c r="A193">
        <v>1</v>
      </c>
      <c r="B193">
        <v>5</v>
      </c>
      <c r="C193" t="s">
        <v>12</v>
      </c>
      <c r="D193" t="s">
        <v>33</v>
      </c>
      <c r="E193">
        <v>0.85988920706646221</v>
      </c>
      <c r="F193">
        <v>0.99297477513679844</v>
      </c>
      <c r="G193">
        <v>0.95453096848607744</v>
      </c>
      <c r="H193">
        <v>0.92060323071829364</v>
      </c>
      <c r="I193">
        <v>0.99672095064333122</v>
      </c>
      <c r="J193">
        <v>0.96478547253663716</v>
      </c>
    </row>
    <row r="194" spans="1:10" x14ac:dyDescent="0.2">
      <c r="A194">
        <v>2</v>
      </c>
      <c r="B194">
        <v>5</v>
      </c>
      <c r="C194" t="s">
        <v>12</v>
      </c>
      <c r="D194" t="s">
        <v>33</v>
      </c>
      <c r="E194">
        <v>0.77904910141585371</v>
      </c>
      <c r="F194">
        <v>0.98913157761369397</v>
      </c>
      <c r="G194">
        <v>0.9252698816272944</v>
      </c>
      <c r="H194">
        <v>0.86796431505160621</v>
      </c>
      <c r="I194">
        <v>0.99491803751598085</v>
      </c>
      <c r="J194">
        <v>0.94080706271341485</v>
      </c>
    </row>
    <row r="195" spans="1:10" x14ac:dyDescent="0.2">
      <c r="A195">
        <v>3</v>
      </c>
      <c r="B195">
        <v>5</v>
      </c>
      <c r="C195" t="s">
        <v>12</v>
      </c>
      <c r="D195" t="s">
        <v>33</v>
      </c>
      <c r="E195">
        <v>0.64367289574624154</v>
      </c>
      <c r="F195">
        <v>0.97276369231552795</v>
      </c>
      <c r="G195">
        <v>0.8652734238562283</v>
      </c>
      <c r="H195">
        <v>0.76869893737531758</v>
      </c>
      <c r="I195">
        <v>0.99209615935895801</v>
      </c>
      <c r="J195">
        <v>0.89443497182075682</v>
      </c>
    </row>
    <row r="196" spans="1:10" x14ac:dyDescent="0.2">
      <c r="A196">
        <v>4</v>
      </c>
      <c r="B196">
        <v>5</v>
      </c>
      <c r="C196" t="s">
        <v>12</v>
      </c>
      <c r="D196" t="s">
        <v>33</v>
      </c>
      <c r="E196">
        <v>0.4767681912882103</v>
      </c>
      <c r="F196">
        <v>0.92399599463283921</v>
      </c>
      <c r="G196">
        <v>0.76344036836405971</v>
      </c>
      <c r="H196">
        <v>0.59105270655948872</v>
      </c>
      <c r="I196">
        <v>0.965058836417233</v>
      </c>
      <c r="J196">
        <v>0.79293996172775938</v>
      </c>
    </row>
    <row r="197" spans="1:10" x14ac:dyDescent="0.2">
      <c r="A197">
        <v>0</v>
      </c>
      <c r="B197">
        <v>10</v>
      </c>
      <c r="C197" t="s">
        <v>12</v>
      </c>
      <c r="D197" t="s">
        <v>33</v>
      </c>
      <c r="E197">
        <v>0.84680050255672323</v>
      </c>
      <c r="F197">
        <v>0.99339629050415756</v>
      </c>
      <c r="G197">
        <v>0.95055272543560565</v>
      </c>
      <c r="H197">
        <v>0.91264641621259035</v>
      </c>
      <c r="I197">
        <v>0.99693068752745362</v>
      </c>
      <c r="J197">
        <v>0.96146118201393516</v>
      </c>
    </row>
    <row r="198" spans="1:10" x14ac:dyDescent="0.2">
      <c r="A198">
        <v>1</v>
      </c>
      <c r="B198">
        <v>10</v>
      </c>
      <c r="C198" t="s">
        <v>12</v>
      </c>
      <c r="D198" t="s">
        <v>33</v>
      </c>
      <c r="E198">
        <v>0.81962187077072157</v>
      </c>
      <c r="F198">
        <v>0.99231308439747901</v>
      </c>
      <c r="G198">
        <v>0.9409844542084056</v>
      </c>
      <c r="H198">
        <v>0.89482688096346208</v>
      </c>
      <c r="I198">
        <v>0.996413356656211</v>
      </c>
      <c r="J198">
        <v>0.95382113194732077</v>
      </c>
    </row>
    <row r="199" spans="1:10" x14ac:dyDescent="0.2">
      <c r="A199">
        <v>2</v>
      </c>
      <c r="B199">
        <v>10</v>
      </c>
      <c r="C199" t="s">
        <v>12</v>
      </c>
      <c r="D199" t="s">
        <v>33</v>
      </c>
      <c r="E199">
        <v>0.73667448787817114</v>
      </c>
      <c r="F199">
        <v>0.98708838310254798</v>
      </c>
      <c r="G199">
        <v>0.90920860156114802</v>
      </c>
      <c r="H199">
        <v>0.83979929809894249</v>
      </c>
      <c r="I199">
        <v>0.99487125913541896</v>
      </c>
      <c r="J199">
        <v>0.92845608094450405</v>
      </c>
    </row>
    <row r="200" spans="1:10" x14ac:dyDescent="0.2">
      <c r="A200">
        <v>3</v>
      </c>
      <c r="B200">
        <v>10</v>
      </c>
      <c r="C200" t="s">
        <v>12</v>
      </c>
      <c r="D200" t="s">
        <v>33</v>
      </c>
      <c r="E200">
        <v>0.60192947637602512</v>
      </c>
      <c r="F200">
        <v>0.96650247595647076</v>
      </c>
      <c r="G200">
        <v>0.84479365901500669</v>
      </c>
      <c r="H200">
        <v>0.73457136077717189</v>
      </c>
      <c r="I200">
        <v>0.99166083075614242</v>
      </c>
      <c r="J200">
        <v>0.87857910849921927</v>
      </c>
    </row>
    <row r="201" spans="1:10" x14ac:dyDescent="0.2">
      <c r="A201">
        <v>4</v>
      </c>
      <c r="B201">
        <v>10</v>
      </c>
      <c r="C201" t="s">
        <v>12</v>
      </c>
      <c r="D201" t="s">
        <v>33</v>
      </c>
      <c r="E201">
        <v>0.44158646583437922</v>
      </c>
      <c r="F201">
        <v>0.90334443249487661</v>
      </c>
      <c r="G201">
        <v>0.73530151298195723</v>
      </c>
      <c r="H201">
        <v>0.55312741837502533</v>
      </c>
      <c r="I201">
        <v>0.95508922906955562</v>
      </c>
      <c r="J201">
        <v>0.76748820695221243</v>
      </c>
    </row>
    <row r="202" spans="1:10" x14ac:dyDescent="0.2">
      <c r="A202">
        <v>0</v>
      </c>
      <c r="B202">
        <v>15</v>
      </c>
      <c r="C202" t="s">
        <v>12</v>
      </c>
      <c r="D202" t="s">
        <v>33</v>
      </c>
      <c r="E202">
        <v>0.7998157421066403</v>
      </c>
      <c r="F202">
        <v>0.99273735477581915</v>
      </c>
      <c r="G202">
        <v>0.93463255860843242</v>
      </c>
      <c r="H202">
        <v>0.88240757754049448</v>
      </c>
      <c r="I202">
        <v>0.99662528912172765</v>
      </c>
      <c r="J202">
        <v>0.94849289385599078</v>
      </c>
    </row>
    <row r="203" spans="1:10" x14ac:dyDescent="0.2">
      <c r="A203">
        <v>1</v>
      </c>
      <c r="B203">
        <v>15</v>
      </c>
      <c r="C203" t="s">
        <v>12</v>
      </c>
      <c r="D203" t="s">
        <v>33</v>
      </c>
      <c r="E203">
        <v>0.77155808583568297</v>
      </c>
      <c r="F203">
        <v>0.99096772074535155</v>
      </c>
      <c r="G203">
        <v>0.92396479751752103</v>
      </c>
      <c r="H203">
        <v>0.8638065535059648</v>
      </c>
      <c r="I203">
        <v>0.99641946452567676</v>
      </c>
      <c r="J203">
        <v>0.94064875865180142</v>
      </c>
    </row>
    <row r="204" spans="1:10" x14ac:dyDescent="0.2">
      <c r="A204">
        <v>2</v>
      </c>
      <c r="B204">
        <v>15</v>
      </c>
      <c r="C204" t="s">
        <v>12</v>
      </c>
      <c r="D204" t="s">
        <v>33</v>
      </c>
      <c r="E204">
        <v>0.68758396936675781</v>
      </c>
      <c r="F204">
        <v>0.98366198697129237</v>
      </c>
      <c r="G204">
        <v>0.88928257955455947</v>
      </c>
      <c r="H204">
        <v>0.80632950969201322</v>
      </c>
      <c r="I204">
        <v>0.99527169186571562</v>
      </c>
      <c r="J204">
        <v>0.91385725516238325</v>
      </c>
    </row>
    <row r="205" spans="1:10" x14ac:dyDescent="0.2">
      <c r="A205">
        <v>3</v>
      </c>
      <c r="B205">
        <v>15</v>
      </c>
      <c r="C205" t="s">
        <v>12</v>
      </c>
      <c r="D205" t="s">
        <v>33</v>
      </c>
      <c r="E205">
        <v>0.55608434051089273</v>
      </c>
      <c r="F205">
        <v>0.9579548700547964</v>
      </c>
      <c r="G205">
        <v>0.82053389559241885</v>
      </c>
      <c r="H205">
        <v>0.69457932558472968</v>
      </c>
      <c r="I205">
        <v>0.99099064770926137</v>
      </c>
      <c r="J205">
        <v>0.85950348907825058</v>
      </c>
    </row>
    <row r="206" spans="1:10" x14ac:dyDescent="0.2">
      <c r="A206">
        <v>4</v>
      </c>
      <c r="B206">
        <v>15</v>
      </c>
      <c r="C206" t="s">
        <v>12</v>
      </c>
      <c r="D206" t="s">
        <v>33</v>
      </c>
      <c r="E206">
        <v>0.34866249106420172</v>
      </c>
      <c r="F206">
        <v>0.84065770113201832</v>
      </c>
      <c r="G206">
        <v>0.69359382803744041</v>
      </c>
      <c r="H206">
        <v>0.5055414102135829</v>
      </c>
      <c r="I206">
        <v>0.97772129872435598</v>
      </c>
      <c r="J206">
        <v>0.75401824637906645</v>
      </c>
    </row>
    <row r="207" spans="1:10" x14ac:dyDescent="0.2">
      <c r="A207">
        <v>0</v>
      </c>
      <c r="B207">
        <v>20</v>
      </c>
      <c r="C207" t="s">
        <v>12</v>
      </c>
      <c r="D207" t="s">
        <v>33</v>
      </c>
      <c r="E207">
        <v>0.74761395549286547</v>
      </c>
      <c r="F207">
        <v>0.99383055162727596</v>
      </c>
      <c r="G207">
        <v>0.91697839053273078</v>
      </c>
      <c r="H207">
        <v>0.83960551858885712</v>
      </c>
      <c r="I207">
        <v>0.99412786861208624</v>
      </c>
      <c r="J207">
        <v>0.93253763589040084</v>
      </c>
    </row>
    <row r="208" spans="1:10" x14ac:dyDescent="0.2">
      <c r="A208">
        <v>1</v>
      </c>
      <c r="B208">
        <v>20</v>
      </c>
      <c r="C208" t="s">
        <v>12</v>
      </c>
      <c r="D208" t="s">
        <v>33</v>
      </c>
      <c r="E208">
        <v>0.71908331124168468</v>
      </c>
      <c r="F208">
        <v>0.99208110433160324</v>
      </c>
      <c r="G208">
        <v>0.90574698077476323</v>
      </c>
      <c r="H208">
        <v>0.81964665013175786</v>
      </c>
      <c r="I208">
        <v>0.99367712407084441</v>
      </c>
      <c r="J208">
        <v>0.92413348998682521</v>
      </c>
    </row>
    <row r="209" spans="1:10" x14ac:dyDescent="0.2">
      <c r="A209">
        <v>2</v>
      </c>
      <c r="B209">
        <v>20</v>
      </c>
      <c r="C209" t="s">
        <v>12</v>
      </c>
      <c r="D209" t="s">
        <v>33</v>
      </c>
      <c r="E209">
        <v>0.63469553428863545</v>
      </c>
      <c r="F209">
        <v>0.98369733564662443</v>
      </c>
      <c r="G209">
        <v>0.86869744796712067</v>
      </c>
      <c r="H209">
        <v>0.75823358876816793</v>
      </c>
      <c r="I209">
        <v>0.99211859399667079</v>
      </c>
      <c r="J209">
        <v>0.89624839204461104</v>
      </c>
    </row>
    <row r="210" spans="1:10" x14ac:dyDescent="0.2">
      <c r="A210">
        <v>3</v>
      </c>
      <c r="B210">
        <v>20</v>
      </c>
      <c r="C210" t="s">
        <v>12</v>
      </c>
      <c r="D210" t="s">
        <v>33</v>
      </c>
      <c r="E210">
        <v>0.50679478250062204</v>
      </c>
      <c r="F210">
        <v>0.94591174297655944</v>
      </c>
      <c r="G210">
        <v>0.79186722365287865</v>
      </c>
      <c r="H210">
        <v>0.64834499402974255</v>
      </c>
      <c r="I210">
        <v>0.98997656933090838</v>
      </c>
      <c r="J210">
        <v>0.83667167077662452</v>
      </c>
    </row>
    <row r="211" spans="1:10" x14ac:dyDescent="0.2">
      <c r="A211">
        <v>4</v>
      </c>
      <c r="B211">
        <v>20</v>
      </c>
      <c r="C211" t="s">
        <v>12</v>
      </c>
      <c r="D211" t="s">
        <v>33</v>
      </c>
      <c r="E211">
        <v>0.32371280694209759</v>
      </c>
      <c r="F211">
        <v>0.77103338013186418</v>
      </c>
      <c r="G211">
        <v>0.64269657822704007</v>
      </c>
      <c r="H211">
        <v>0.45347360804756609</v>
      </c>
      <c r="I211">
        <v>0.97828475043645557</v>
      </c>
      <c r="J211">
        <v>0.72394179404413728</v>
      </c>
    </row>
    <row r="212" spans="1:10" x14ac:dyDescent="0.2">
      <c r="A212">
        <v>0</v>
      </c>
      <c r="B212">
        <v>-80</v>
      </c>
      <c r="C212" t="s">
        <v>10</v>
      </c>
      <c r="D212" t="s">
        <v>33</v>
      </c>
      <c r="E212">
        <v>0.68963983071186907</v>
      </c>
      <c r="F212">
        <v>0.97474509473502025</v>
      </c>
      <c r="G212">
        <v>0.87820684904840662</v>
      </c>
      <c r="H212">
        <v>0.73075376589150476</v>
      </c>
      <c r="I212">
        <v>0.98427925037440256</v>
      </c>
      <c r="J212">
        <v>0.87955073419972774</v>
      </c>
    </row>
    <row r="213" spans="1:10" x14ac:dyDescent="0.2">
      <c r="A213">
        <v>1</v>
      </c>
      <c r="B213">
        <v>-80</v>
      </c>
      <c r="C213" t="s">
        <v>10</v>
      </c>
      <c r="D213" t="s">
        <v>33</v>
      </c>
      <c r="E213">
        <v>0.68504453490319805</v>
      </c>
      <c r="F213">
        <v>0.97431587715931245</v>
      </c>
      <c r="G213">
        <v>0.87614414207204883</v>
      </c>
      <c r="H213">
        <v>0.72601573043652745</v>
      </c>
      <c r="I213">
        <v>0.98398146527333596</v>
      </c>
      <c r="J213">
        <v>0.87761701726348618</v>
      </c>
    </row>
    <row r="214" spans="1:10" x14ac:dyDescent="0.2">
      <c r="A214">
        <v>2</v>
      </c>
      <c r="B214">
        <v>-80</v>
      </c>
      <c r="C214" t="s">
        <v>10</v>
      </c>
      <c r="D214" t="s">
        <v>33</v>
      </c>
      <c r="E214">
        <v>0.67147257279382533</v>
      </c>
      <c r="F214">
        <v>0.97300931138038715</v>
      </c>
      <c r="G214">
        <v>0.86998045393259515</v>
      </c>
      <c r="H214">
        <v>0.71291054545828392</v>
      </c>
      <c r="I214">
        <v>0.98312392341158839</v>
      </c>
      <c r="J214">
        <v>0.87141159069055418</v>
      </c>
    </row>
    <row r="215" spans="1:10" x14ac:dyDescent="0.2">
      <c r="A215">
        <v>3</v>
      </c>
      <c r="B215">
        <v>-80</v>
      </c>
      <c r="C215" t="s">
        <v>10</v>
      </c>
      <c r="D215" t="s">
        <v>33</v>
      </c>
      <c r="E215">
        <v>0.64956168053402941</v>
      </c>
      <c r="F215">
        <v>0.970775752242232</v>
      </c>
      <c r="G215">
        <v>0.85980496509373094</v>
      </c>
      <c r="H215">
        <v>0.69190165933781489</v>
      </c>
      <c r="I215">
        <v>0.98167453932773341</v>
      </c>
      <c r="J215">
        <v>0.86100717436979213</v>
      </c>
    </row>
    <row r="216" spans="1:10" x14ac:dyDescent="0.2">
      <c r="A216">
        <v>4</v>
      </c>
      <c r="B216">
        <v>-80</v>
      </c>
      <c r="C216" t="s">
        <v>10</v>
      </c>
      <c r="D216" t="s">
        <v>33</v>
      </c>
      <c r="E216">
        <v>0.62037181218594839</v>
      </c>
      <c r="F216">
        <v>0.96756016037829018</v>
      </c>
      <c r="G216">
        <v>0.84581222828913316</v>
      </c>
      <c r="H216">
        <v>0.66387935296066103</v>
      </c>
      <c r="I216">
        <v>0.97959656790127159</v>
      </c>
      <c r="J216">
        <v>0.84658041267311157</v>
      </c>
    </row>
    <row r="217" spans="1:10" x14ac:dyDescent="0.2">
      <c r="A217">
        <v>0</v>
      </c>
      <c r="B217">
        <v>-75</v>
      </c>
      <c r="C217" t="s">
        <v>10</v>
      </c>
      <c r="D217" t="s">
        <v>33</v>
      </c>
      <c r="E217">
        <v>0.74638923308826799</v>
      </c>
      <c r="F217">
        <v>0.9779071111542208</v>
      </c>
      <c r="G217">
        <v>0.9018627600327952</v>
      </c>
      <c r="H217">
        <v>0.78373098576769085</v>
      </c>
      <c r="I217">
        <v>0.98632748782796342</v>
      </c>
      <c r="J217">
        <v>0.90432084521063782</v>
      </c>
    </row>
    <row r="218" spans="1:10" x14ac:dyDescent="0.2">
      <c r="A218">
        <v>1</v>
      </c>
      <c r="B218">
        <v>-75</v>
      </c>
      <c r="C218" t="s">
        <v>10</v>
      </c>
      <c r="D218" t="s">
        <v>33</v>
      </c>
      <c r="E218">
        <v>0.73996029863034007</v>
      </c>
      <c r="F218">
        <v>0.97732641263339359</v>
      </c>
      <c r="G218">
        <v>0.89911568971222533</v>
      </c>
      <c r="H218">
        <v>0.77734768241814256</v>
      </c>
      <c r="I218">
        <v>0.98593776233932762</v>
      </c>
      <c r="J218">
        <v>0.90169317262612059</v>
      </c>
    </row>
    <row r="219" spans="1:10" x14ac:dyDescent="0.2">
      <c r="A219">
        <v>2</v>
      </c>
      <c r="B219">
        <v>-75</v>
      </c>
      <c r="C219" t="s">
        <v>10</v>
      </c>
      <c r="D219" t="s">
        <v>33</v>
      </c>
      <c r="E219">
        <v>0.72088469742688344</v>
      </c>
      <c r="F219">
        <v>0.97551317021100759</v>
      </c>
      <c r="G219">
        <v>0.89082694040297816</v>
      </c>
      <c r="H219">
        <v>0.75933270180930157</v>
      </c>
      <c r="I219">
        <v>0.98476643150186882</v>
      </c>
      <c r="J219">
        <v>0.89331936166827808</v>
      </c>
    </row>
    <row r="220" spans="1:10" x14ac:dyDescent="0.2">
      <c r="A220">
        <v>3</v>
      </c>
      <c r="B220">
        <v>-75</v>
      </c>
      <c r="C220" t="s">
        <v>10</v>
      </c>
      <c r="D220" t="s">
        <v>33</v>
      </c>
      <c r="E220">
        <v>0.68983556506424126</v>
      </c>
      <c r="F220">
        <v>0.97224927838594022</v>
      </c>
      <c r="G220">
        <v>0.8768789547388659</v>
      </c>
      <c r="H220">
        <v>0.7300626883095811</v>
      </c>
      <c r="I220">
        <v>0.98267275060302017</v>
      </c>
      <c r="J220">
        <v>0.87903962904124266</v>
      </c>
    </row>
    <row r="221" spans="1:10" x14ac:dyDescent="0.2">
      <c r="A221">
        <v>4</v>
      </c>
      <c r="B221">
        <v>-75</v>
      </c>
      <c r="C221" t="s">
        <v>10</v>
      </c>
      <c r="D221" t="s">
        <v>33</v>
      </c>
      <c r="E221">
        <v>0.64805631490212556</v>
      </c>
      <c r="F221">
        <v>0.96716319835343401</v>
      </c>
      <c r="G221">
        <v>0.85715108171508947</v>
      </c>
      <c r="H221">
        <v>0.69039526977683341</v>
      </c>
      <c r="I221">
        <v>0.97941478858533759</v>
      </c>
      <c r="J221">
        <v>0.85870305232004307</v>
      </c>
    </row>
    <row r="222" spans="1:10" x14ac:dyDescent="0.2">
      <c r="A222">
        <v>0</v>
      </c>
      <c r="B222">
        <v>-70</v>
      </c>
      <c r="C222" t="s">
        <v>10</v>
      </c>
      <c r="D222" t="s">
        <v>33</v>
      </c>
      <c r="E222">
        <v>0.79564787291351935</v>
      </c>
      <c r="F222">
        <v>0.98035037312253115</v>
      </c>
      <c r="G222">
        <v>0.92137833586778739</v>
      </c>
      <c r="H222">
        <v>0.82932670195189673</v>
      </c>
      <c r="I222">
        <v>0.98790910145984523</v>
      </c>
      <c r="J222">
        <v>0.92455297086239818</v>
      </c>
    </row>
    <row r="223" spans="1:10" x14ac:dyDescent="0.2">
      <c r="A223">
        <v>1</v>
      </c>
      <c r="B223">
        <v>-70</v>
      </c>
      <c r="C223" t="s">
        <v>10</v>
      </c>
      <c r="D223" t="s">
        <v>33</v>
      </c>
      <c r="E223">
        <v>0.78764598725850865</v>
      </c>
      <c r="F223">
        <v>0.9796564437564822</v>
      </c>
      <c r="G223">
        <v>0.91809928912206762</v>
      </c>
      <c r="H223">
        <v>0.82157736421443439</v>
      </c>
      <c r="I223">
        <v>0.9874519867806052</v>
      </c>
      <c r="J223">
        <v>0.92140607891052762</v>
      </c>
    </row>
    <row r="224" spans="1:10" x14ac:dyDescent="0.2">
      <c r="A224">
        <v>2</v>
      </c>
      <c r="B224">
        <v>-70</v>
      </c>
      <c r="C224" t="s">
        <v>10</v>
      </c>
      <c r="D224" t="s">
        <v>33</v>
      </c>
      <c r="E224">
        <v>0.76377517822501062</v>
      </c>
      <c r="F224">
        <v>0.97743771661364576</v>
      </c>
      <c r="G224">
        <v>0.9081097943737384</v>
      </c>
      <c r="H224">
        <v>0.79941242839534676</v>
      </c>
      <c r="I224">
        <v>0.98603260843486285</v>
      </c>
      <c r="J224">
        <v>0.91135111259595003</v>
      </c>
    </row>
    <row r="225" spans="1:10" x14ac:dyDescent="0.2">
      <c r="A225">
        <v>3</v>
      </c>
      <c r="B225">
        <v>-70</v>
      </c>
      <c r="C225" t="s">
        <v>10</v>
      </c>
      <c r="D225" t="s">
        <v>33</v>
      </c>
      <c r="E225">
        <v>0.72456128787788554</v>
      </c>
      <c r="F225">
        <v>0.97324411974392055</v>
      </c>
      <c r="G225">
        <v>0.89097763557375176</v>
      </c>
      <c r="H225">
        <v>0.76294541510484692</v>
      </c>
      <c r="I225">
        <v>0.98336195321821362</v>
      </c>
      <c r="J225">
        <v>0.8938669676969484</v>
      </c>
    </row>
    <row r="226" spans="1:10" x14ac:dyDescent="0.2">
      <c r="A226">
        <v>4</v>
      </c>
      <c r="B226">
        <v>-70</v>
      </c>
      <c r="C226" t="s">
        <v>10</v>
      </c>
      <c r="D226" t="s">
        <v>33</v>
      </c>
      <c r="E226">
        <v>0.67011761430893613</v>
      </c>
      <c r="F226">
        <v>0.9641789971015674</v>
      </c>
      <c r="G226">
        <v>0.8644455592705782</v>
      </c>
      <c r="H226">
        <v>0.7133808242013423</v>
      </c>
      <c r="I226">
        <v>0.98083779130106397</v>
      </c>
      <c r="J226">
        <v>0.87011514699124481</v>
      </c>
    </row>
    <row r="227" spans="1:10" x14ac:dyDescent="0.2">
      <c r="A227">
        <v>0</v>
      </c>
      <c r="B227">
        <v>-65</v>
      </c>
      <c r="C227" t="s">
        <v>10</v>
      </c>
      <c r="D227" t="s">
        <v>33</v>
      </c>
      <c r="E227">
        <v>0.83902626982703765</v>
      </c>
      <c r="F227">
        <v>0.98336151740675981</v>
      </c>
      <c r="G227">
        <v>0.93848681415417201</v>
      </c>
      <c r="H227">
        <v>0.8675749918905078</v>
      </c>
      <c r="I227">
        <v>0.98800627948499964</v>
      </c>
      <c r="J227">
        <v>0.93972408125832718</v>
      </c>
    </row>
    <row r="228" spans="1:10" x14ac:dyDescent="0.2">
      <c r="A228">
        <v>1</v>
      </c>
      <c r="B228">
        <v>-65</v>
      </c>
      <c r="C228" t="s">
        <v>10</v>
      </c>
      <c r="D228" t="s">
        <v>33</v>
      </c>
      <c r="E228">
        <v>0.82855122380176993</v>
      </c>
      <c r="F228">
        <v>0.98148257010996465</v>
      </c>
      <c r="G228">
        <v>0.93375869085687357</v>
      </c>
      <c r="H228">
        <v>0.85931550483888353</v>
      </c>
      <c r="I228">
        <v>0.98863877083300478</v>
      </c>
      <c r="J228">
        <v>0.93746420661281504</v>
      </c>
    </row>
    <row r="229" spans="1:10" x14ac:dyDescent="0.2">
      <c r="A229">
        <v>2</v>
      </c>
      <c r="B229">
        <v>-65</v>
      </c>
      <c r="C229" t="s">
        <v>10</v>
      </c>
      <c r="D229" t="s">
        <v>33</v>
      </c>
      <c r="E229">
        <v>0.80052789215068476</v>
      </c>
      <c r="F229">
        <v>0.97893395037631858</v>
      </c>
      <c r="G229">
        <v>0.92239165005889057</v>
      </c>
      <c r="H229">
        <v>0.83365584018769801</v>
      </c>
      <c r="I229">
        <v>0.98702001885219137</v>
      </c>
      <c r="J229">
        <v>0.92610329996775065</v>
      </c>
    </row>
    <row r="230" spans="1:10" x14ac:dyDescent="0.2">
      <c r="A230">
        <v>3</v>
      </c>
      <c r="B230">
        <v>-65</v>
      </c>
      <c r="C230" t="s">
        <v>10</v>
      </c>
      <c r="D230" t="s">
        <v>33</v>
      </c>
      <c r="E230">
        <v>0.75401489371867836</v>
      </c>
      <c r="F230">
        <v>0.9738940625164888</v>
      </c>
      <c r="G230">
        <v>0.90252548290032442</v>
      </c>
      <c r="H230">
        <v>0.79090200739056793</v>
      </c>
      <c r="I230">
        <v>0.98382748539715636</v>
      </c>
      <c r="J230">
        <v>0.90593344040029478</v>
      </c>
    </row>
    <row r="231" spans="1:10" x14ac:dyDescent="0.2">
      <c r="A231">
        <v>4</v>
      </c>
      <c r="B231">
        <v>-65</v>
      </c>
      <c r="C231" t="s">
        <v>10</v>
      </c>
      <c r="D231" t="s">
        <v>33</v>
      </c>
      <c r="E231">
        <v>0.68895173172350455</v>
      </c>
      <c r="F231">
        <v>0.96268364539962958</v>
      </c>
      <c r="G231">
        <v>0.8711406375341445</v>
      </c>
      <c r="H231">
        <v>0.73176074836556793</v>
      </c>
      <c r="I231">
        <v>0.98008754279371157</v>
      </c>
      <c r="J231">
        <v>0.87743079415578096</v>
      </c>
    </row>
    <row r="232" spans="1:10" x14ac:dyDescent="0.2">
      <c r="A232">
        <v>0</v>
      </c>
      <c r="B232">
        <v>-60</v>
      </c>
      <c r="C232" t="s">
        <v>10</v>
      </c>
      <c r="D232" t="s">
        <v>33</v>
      </c>
      <c r="E232">
        <v>0.87470507018450183</v>
      </c>
      <c r="F232">
        <v>0.98486982594733563</v>
      </c>
      <c r="G232">
        <v>0.95158425543586522</v>
      </c>
      <c r="H232">
        <v>0.90033030794262658</v>
      </c>
      <c r="I232">
        <v>0.98910338109046481</v>
      </c>
      <c r="J232">
        <v>0.95308503887395157</v>
      </c>
    </row>
    <row r="233" spans="1:10" x14ac:dyDescent="0.2">
      <c r="A233">
        <v>1</v>
      </c>
      <c r="B233">
        <v>-60</v>
      </c>
      <c r="C233" t="s">
        <v>10</v>
      </c>
      <c r="D233" t="s">
        <v>33</v>
      </c>
      <c r="E233">
        <v>0.86426352439277687</v>
      </c>
      <c r="F233">
        <v>0.98406370155337197</v>
      </c>
      <c r="G233">
        <v>0.94759737696541235</v>
      </c>
      <c r="H233">
        <v>0.89052322848948573</v>
      </c>
      <c r="I233">
        <v>0.98848017634674856</v>
      </c>
      <c r="J233">
        <v>0.94921199976736759</v>
      </c>
    </row>
    <row r="234" spans="1:10" x14ac:dyDescent="0.2">
      <c r="A234">
        <v>2</v>
      </c>
      <c r="B234">
        <v>-60</v>
      </c>
      <c r="C234" t="s">
        <v>10</v>
      </c>
      <c r="D234" t="s">
        <v>33</v>
      </c>
      <c r="E234">
        <v>0.831526743026896</v>
      </c>
      <c r="F234">
        <v>0.98016971160678124</v>
      </c>
      <c r="G234">
        <v>0.93409592891722504</v>
      </c>
      <c r="H234">
        <v>0.86251068916650453</v>
      </c>
      <c r="I234">
        <v>0.98778809265194001</v>
      </c>
      <c r="J234">
        <v>0.93805420655514782</v>
      </c>
    </row>
    <row r="235" spans="1:10" x14ac:dyDescent="0.2">
      <c r="A235">
        <v>3</v>
      </c>
      <c r="B235">
        <v>-60</v>
      </c>
      <c r="C235" t="s">
        <v>10</v>
      </c>
      <c r="D235" t="s">
        <v>33</v>
      </c>
      <c r="E235">
        <v>0.77847112963370502</v>
      </c>
      <c r="F235">
        <v>0.97431651290490917</v>
      </c>
      <c r="G235">
        <v>0.91183335030258883</v>
      </c>
      <c r="H235">
        <v>0.81423838365958445</v>
      </c>
      <c r="I235">
        <v>0.98411107724821123</v>
      </c>
      <c r="J235">
        <v>0.91558496183381155</v>
      </c>
    </row>
    <row r="236" spans="1:10" x14ac:dyDescent="0.2">
      <c r="A236">
        <v>4</v>
      </c>
      <c r="B236">
        <v>-60</v>
      </c>
      <c r="C236" t="s">
        <v>10</v>
      </c>
      <c r="D236" t="s">
        <v>33</v>
      </c>
      <c r="E236">
        <v>0.70358389999349047</v>
      </c>
      <c r="F236">
        <v>0.96087142604037523</v>
      </c>
      <c r="G236">
        <v>0.87585042360664289</v>
      </c>
      <c r="H236">
        <v>0.74633503928843692</v>
      </c>
      <c r="I236">
        <v>0.97910997975602199</v>
      </c>
      <c r="J236">
        <v>0.88267703536335929</v>
      </c>
    </row>
    <row r="237" spans="1:10" x14ac:dyDescent="0.2">
      <c r="A237">
        <v>0</v>
      </c>
      <c r="B237">
        <v>-55</v>
      </c>
      <c r="C237" t="s">
        <v>10</v>
      </c>
      <c r="D237" t="s">
        <v>33</v>
      </c>
      <c r="E237">
        <v>0.90328650586116277</v>
      </c>
      <c r="F237">
        <v>0.98515571118709522</v>
      </c>
      <c r="G237">
        <v>0.9613106499592744</v>
      </c>
      <c r="H237">
        <v>0.92803085978109379</v>
      </c>
      <c r="I237">
        <v>0.99093868092614601</v>
      </c>
      <c r="J237">
        <v>0.96485306478254595</v>
      </c>
    </row>
    <row r="238" spans="1:10" x14ac:dyDescent="0.2">
      <c r="A238">
        <v>1</v>
      </c>
      <c r="B238">
        <v>-55</v>
      </c>
      <c r="C238" t="s">
        <v>10</v>
      </c>
      <c r="D238" t="s">
        <v>33</v>
      </c>
      <c r="E238">
        <v>0.8929745897707787</v>
      </c>
      <c r="F238">
        <v>0.98521927110247765</v>
      </c>
      <c r="G238">
        <v>0.95795838702416602</v>
      </c>
      <c r="H238">
        <v>0.91691958180205058</v>
      </c>
      <c r="I238">
        <v>0.98932840999452865</v>
      </c>
      <c r="J238">
        <v>0.95965656410395195</v>
      </c>
    </row>
    <row r="239" spans="1:10" x14ac:dyDescent="0.2">
      <c r="A239">
        <v>2</v>
      </c>
      <c r="B239">
        <v>-55</v>
      </c>
      <c r="C239" t="s">
        <v>10</v>
      </c>
      <c r="D239" t="s">
        <v>33</v>
      </c>
      <c r="E239">
        <v>0.85714847292378293</v>
      </c>
      <c r="F239">
        <v>0.9811547201220332</v>
      </c>
      <c r="G239">
        <v>0.94355137903179742</v>
      </c>
      <c r="H239">
        <v>0.88638335227204967</v>
      </c>
      <c r="I239">
        <v>0.98837762603645718</v>
      </c>
      <c r="J239">
        <v>0.94759239504795045</v>
      </c>
    </row>
    <row r="240" spans="1:10" x14ac:dyDescent="0.2">
      <c r="A240">
        <v>3</v>
      </c>
      <c r="B240">
        <v>-55</v>
      </c>
      <c r="C240" t="s">
        <v>10</v>
      </c>
      <c r="D240" t="s">
        <v>33</v>
      </c>
      <c r="E240">
        <v>0.79818976124954433</v>
      </c>
      <c r="F240">
        <v>0.9745621752427146</v>
      </c>
      <c r="G240">
        <v>0.91913373644682916</v>
      </c>
      <c r="H240">
        <v>0.83322156112226242</v>
      </c>
      <c r="I240">
        <v>0.98423236342096165</v>
      </c>
      <c r="J240">
        <v>0.92309285242357564</v>
      </c>
    </row>
    <row r="241" spans="1:10" x14ac:dyDescent="0.2">
      <c r="A241">
        <v>4</v>
      </c>
      <c r="B241">
        <v>-55</v>
      </c>
      <c r="C241" t="s">
        <v>10</v>
      </c>
      <c r="D241" t="s">
        <v>33</v>
      </c>
      <c r="E241">
        <v>0.71417186571360058</v>
      </c>
      <c r="F241">
        <v>0.95873449744756822</v>
      </c>
      <c r="G241">
        <v>0.87869958539076232</v>
      </c>
      <c r="H241">
        <v>0.75723244870747586</v>
      </c>
      <c r="I241">
        <v>0.9778994303660028</v>
      </c>
      <c r="J241">
        <v>0.88599839724108109</v>
      </c>
    </row>
    <row r="242" spans="1:10" x14ac:dyDescent="0.2">
      <c r="A242">
        <v>0</v>
      </c>
      <c r="B242">
        <v>-50</v>
      </c>
      <c r="C242" t="s">
        <v>10</v>
      </c>
      <c r="D242" t="s">
        <v>33</v>
      </c>
      <c r="E242">
        <v>0.92848867498683862</v>
      </c>
      <c r="F242">
        <v>0.98702063630938563</v>
      </c>
      <c r="G242">
        <v>0.97070013490386675</v>
      </c>
      <c r="H242">
        <v>0.94754421692887458</v>
      </c>
      <c r="I242">
        <v>0.99053339487904435</v>
      </c>
      <c r="J242">
        <v>0.97276244361688058</v>
      </c>
    </row>
    <row r="243" spans="1:10" x14ac:dyDescent="0.2">
      <c r="A243">
        <v>1</v>
      </c>
      <c r="B243">
        <v>-50</v>
      </c>
      <c r="C243" t="s">
        <v>10</v>
      </c>
      <c r="D243" t="s">
        <v>33</v>
      </c>
      <c r="E243">
        <v>0.91315748787619455</v>
      </c>
      <c r="F243">
        <v>0.98340916419513358</v>
      </c>
      <c r="G243">
        <v>0.96358479240068917</v>
      </c>
      <c r="H243">
        <v>0.93975802421399757</v>
      </c>
      <c r="I243">
        <v>0.99257892172129236</v>
      </c>
      <c r="J243">
        <v>0.97087602848698995</v>
      </c>
    </row>
    <row r="244" spans="1:10" x14ac:dyDescent="0.2">
      <c r="A244">
        <v>2</v>
      </c>
      <c r="B244">
        <v>-50</v>
      </c>
      <c r="C244" t="s">
        <v>10</v>
      </c>
      <c r="D244" t="s">
        <v>33</v>
      </c>
      <c r="E244">
        <v>0.87774884902942252</v>
      </c>
      <c r="F244">
        <v>0.98188127407091563</v>
      </c>
      <c r="G244">
        <v>0.95101614573228421</v>
      </c>
      <c r="H244">
        <v>0.9056399030398512</v>
      </c>
      <c r="I244">
        <v>0.98884441910142817</v>
      </c>
      <c r="J244">
        <v>0.9550318689537648</v>
      </c>
    </row>
    <row r="245" spans="1:10" x14ac:dyDescent="0.2">
      <c r="A245">
        <v>3</v>
      </c>
      <c r="B245">
        <v>-50</v>
      </c>
      <c r="C245" t="s">
        <v>10</v>
      </c>
      <c r="D245" t="s">
        <v>33</v>
      </c>
      <c r="E245">
        <v>0.81340510548078693</v>
      </c>
      <c r="F245">
        <v>0.97455009687309002</v>
      </c>
      <c r="G245">
        <v>0.924600330481406</v>
      </c>
      <c r="H245">
        <v>0.84808083146156221</v>
      </c>
      <c r="I245">
        <v>0.98421691372790121</v>
      </c>
      <c r="J245">
        <v>0.92866715475006123</v>
      </c>
    </row>
    <row r="246" spans="1:10" x14ac:dyDescent="0.2">
      <c r="A246">
        <v>4</v>
      </c>
      <c r="B246">
        <v>-50</v>
      </c>
      <c r="C246" t="s">
        <v>10</v>
      </c>
      <c r="D246" t="s">
        <v>33</v>
      </c>
      <c r="E246">
        <v>0.71861733725893329</v>
      </c>
      <c r="F246">
        <v>0.95145865034928723</v>
      </c>
      <c r="G246">
        <v>0.8761124880395339</v>
      </c>
      <c r="H246">
        <v>0.76757219904872609</v>
      </c>
      <c r="I246">
        <v>0.98111728957957245</v>
      </c>
      <c r="J246">
        <v>0.88795984068003253</v>
      </c>
    </row>
    <row r="247" spans="1:10" x14ac:dyDescent="0.2">
      <c r="A247">
        <v>0</v>
      </c>
      <c r="B247">
        <v>-45</v>
      </c>
      <c r="C247" t="s">
        <v>10</v>
      </c>
      <c r="D247" t="s">
        <v>33</v>
      </c>
      <c r="E247">
        <v>0.94755139916785436</v>
      </c>
      <c r="F247">
        <v>0.98783060667851963</v>
      </c>
      <c r="G247">
        <v>0.97732028446032637</v>
      </c>
      <c r="H247">
        <v>0.96317212995638624</v>
      </c>
      <c r="I247">
        <v>0.99085479652781161</v>
      </c>
      <c r="J247">
        <v>0.97962030444057902</v>
      </c>
    </row>
    <row r="248" spans="1:10" x14ac:dyDescent="0.2">
      <c r="A248">
        <v>1</v>
      </c>
      <c r="B248">
        <v>-45</v>
      </c>
      <c r="C248" t="s">
        <v>10</v>
      </c>
      <c r="D248" t="s">
        <v>33</v>
      </c>
      <c r="E248">
        <v>0.93255894950443496</v>
      </c>
      <c r="F248">
        <v>0.98507727164416159</v>
      </c>
      <c r="G248">
        <v>0.97093103661733737</v>
      </c>
      <c r="H248">
        <v>0.95443735228476123</v>
      </c>
      <c r="I248">
        <v>0.99208333031894957</v>
      </c>
      <c r="J248">
        <v>0.976688391467052</v>
      </c>
    </row>
    <row r="249" spans="1:10" x14ac:dyDescent="0.2">
      <c r="A249">
        <v>2</v>
      </c>
      <c r="B249">
        <v>-45</v>
      </c>
      <c r="C249" t="s">
        <v>10</v>
      </c>
      <c r="D249" t="s">
        <v>33</v>
      </c>
      <c r="E249">
        <v>0.89252136390629411</v>
      </c>
      <c r="F249">
        <v>0.9813076602530062</v>
      </c>
      <c r="G249">
        <v>0.95567918664614437</v>
      </c>
      <c r="H249">
        <v>0.92108826719348802</v>
      </c>
      <c r="I249">
        <v>0.99019107015925123</v>
      </c>
      <c r="J249">
        <v>0.96179374793661321</v>
      </c>
    </row>
    <row r="250" spans="1:10" x14ac:dyDescent="0.2">
      <c r="A250">
        <v>3</v>
      </c>
      <c r="B250">
        <v>-45</v>
      </c>
      <c r="C250" t="s">
        <v>10</v>
      </c>
      <c r="D250" t="s">
        <v>33</v>
      </c>
      <c r="E250">
        <v>0.82431761398181402</v>
      </c>
      <c r="F250">
        <v>0.97428060704497355</v>
      </c>
      <c r="G250">
        <v>0.92835908516487797</v>
      </c>
      <c r="H250">
        <v>0.85900573600092023</v>
      </c>
      <c r="I250">
        <v>0.98406236307918238</v>
      </c>
      <c r="J250">
        <v>0.93246453110480576</v>
      </c>
    </row>
    <row r="251" spans="1:10" x14ac:dyDescent="0.2">
      <c r="A251">
        <v>4</v>
      </c>
      <c r="B251">
        <v>-45</v>
      </c>
      <c r="C251" t="s">
        <v>10</v>
      </c>
      <c r="D251" t="s">
        <v>33</v>
      </c>
      <c r="E251">
        <v>0.721515282316887</v>
      </c>
      <c r="F251">
        <v>0.94796419192494163</v>
      </c>
      <c r="G251">
        <v>0.87519726962798394</v>
      </c>
      <c r="H251">
        <v>0.76968362577997729</v>
      </c>
      <c r="I251">
        <v>0.97969289445874541</v>
      </c>
      <c r="J251">
        <v>0.88801339722917227</v>
      </c>
    </row>
    <row r="252" spans="1:10" x14ac:dyDescent="0.2">
      <c r="A252">
        <v>0</v>
      </c>
      <c r="B252">
        <v>-40</v>
      </c>
      <c r="C252" t="s">
        <v>10</v>
      </c>
      <c r="D252" t="s">
        <v>33</v>
      </c>
      <c r="E252">
        <v>0.96095091125753718</v>
      </c>
      <c r="F252">
        <v>0.98784299200682024</v>
      </c>
      <c r="G252">
        <v>0.98149432347445842</v>
      </c>
      <c r="H252">
        <v>0.975723551847411</v>
      </c>
      <c r="I252">
        <v>0.99177645390335201</v>
      </c>
      <c r="J252">
        <v>0.985353343892304</v>
      </c>
    </row>
    <row r="253" spans="1:10" x14ac:dyDescent="0.2">
      <c r="A253">
        <v>1</v>
      </c>
      <c r="B253">
        <v>-40</v>
      </c>
      <c r="C253" t="s">
        <v>10</v>
      </c>
      <c r="D253" t="s">
        <v>33</v>
      </c>
      <c r="E253">
        <v>0.94734769425220799</v>
      </c>
      <c r="F253">
        <v>0.98658780132129498</v>
      </c>
      <c r="G253">
        <v>0.97656972453938462</v>
      </c>
      <c r="H253">
        <v>0.96478644959139803</v>
      </c>
      <c r="I253">
        <v>0.99136581130652202</v>
      </c>
      <c r="J253">
        <v>0.98072378518065761</v>
      </c>
    </row>
    <row r="254" spans="1:10" x14ac:dyDescent="0.2">
      <c r="A254">
        <v>2</v>
      </c>
      <c r="B254">
        <v>-40</v>
      </c>
      <c r="C254" t="s">
        <v>10</v>
      </c>
      <c r="D254" t="s">
        <v>33</v>
      </c>
      <c r="E254">
        <v>0.90289242585842744</v>
      </c>
      <c r="F254">
        <v>0.98057507673827082</v>
      </c>
      <c r="G254">
        <v>0.95874979212409639</v>
      </c>
      <c r="H254">
        <v>0.93242021800468577</v>
      </c>
      <c r="I254">
        <v>0.99127795162607557</v>
      </c>
      <c r="J254">
        <v>0.96676898756442642</v>
      </c>
    </row>
    <row r="255" spans="1:10" x14ac:dyDescent="0.2">
      <c r="A255">
        <v>3</v>
      </c>
      <c r="B255">
        <v>-40</v>
      </c>
      <c r="C255" t="s">
        <v>10</v>
      </c>
      <c r="D255" t="s">
        <v>33</v>
      </c>
      <c r="E255">
        <v>0.82983397448794027</v>
      </c>
      <c r="F255">
        <v>0.97216511806924399</v>
      </c>
      <c r="G255">
        <v>0.92911385280905578</v>
      </c>
      <c r="H255">
        <v>0.86667598332354268</v>
      </c>
      <c r="I255">
        <v>0.98526552154231717</v>
      </c>
      <c r="J255">
        <v>0.93623352110166125</v>
      </c>
    </row>
    <row r="256" spans="1:10" x14ac:dyDescent="0.2">
      <c r="A256">
        <v>4</v>
      </c>
      <c r="B256">
        <v>-40</v>
      </c>
      <c r="C256" t="s">
        <v>10</v>
      </c>
      <c r="D256" t="s">
        <v>33</v>
      </c>
      <c r="E256">
        <v>0.72076834311407667</v>
      </c>
      <c r="F256">
        <v>0.94374807522081916</v>
      </c>
      <c r="G256">
        <v>0.87247224451048899</v>
      </c>
      <c r="H256">
        <v>0.76820513639844312</v>
      </c>
      <c r="I256">
        <v>0.97802514189924683</v>
      </c>
      <c r="J256">
        <v>0.88628205689688455</v>
      </c>
    </row>
    <row r="257" spans="1:10" x14ac:dyDescent="0.2">
      <c r="A257">
        <v>0</v>
      </c>
      <c r="B257">
        <v>-35</v>
      </c>
      <c r="C257" t="s">
        <v>10</v>
      </c>
      <c r="D257" t="s">
        <v>33</v>
      </c>
      <c r="E257">
        <v>0.97312589516692682</v>
      </c>
      <c r="F257">
        <v>0.98531592946029944</v>
      </c>
      <c r="G257">
        <v>0.98233836206383895</v>
      </c>
      <c r="H257">
        <v>0.98474815274182737</v>
      </c>
      <c r="I257">
        <v>0.99276007335856964</v>
      </c>
      <c r="J257">
        <v>0.98970504376551316</v>
      </c>
    </row>
    <row r="258" spans="1:10" x14ac:dyDescent="0.2">
      <c r="A258">
        <v>1</v>
      </c>
      <c r="B258">
        <v>-35</v>
      </c>
      <c r="C258" t="s">
        <v>10</v>
      </c>
      <c r="D258" t="s">
        <v>33</v>
      </c>
      <c r="E258">
        <v>0.95679608243349445</v>
      </c>
      <c r="F258">
        <v>0.98713019058595997</v>
      </c>
      <c r="G258">
        <v>0.97984664977081437</v>
      </c>
      <c r="H258">
        <v>0.97221485205156799</v>
      </c>
      <c r="I258">
        <v>0.991303663555825</v>
      </c>
      <c r="J258">
        <v>0.98393627721386845</v>
      </c>
    </row>
    <row r="259" spans="1:10" x14ac:dyDescent="0.2">
      <c r="A259">
        <v>2</v>
      </c>
      <c r="B259">
        <v>-35</v>
      </c>
      <c r="C259" t="s">
        <v>10</v>
      </c>
      <c r="D259" t="s">
        <v>33</v>
      </c>
      <c r="E259">
        <v>0.91235731744102555</v>
      </c>
      <c r="F259">
        <v>0.98274892406342795</v>
      </c>
      <c r="G259">
        <v>0.96323801750973359</v>
      </c>
      <c r="H259">
        <v>0.93619944192340965</v>
      </c>
      <c r="I259">
        <v>0.98923638018345161</v>
      </c>
      <c r="J259">
        <v>0.967687734397772</v>
      </c>
    </row>
    <row r="260" spans="1:10" x14ac:dyDescent="0.2">
      <c r="A260">
        <v>3</v>
      </c>
      <c r="B260">
        <v>-35</v>
      </c>
      <c r="C260" t="s">
        <v>10</v>
      </c>
      <c r="D260" t="s">
        <v>33</v>
      </c>
      <c r="E260">
        <v>0.8325559216614441</v>
      </c>
      <c r="F260">
        <v>0.97128376427437202</v>
      </c>
      <c r="G260">
        <v>0.92963448689921402</v>
      </c>
      <c r="H260">
        <v>0.87012186037440509</v>
      </c>
      <c r="I260">
        <v>0.98480484716785122</v>
      </c>
      <c r="J260">
        <v>0.93680707920628903</v>
      </c>
    </row>
    <row r="261" spans="1:10" x14ac:dyDescent="0.2">
      <c r="A261">
        <v>4</v>
      </c>
      <c r="B261">
        <v>-35</v>
      </c>
      <c r="C261" t="s">
        <v>10</v>
      </c>
      <c r="D261" t="s">
        <v>33</v>
      </c>
      <c r="E261">
        <v>0.71760452067584612</v>
      </c>
      <c r="F261">
        <v>0.94153332575387361</v>
      </c>
      <c r="G261">
        <v>0.87004859800184542</v>
      </c>
      <c r="H261">
        <v>0.7613622883753044</v>
      </c>
      <c r="I261">
        <v>0.97349662259677039</v>
      </c>
      <c r="J261">
        <v>0.88051189581002631</v>
      </c>
    </row>
    <row r="262" spans="1:10" x14ac:dyDescent="0.2">
      <c r="A262">
        <v>0</v>
      </c>
      <c r="B262">
        <v>-30</v>
      </c>
      <c r="C262" t="s">
        <v>10</v>
      </c>
      <c r="D262" t="s">
        <v>33</v>
      </c>
      <c r="E262">
        <v>0.97526821720522161</v>
      </c>
      <c r="F262">
        <v>0.98870327948601822</v>
      </c>
      <c r="G262">
        <v>0.9845507262954436</v>
      </c>
      <c r="H262">
        <v>0.98823248727445201</v>
      </c>
      <c r="I262">
        <v>0.99510627218100145</v>
      </c>
      <c r="J262">
        <v>0.99180802536284596</v>
      </c>
    </row>
    <row r="263" spans="1:10" x14ac:dyDescent="0.2">
      <c r="A263">
        <v>1</v>
      </c>
      <c r="B263">
        <v>-30</v>
      </c>
      <c r="C263" t="s">
        <v>10</v>
      </c>
      <c r="D263" t="s">
        <v>33</v>
      </c>
      <c r="E263">
        <v>0.96762333899543118</v>
      </c>
      <c r="F263">
        <v>0.98342004361388358</v>
      </c>
      <c r="G263">
        <v>0.97810622108814005</v>
      </c>
      <c r="H263">
        <v>0.97815558826961158</v>
      </c>
      <c r="I263">
        <v>0.99279955964948363</v>
      </c>
      <c r="J263">
        <v>0.98724087261366444</v>
      </c>
    </row>
    <row r="264" spans="1:10" x14ac:dyDescent="0.2">
      <c r="A264">
        <v>2</v>
      </c>
      <c r="B264">
        <v>-30</v>
      </c>
      <c r="C264" t="s">
        <v>10</v>
      </c>
      <c r="D264" t="s">
        <v>33</v>
      </c>
      <c r="E264">
        <v>0.91551941493953237</v>
      </c>
      <c r="F264">
        <v>0.9826847907966858</v>
      </c>
      <c r="G264">
        <v>0.9642846701938228</v>
      </c>
      <c r="H264">
        <v>0.93975911719192917</v>
      </c>
      <c r="I264">
        <v>0.9891838751721812</v>
      </c>
      <c r="J264">
        <v>0.9686056976430002</v>
      </c>
    </row>
    <row r="265" spans="1:10" x14ac:dyDescent="0.2">
      <c r="A265">
        <v>3</v>
      </c>
      <c r="B265">
        <v>-30</v>
      </c>
      <c r="C265" t="s">
        <v>10</v>
      </c>
      <c r="D265" t="s">
        <v>33</v>
      </c>
      <c r="E265">
        <v>0.83132236215697175</v>
      </c>
      <c r="F265">
        <v>0.97005717932767344</v>
      </c>
      <c r="G265">
        <v>0.92857651075362635</v>
      </c>
      <c r="H265">
        <v>0.86993589485491285</v>
      </c>
      <c r="I265">
        <v>0.98415419673248117</v>
      </c>
      <c r="J265">
        <v>0.93580807448364722</v>
      </c>
    </row>
    <row r="266" spans="1:10" x14ac:dyDescent="0.2">
      <c r="A266">
        <v>4</v>
      </c>
      <c r="B266">
        <v>-30</v>
      </c>
      <c r="C266" t="s">
        <v>10</v>
      </c>
      <c r="D266" t="s">
        <v>33</v>
      </c>
      <c r="E266">
        <v>0.71101150804683066</v>
      </c>
      <c r="F266">
        <v>0.9388670400441812</v>
      </c>
      <c r="G266">
        <v>0.86605110599043789</v>
      </c>
      <c r="H266">
        <v>0.75081947069465571</v>
      </c>
      <c r="I266">
        <v>0.96770444964665481</v>
      </c>
      <c r="J266">
        <v>0.87233040032444598</v>
      </c>
    </row>
    <row r="267" spans="1:10" x14ac:dyDescent="0.2">
      <c r="A267">
        <v>0</v>
      </c>
      <c r="B267">
        <v>-25</v>
      </c>
      <c r="C267" t="s">
        <v>10</v>
      </c>
      <c r="D267" t="s">
        <v>33</v>
      </c>
      <c r="E267">
        <v>0.97626652481401321</v>
      </c>
      <c r="F267">
        <v>0.9923278301384012</v>
      </c>
      <c r="G267">
        <v>0.98564395983911524</v>
      </c>
      <c r="H267">
        <v>0.98855890295440885</v>
      </c>
      <c r="I267">
        <v>0.99860107479439442</v>
      </c>
      <c r="J267">
        <v>0.99237900557432357</v>
      </c>
    </row>
    <row r="268" spans="1:10" x14ac:dyDescent="0.2">
      <c r="A268">
        <v>1</v>
      </c>
      <c r="B268">
        <v>-25</v>
      </c>
      <c r="C268" t="s">
        <v>10</v>
      </c>
      <c r="D268" t="s">
        <v>33</v>
      </c>
      <c r="E268">
        <v>0.96939496391904545</v>
      </c>
      <c r="F268">
        <v>0.98443268583296839</v>
      </c>
      <c r="G268">
        <v>0.97965043685477537</v>
      </c>
      <c r="H268">
        <v>0.97829661881168561</v>
      </c>
      <c r="I268">
        <v>0.99186011057116641</v>
      </c>
      <c r="J268">
        <v>0.98688274831188605</v>
      </c>
    </row>
    <row r="269" spans="1:10" x14ac:dyDescent="0.2">
      <c r="A269">
        <v>2</v>
      </c>
      <c r="B269">
        <v>-25</v>
      </c>
      <c r="C269" t="s">
        <v>10</v>
      </c>
      <c r="D269" t="s">
        <v>33</v>
      </c>
      <c r="E269">
        <v>0.91350923569348297</v>
      </c>
      <c r="F269">
        <v>0.9813244394538968</v>
      </c>
      <c r="G269">
        <v>0.96287499912667784</v>
      </c>
      <c r="H269">
        <v>0.94000733665341596</v>
      </c>
      <c r="I269">
        <v>0.99002348527239525</v>
      </c>
      <c r="J269">
        <v>0.96936408408672237</v>
      </c>
    </row>
    <row r="270" spans="1:10" x14ac:dyDescent="0.2">
      <c r="A270">
        <v>3</v>
      </c>
      <c r="B270">
        <v>-25</v>
      </c>
      <c r="C270" t="s">
        <v>10</v>
      </c>
      <c r="D270" t="s">
        <v>33</v>
      </c>
      <c r="E270">
        <v>0.82616087358086987</v>
      </c>
      <c r="F270">
        <v>0.96843177972262884</v>
      </c>
      <c r="G270">
        <v>0.92591241776767075</v>
      </c>
      <c r="H270">
        <v>0.86612345073518848</v>
      </c>
      <c r="I270">
        <v>0.98328372710511702</v>
      </c>
      <c r="J270">
        <v>0.93321405617146758</v>
      </c>
    </row>
    <row r="271" spans="1:10" x14ac:dyDescent="0.2">
      <c r="A271">
        <v>4</v>
      </c>
      <c r="B271">
        <v>-25</v>
      </c>
      <c r="C271" t="s">
        <v>10</v>
      </c>
      <c r="D271" t="s">
        <v>33</v>
      </c>
      <c r="E271">
        <v>0.69988181444929132</v>
      </c>
      <c r="F271">
        <v>0.93196877724347382</v>
      </c>
      <c r="G271">
        <v>0.857754859261325</v>
      </c>
      <c r="H271">
        <v>0.7388501017956296</v>
      </c>
      <c r="I271">
        <v>0.96393113403878761</v>
      </c>
      <c r="J271">
        <v>0.8645865948766982</v>
      </c>
    </row>
    <row r="272" spans="1:10" x14ac:dyDescent="0.2">
      <c r="A272">
        <v>0</v>
      </c>
      <c r="B272">
        <v>-20</v>
      </c>
      <c r="C272" t="s">
        <v>10</v>
      </c>
      <c r="D272" t="s">
        <v>33</v>
      </c>
      <c r="E272">
        <v>0.97525964149271438</v>
      </c>
      <c r="F272">
        <v>0.98990899816298816</v>
      </c>
      <c r="G272">
        <v>0.98490488205139515</v>
      </c>
      <c r="H272">
        <v>0.98830217619379801</v>
      </c>
      <c r="I272">
        <v>0.99561451697832115</v>
      </c>
      <c r="J272">
        <v>0.99192969028785261</v>
      </c>
    </row>
    <row r="273" spans="1:10" x14ac:dyDescent="0.2">
      <c r="A273">
        <v>1</v>
      </c>
      <c r="B273">
        <v>-20</v>
      </c>
      <c r="C273" t="s">
        <v>10</v>
      </c>
      <c r="D273" t="s">
        <v>33</v>
      </c>
      <c r="E273">
        <v>0.96694946205322685</v>
      </c>
      <c r="F273">
        <v>0.9833153342261538</v>
      </c>
      <c r="G273">
        <v>0.97779763462526803</v>
      </c>
      <c r="H273">
        <v>0.97757361596199643</v>
      </c>
      <c r="I273">
        <v>0.99275448286959445</v>
      </c>
      <c r="J273">
        <v>0.98693166219580841</v>
      </c>
    </row>
    <row r="274" spans="1:10" x14ac:dyDescent="0.2">
      <c r="A274">
        <v>2</v>
      </c>
      <c r="B274">
        <v>-20</v>
      </c>
      <c r="C274" t="s">
        <v>10</v>
      </c>
      <c r="D274" t="s">
        <v>33</v>
      </c>
      <c r="E274">
        <v>0.90980506646815196</v>
      </c>
      <c r="F274">
        <v>0.98183267092314264</v>
      </c>
      <c r="G274">
        <v>0.96206351241727717</v>
      </c>
      <c r="H274">
        <v>0.9355903761805946</v>
      </c>
      <c r="I274">
        <v>0.98864553637269237</v>
      </c>
      <c r="J274">
        <v>0.96635522933578699</v>
      </c>
    </row>
    <row r="275" spans="1:10" x14ac:dyDescent="0.2">
      <c r="A275">
        <v>3</v>
      </c>
      <c r="B275">
        <v>-20</v>
      </c>
      <c r="C275" t="s">
        <v>10</v>
      </c>
      <c r="D275" t="s">
        <v>33</v>
      </c>
      <c r="E275">
        <v>0.81705883960723791</v>
      </c>
      <c r="F275">
        <v>0.96633310697401464</v>
      </c>
      <c r="G275">
        <v>0.92157694051128602</v>
      </c>
      <c r="H275">
        <v>0.85864359199184703</v>
      </c>
      <c r="I275">
        <v>0.98215173749076723</v>
      </c>
      <c r="J275">
        <v>0.92895971234813679</v>
      </c>
    </row>
    <row r="276" spans="1:10" x14ac:dyDescent="0.2">
      <c r="A276">
        <v>4</v>
      </c>
      <c r="B276">
        <v>-20</v>
      </c>
      <c r="C276" t="s">
        <v>10</v>
      </c>
      <c r="D276" t="s">
        <v>33</v>
      </c>
      <c r="E276">
        <v>0.68547289642070808</v>
      </c>
      <c r="F276">
        <v>0.9234563774050274</v>
      </c>
      <c r="G276">
        <v>0.84719333423453858</v>
      </c>
      <c r="H276">
        <v>0.72349022833599419</v>
      </c>
      <c r="I276">
        <v>0.95928903973951241</v>
      </c>
      <c r="J276">
        <v>0.85470409418560056</v>
      </c>
    </row>
    <row r="277" spans="1:10" x14ac:dyDescent="0.2">
      <c r="A277">
        <v>0</v>
      </c>
      <c r="B277">
        <v>-15</v>
      </c>
      <c r="C277" t="s">
        <v>10</v>
      </c>
      <c r="D277" t="s">
        <v>33</v>
      </c>
      <c r="E277">
        <v>0.97311503718375625</v>
      </c>
      <c r="F277">
        <v>0.98596873882387559</v>
      </c>
      <c r="G277">
        <v>0.98305098369987798</v>
      </c>
      <c r="H277">
        <v>0.98545972122408165</v>
      </c>
      <c r="I277">
        <v>0.9926371051002234</v>
      </c>
      <c r="J277">
        <v>0.98986356926605279</v>
      </c>
    </row>
    <row r="278" spans="1:10" x14ac:dyDescent="0.2">
      <c r="A278">
        <v>1</v>
      </c>
      <c r="B278">
        <v>-15</v>
      </c>
      <c r="C278" t="s">
        <v>10</v>
      </c>
      <c r="D278" t="s">
        <v>33</v>
      </c>
      <c r="E278">
        <v>0.95438748676891882</v>
      </c>
      <c r="F278">
        <v>0.98693590003214404</v>
      </c>
      <c r="G278">
        <v>0.97916587570026958</v>
      </c>
      <c r="H278">
        <v>0.97116841503897677</v>
      </c>
      <c r="I278">
        <v>0.99118295387583444</v>
      </c>
      <c r="J278">
        <v>0.98322182454796503</v>
      </c>
    </row>
    <row r="279" spans="1:10" x14ac:dyDescent="0.2">
      <c r="A279">
        <v>2</v>
      </c>
      <c r="B279">
        <v>-15</v>
      </c>
      <c r="C279" t="s">
        <v>10</v>
      </c>
      <c r="D279" t="s">
        <v>33</v>
      </c>
      <c r="E279">
        <v>0.9008504496346964</v>
      </c>
      <c r="F279">
        <v>0.9809971725105664</v>
      </c>
      <c r="G279">
        <v>0.95873393196648804</v>
      </c>
      <c r="H279">
        <v>0.92779040167134275</v>
      </c>
      <c r="I279">
        <v>0.98813426653043079</v>
      </c>
      <c r="J279">
        <v>0.96311149174744282</v>
      </c>
    </row>
    <row r="280" spans="1:10" x14ac:dyDescent="0.2">
      <c r="A280">
        <v>3</v>
      </c>
      <c r="B280">
        <v>-15</v>
      </c>
      <c r="C280" t="s">
        <v>10</v>
      </c>
      <c r="D280" t="s">
        <v>33</v>
      </c>
      <c r="E280">
        <v>0.8039702520309453</v>
      </c>
      <c r="F280">
        <v>0.96365848317609515</v>
      </c>
      <c r="G280">
        <v>0.91546448926459156</v>
      </c>
      <c r="H280">
        <v>0.84740427689334352</v>
      </c>
      <c r="I280">
        <v>0.98070036236816582</v>
      </c>
      <c r="J280">
        <v>0.92293580538465358</v>
      </c>
    </row>
    <row r="281" spans="1:10" x14ac:dyDescent="0.2">
      <c r="A281">
        <v>4</v>
      </c>
      <c r="B281">
        <v>-15</v>
      </c>
      <c r="C281" t="s">
        <v>10</v>
      </c>
      <c r="D281" t="s">
        <v>33</v>
      </c>
      <c r="E281">
        <v>0.66790405508294826</v>
      </c>
      <c r="F281">
        <v>0.91285302237238197</v>
      </c>
      <c r="G281">
        <v>0.83410042301250387</v>
      </c>
      <c r="H281">
        <v>0.70478108899190928</v>
      </c>
      <c r="I281">
        <v>0.9534255939350188</v>
      </c>
      <c r="J281">
        <v>0.84250025476879886</v>
      </c>
    </row>
    <row r="282" spans="1:10" x14ac:dyDescent="0.2">
      <c r="A282">
        <v>0</v>
      </c>
      <c r="B282">
        <v>-10</v>
      </c>
      <c r="C282" t="s">
        <v>10</v>
      </c>
      <c r="D282" t="s">
        <v>33</v>
      </c>
      <c r="E282">
        <v>0.9667776744410832</v>
      </c>
      <c r="F282">
        <v>0.98348202807768204</v>
      </c>
      <c r="G282">
        <v>0.97786895336684643</v>
      </c>
      <c r="H282">
        <v>0.97926813723808104</v>
      </c>
      <c r="I282">
        <v>0.99397819803841103</v>
      </c>
      <c r="J282">
        <v>0.98798572160163944</v>
      </c>
    </row>
    <row r="283" spans="1:10" x14ac:dyDescent="0.2">
      <c r="A283">
        <v>1</v>
      </c>
      <c r="B283">
        <v>-10</v>
      </c>
      <c r="C283" t="s">
        <v>10</v>
      </c>
      <c r="D283" t="s">
        <v>33</v>
      </c>
      <c r="E283">
        <v>0.94476606390035078</v>
      </c>
      <c r="F283">
        <v>0.98710001112189705</v>
      </c>
      <c r="G283">
        <v>0.97638541489524178</v>
      </c>
      <c r="H283">
        <v>0.96167120600886724</v>
      </c>
      <c r="I283">
        <v>0.99009529619334002</v>
      </c>
      <c r="J283">
        <v>0.97872368541401622</v>
      </c>
    </row>
    <row r="284" spans="1:10" x14ac:dyDescent="0.2">
      <c r="A284">
        <v>2</v>
      </c>
      <c r="B284">
        <v>-10</v>
      </c>
      <c r="C284" t="s">
        <v>10</v>
      </c>
      <c r="D284" t="s">
        <v>33</v>
      </c>
      <c r="E284">
        <v>0.88410397716249078</v>
      </c>
      <c r="F284">
        <v>0.97632418841480995</v>
      </c>
      <c r="G284">
        <v>0.95050678473241079</v>
      </c>
      <c r="H284">
        <v>0.92040913779488165</v>
      </c>
      <c r="I284">
        <v>0.9908385675022926</v>
      </c>
      <c r="J284">
        <v>0.96098624094813401</v>
      </c>
    </row>
    <row r="285" spans="1:10" x14ac:dyDescent="0.2">
      <c r="A285">
        <v>3</v>
      </c>
      <c r="B285">
        <v>-10</v>
      </c>
      <c r="C285" t="s">
        <v>10</v>
      </c>
      <c r="D285" t="s">
        <v>33</v>
      </c>
      <c r="E285">
        <v>0.78682567274954329</v>
      </c>
      <c r="F285">
        <v>0.96026572686602318</v>
      </c>
      <c r="G285">
        <v>0.90742478636536239</v>
      </c>
      <c r="H285">
        <v>0.83177254871124351</v>
      </c>
      <c r="I285">
        <v>0.9788488909150872</v>
      </c>
      <c r="J285">
        <v>0.9149871557649526</v>
      </c>
    </row>
    <row r="286" spans="1:10" x14ac:dyDescent="0.2">
      <c r="A286">
        <v>4</v>
      </c>
      <c r="B286">
        <v>-10</v>
      </c>
      <c r="C286" t="s">
        <v>10</v>
      </c>
      <c r="D286" t="s">
        <v>33</v>
      </c>
      <c r="E286">
        <v>0.64733216907632474</v>
      </c>
      <c r="F286">
        <v>0.89950157501050099</v>
      </c>
      <c r="G286">
        <v>0.81812053237744542</v>
      </c>
      <c r="H286">
        <v>0.68280150550893037</v>
      </c>
      <c r="I286">
        <v>0.94591750045455536</v>
      </c>
      <c r="J286">
        <v>0.8277404758976119</v>
      </c>
    </row>
    <row r="287" spans="1:10" x14ac:dyDescent="0.2">
      <c r="A287">
        <v>0</v>
      </c>
      <c r="B287">
        <v>-5</v>
      </c>
      <c r="C287" t="s">
        <v>10</v>
      </c>
      <c r="D287" t="s">
        <v>33</v>
      </c>
      <c r="E287">
        <v>0.94720279868969881</v>
      </c>
      <c r="F287">
        <v>0.98727291239874715</v>
      </c>
      <c r="G287">
        <v>0.97726831354447496</v>
      </c>
      <c r="H287">
        <v>0.96564660816969461</v>
      </c>
      <c r="I287">
        <v>0.99175572764314679</v>
      </c>
      <c r="J287">
        <v>0.98120997103752516</v>
      </c>
    </row>
    <row r="288" spans="1:10" x14ac:dyDescent="0.2">
      <c r="A288">
        <v>1</v>
      </c>
      <c r="B288">
        <v>-5</v>
      </c>
      <c r="C288" t="s">
        <v>10</v>
      </c>
      <c r="D288" t="s">
        <v>33</v>
      </c>
      <c r="E288">
        <v>0.92856956254587841</v>
      </c>
      <c r="F288">
        <v>0.98543213805679475</v>
      </c>
      <c r="G288">
        <v>0.97033311780264142</v>
      </c>
      <c r="H288">
        <v>0.95041839272618045</v>
      </c>
      <c r="I288">
        <v>0.99077413929090163</v>
      </c>
      <c r="J288">
        <v>0.9744478779725454</v>
      </c>
    </row>
    <row r="289" spans="1:10" x14ac:dyDescent="0.2">
      <c r="A289">
        <v>2</v>
      </c>
      <c r="B289">
        <v>-5</v>
      </c>
      <c r="C289" t="s">
        <v>10</v>
      </c>
      <c r="D289" t="s">
        <v>33</v>
      </c>
      <c r="E289">
        <v>0.86758355498041084</v>
      </c>
      <c r="F289">
        <v>0.97589752237225702</v>
      </c>
      <c r="G289">
        <v>0.94482590315459358</v>
      </c>
      <c r="H289">
        <v>0.90472912496355762</v>
      </c>
      <c r="I289">
        <v>0.98914253512497641</v>
      </c>
      <c r="J289">
        <v>0.95330745240276415</v>
      </c>
    </row>
    <row r="290" spans="1:10" x14ac:dyDescent="0.2">
      <c r="A290">
        <v>3</v>
      </c>
      <c r="B290">
        <v>-5</v>
      </c>
      <c r="C290" t="s">
        <v>10</v>
      </c>
      <c r="D290" t="s">
        <v>33</v>
      </c>
      <c r="E290">
        <v>0.76554570242643705</v>
      </c>
      <c r="F290">
        <v>0.95595558632875444</v>
      </c>
      <c r="G290">
        <v>0.89725587853460986</v>
      </c>
      <c r="H290">
        <v>0.81211172920900643</v>
      </c>
      <c r="I290">
        <v>0.97648322565827483</v>
      </c>
      <c r="J290">
        <v>0.90490942147526721</v>
      </c>
    </row>
    <row r="291" spans="1:10" x14ac:dyDescent="0.2">
      <c r="A291">
        <v>4</v>
      </c>
      <c r="B291">
        <v>-5</v>
      </c>
      <c r="C291" t="s">
        <v>10</v>
      </c>
      <c r="D291" t="s">
        <v>33</v>
      </c>
      <c r="E291">
        <v>0.62473193500961433</v>
      </c>
      <c r="F291">
        <v>0.88849016960236882</v>
      </c>
      <c r="G291">
        <v>0.80269148408551583</v>
      </c>
      <c r="H291">
        <v>0.64558008256184274</v>
      </c>
      <c r="I291">
        <v>0.9313476195674556</v>
      </c>
      <c r="J291">
        <v>0.80179711201524162</v>
      </c>
    </row>
    <row r="292" spans="1:10" x14ac:dyDescent="0.2">
      <c r="A292">
        <v>0</v>
      </c>
      <c r="B292">
        <v>0</v>
      </c>
      <c r="C292" t="s">
        <v>10</v>
      </c>
      <c r="D292" t="s">
        <v>33</v>
      </c>
      <c r="E292">
        <v>0.92937282511080077</v>
      </c>
      <c r="F292">
        <v>0.98724119928760756</v>
      </c>
      <c r="G292">
        <v>0.97169301150169596</v>
      </c>
      <c r="H292">
        <v>0.94956651989128282</v>
      </c>
      <c r="I292">
        <v>0.99056409893023001</v>
      </c>
      <c r="J292">
        <v>0.97372621815485139</v>
      </c>
    </row>
    <row r="293" spans="1:10" x14ac:dyDescent="0.2">
      <c r="A293">
        <v>1</v>
      </c>
      <c r="B293">
        <v>0</v>
      </c>
      <c r="C293" t="s">
        <v>10</v>
      </c>
      <c r="D293" t="s">
        <v>33</v>
      </c>
      <c r="E293">
        <v>0.90876527235838522</v>
      </c>
      <c r="F293">
        <v>0.98440814987037362</v>
      </c>
      <c r="G293">
        <v>0.96343875706419924</v>
      </c>
      <c r="H293">
        <v>0.93420736563710638</v>
      </c>
      <c r="I293">
        <v>0.99030219024061961</v>
      </c>
      <c r="J293">
        <v>0.96733211819314624</v>
      </c>
    </row>
    <row r="294" spans="1:10" x14ac:dyDescent="0.2">
      <c r="A294">
        <v>2</v>
      </c>
      <c r="B294">
        <v>0</v>
      </c>
      <c r="C294" t="s">
        <v>10</v>
      </c>
      <c r="D294" t="s">
        <v>33</v>
      </c>
      <c r="E294">
        <v>0.84647103336162555</v>
      </c>
      <c r="F294">
        <v>0.975239751641094</v>
      </c>
      <c r="G294">
        <v>0.93736859389092342</v>
      </c>
      <c r="H294">
        <v>0.88471348190006893</v>
      </c>
      <c r="I294">
        <v>0.98695748752758761</v>
      </c>
      <c r="J294">
        <v>0.94340713215524596</v>
      </c>
    </row>
    <row r="295" spans="1:10" x14ac:dyDescent="0.2">
      <c r="A295">
        <v>3</v>
      </c>
      <c r="B295">
        <v>0</v>
      </c>
      <c r="C295" t="s">
        <v>10</v>
      </c>
      <c r="D295" t="s">
        <v>33</v>
      </c>
      <c r="E295">
        <v>0.73881515359289429</v>
      </c>
      <c r="F295">
        <v>0.94776723947560237</v>
      </c>
      <c r="G295">
        <v>0.88262629465945897</v>
      </c>
      <c r="H295">
        <v>0.79022099920736988</v>
      </c>
      <c r="I295">
        <v>0.97592004870785565</v>
      </c>
      <c r="J295">
        <v>0.89477723126387432</v>
      </c>
    </row>
    <row r="296" spans="1:10" x14ac:dyDescent="0.2">
      <c r="A296">
        <v>4</v>
      </c>
      <c r="B296">
        <v>0</v>
      </c>
      <c r="C296" t="s">
        <v>10</v>
      </c>
      <c r="D296" t="s">
        <v>33</v>
      </c>
      <c r="E296">
        <v>0.59868710154185611</v>
      </c>
      <c r="F296">
        <v>0.86741925219323712</v>
      </c>
      <c r="G296">
        <v>0.77979208549367518</v>
      </c>
      <c r="H296">
        <v>0.61760990743281907</v>
      </c>
      <c r="I296">
        <v>0.9175342156127424</v>
      </c>
      <c r="J296">
        <v>0.78042627407680165</v>
      </c>
    </row>
    <row r="297" spans="1:10" x14ac:dyDescent="0.2">
      <c r="A297">
        <v>0</v>
      </c>
      <c r="B297">
        <v>5</v>
      </c>
      <c r="C297" t="s">
        <v>10</v>
      </c>
      <c r="D297" t="s">
        <v>33</v>
      </c>
      <c r="E297">
        <v>0.90540826080333336</v>
      </c>
      <c r="F297">
        <v>0.98632691321840482</v>
      </c>
      <c r="G297">
        <v>0.96347443594979398</v>
      </c>
      <c r="H297">
        <v>0.92947387444262919</v>
      </c>
      <c r="I297">
        <v>0.99000280755721759</v>
      </c>
      <c r="J297">
        <v>0.96518980626336315</v>
      </c>
    </row>
    <row r="298" spans="1:10" x14ac:dyDescent="0.2">
      <c r="A298">
        <v>1</v>
      </c>
      <c r="B298">
        <v>5</v>
      </c>
      <c r="C298" t="s">
        <v>10</v>
      </c>
      <c r="D298" t="s">
        <v>33</v>
      </c>
      <c r="E298">
        <v>0.88158791789332169</v>
      </c>
      <c r="F298">
        <v>0.98119349179757875</v>
      </c>
      <c r="G298">
        <v>0.95270619454755923</v>
      </c>
      <c r="H298">
        <v>0.91565356321106595</v>
      </c>
      <c r="I298">
        <v>0.9915668414493416</v>
      </c>
      <c r="J298">
        <v>0.95985683425261725</v>
      </c>
    </row>
    <row r="299" spans="1:10" x14ac:dyDescent="0.2">
      <c r="A299">
        <v>2</v>
      </c>
      <c r="B299">
        <v>5</v>
      </c>
      <c r="C299" t="s">
        <v>10</v>
      </c>
      <c r="D299" t="s">
        <v>33</v>
      </c>
      <c r="E299">
        <v>0.82048560850694685</v>
      </c>
      <c r="F299">
        <v>0.97429973536329195</v>
      </c>
      <c r="G299">
        <v>0.9279443928007518</v>
      </c>
      <c r="H299">
        <v>0.86005803125317948</v>
      </c>
      <c r="I299">
        <v>0.98410774503719878</v>
      </c>
      <c r="J299">
        <v>0.9309152793363008</v>
      </c>
    </row>
    <row r="300" spans="1:10" x14ac:dyDescent="0.2">
      <c r="A300">
        <v>3</v>
      </c>
      <c r="B300">
        <v>5</v>
      </c>
      <c r="C300" t="s">
        <v>10</v>
      </c>
      <c r="D300" t="s">
        <v>33</v>
      </c>
      <c r="E300">
        <v>0.71032123381335388</v>
      </c>
      <c r="F300">
        <v>0.9433148768777706</v>
      </c>
      <c r="G300">
        <v>0.86939040515624466</v>
      </c>
      <c r="H300">
        <v>0.75964662233694069</v>
      </c>
      <c r="I300">
        <v>0.96947177358792125</v>
      </c>
      <c r="J300">
        <v>0.8772699622879303</v>
      </c>
    </row>
    <row r="301" spans="1:10" x14ac:dyDescent="0.2">
      <c r="A301">
        <v>4</v>
      </c>
      <c r="B301">
        <v>5</v>
      </c>
      <c r="C301" t="s">
        <v>10</v>
      </c>
      <c r="D301" t="s">
        <v>33</v>
      </c>
      <c r="E301">
        <v>0.57081233565916789</v>
      </c>
      <c r="F301">
        <v>0.84806808558557856</v>
      </c>
      <c r="G301">
        <v>0.75715971551057903</v>
      </c>
      <c r="H301">
        <v>0.57547724295620684</v>
      </c>
      <c r="I301">
        <v>0.89172946702593492</v>
      </c>
      <c r="J301">
        <v>0.74545040039146759</v>
      </c>
    </row>
    <row r="302" spans="1:10" x14ac:dyDescent="0.2">
      <c r="A302">
        <v>0</v>
      </c>
      <c r="B302">
        <v>10</v>
      </c>
      <c r="C302" t="s">
        <v>10</v>
      </c>
      <c r="D302" t="s">
        <v>33</v>
      </c>
      <c r="E302">
        <v>0.87355937193215505</v>
      </c>
      <c r="F302">
        <v>0.98325556278528203</v>
      </c>
      <c r="G302">
        <v>0.95129093675297283</v>
      </c>
      <c r="H302">
        <v>0.90703913185738738</v>
      </c>
      <c r="I302">
        <v>0.99125785052729842</v>
      </c>
      <c r="J302">
        <v>0.95601280655063203</v>
      </c>
    </row>
    <row r="303" spans="1:10" x14ac:dyDescent="0.2">
      <c r="A303">
        <v>1</v>
      </c>
      <c r="B303">
        <v>10</v>
      </c>
      <c r="C303" t="s">
        <v>10</v>
      </c>
      <c r="D303" t="s">
        <v>33</v>
      </c>
      <c r="E303">
        <v>0.85226892821281997</v>
      </c>
      <c r="F303">
        <v>0.98057419995786643</v>
      </c>
      <c r="G303">
        <v>0.94260374443506922</v>
      </c>
      <c r="H303">
        <v>0.88847603754405957</v>
      </c>
      <c r="I303">
        <v>0.98980291676079124</v>
      </c>
      <c r="J303">
        <v>0.9476981241583472</v>
      </c>
    </row>
    <row r="304" spans="1:10" x14ac:dyDescent="0.2">
      <c r="A304">
        <v>2</v>
      </c>
      <c r="B304">
        <v>10</v>
      </c>
      <c r="C304" t="s">
        <v>10</v>
      </c>
      <c r="D304" t="s">
        <v>33</v>
      </c>
      <c r="E304">
        <v>0.78797356566960308</v>
      </c>
      <c r="F304">
        <v>0.97126601520913125</v>
      </c>
      <c r="G304">
        <v>0.9148111100222388</v>
      </c>
      <c r="H304">
        <v>0.83095407416301659</v>
      </c>
      <c r="I304">
        <v>0.98218459646574363</v>
      </c>
      <c r="J304">
        <v>0.917318736595645</v>
      </c>
    </row>
    <row r="305" spans="1:10" x14ac:dyDescent="0.2">
      <c r="A305">
        <v>3</v>
      </c>
      <c r="B305">
        <v>10</v>
      </c>
      <c r="C305" t="s">
        <v>10</v>
      </c>
      <c r="D305" t="s">
        <v>33</v>
      </c>
      <c r="E305">
        <v>0.67526769592354052</v>
      </c>
      <c r="F305">
        <v>0.93045812917969817</v>
      </c>
      <c r="G305">
        <v>0.8483979663040645</v>
      </c>
      <c r="H305">
        <v>0.71839574745039037</v>
      </c>
      <c r="I305">
        <v>0.96827268041510417</v>
      </c>
      <c r="J305">
        <v>0.85793668567545422</v>
      </c>
    </row>
    <row r="306" spans="1:10" x14ac:dyDescent="0.2">
      <c r="A306">
        <v>4</v>
      </c>
      <c r="B306">
        <v>10</v>
      </c>
      <c r="C306" t="s">
        <v>10</v>
      </c>
      <c r="D306" t="s">
        <v>33</v>
      </c>
      <c r="E306">
        <v>0.43502961554170338</v>
      </c>
      <c r="F306">
        <v>0.78761808440192993</v>
      </c>
      <c r="G306">
        <v>0.69531450015452567</v>
      </c>
      <c r="H306">
        <v>0.54193580662866536</v>
      </c>
      <c r="I306">
        <v>0.92150594701309163</v>
      </c>
      <c r="J306">
        <v>0.74382058914390692</v>
      </c>
    </row>
    <row r="307" spans="1:10" x14ac:dyDescent="0.2">
      <c r="A307">
        <v>0</v>
      </c>
      <c r="B307">
        <v>15</v>
      </c>
      <c r="C307" t="s">
        <v>10</v>
      </c>
      <c r="D307" t="s">
        <v>33</v>
      </c>
      <c r="E307">
        <v>0.83907402179484625</v>
      </c>
      <c r="F307">
        <v>0.9826877079761106</v>
      </c>
      <c r="G307">
        <v>0.93942253149744337</v>
      </c>
      <c r="H307">
        <v>0.87517139373065977</v>
      </c>
      <c r="I307">
        <v>0.98937772715823835</v>
      </c>
      <c r="J307">
        <v>0.94177148254206444</v>
      </c>
    </row>
    <row r="308" spans="1:10" x14ac:dyDescent="0.2">
      <c r="A308">
        <v>1</v>
      </c>
      <c r="B308">
        <v>15</v>
      </c>
      <c r="C308" t="s">
        <v>10</v>
      </c>
      <c r="D308" t="s">
        <v>33</v>
      </c>
      <c r="E308">
        <v>0.8170929048346558</v>
      </c>
      <c r="F308">
        <v>0.97972593351403903</v>
      </c>
      <c r="G308">
        <v>0.93014248601563121</v>
      </c>
      <c r="H308">
        <v>0.85582023128961804</v>
      </c>
      <c r="I308">
        <v>0.98750273226294438</v>
      </c>
      <c r="J308">
        <v>0.93248670471223605</v>
      </c>
    </row>
    <row r="309" spans="1:10" x14ac:dyDescent="0.2">
      <c r="A309">
        <v>2</v>
      </c>
      <c r="B309">
        <v>15</v>
      </c>
      <c r="C309" t="s">
        <v>10</v>
      </c>
      <c r="D309" t="s">
        <v>33</v>
      </c>
      <c r="E309">
        <v>0.74993119359555194</v>
      </c>
      <c r="F309">
        <v>0.96731220388030759</v>
      </c>
      <c r="G309">
        <v>0.89884638989230969</v>
      </c>
      <c r="H309">
        <v>0.79659897087652121</v>
      </c>
      <c r="I309">
        <v>0.97967176940707756</v>
      </c>
      <c r="J309">
        <v>0.90066174989825287</v>
      </c>
    </row>
    <row r="310" spans="1:10" x14ac:dyDescent="0.2">
      <c r="A310">
        <v>3</v>
      </c>
      <c r="B310">
        <v>15</v>
      </c>
      <c r="C310" t="s">
        <v>10</v>
      </c>
      <c r="D310" t="s">
        <v>33</v>
      </c>
      <c r="E310">
        <v>0.63731717401044774</v>
      </c>
      <c r="F310">
        <v>0.91728462873090444</v>
      </c>
      <c r="G310">
        <v>0.82579392702519994</v>
      </c>
      <c r="H310">
        <v>0.67912157997344547</v>
      </c>
      <c r="I310">
        <v>0.96190089612935559</v>
      </c>
      <c r="J310">
        <v>0.83587684794681805</v>
      </c>
    </row>
    <row r="311" spans="1:10" x14ac:dyDescent="0.2">
      <c r="A311">
        <v>4</v>
      </c>
      <c r="B311">
        <v>15</v>
      </c>
      <c r="C311" t="s">
        <v>10</v>
      </c>
      <c r="D311" t="s">
        <v>33</v>
      </c>
      <c r="E311">
        <v>0.40400086763220228</v>
      </c>
      <c r="F311">
        <v>0.7532169488623619</v>
      </c>
      <c r="G311">
        <v>0.66284849323538886</v>
      </c>
      <c r="H311">
        <v>0.49507492425102823</v>
      </c>
      <c r="I311">
        <v>0.87935448539743755</v>
      </c>
      <c r="J311">
        <v>0.69714726117536163</v>
      </c>
    </row>
    <row r="312" spans="1:10" x14ac:dyDescent="0.2">
      <c r="A312">
        <v>0</v>
      </c>
      <c r="B312">
        <v>20</v>
      </c>
      <c r="C312" t="s">
        <v>10</v>
      </c>
      <c r="D312" t="s">
        <v>33</v>
      </c>
      <c r="E312">
        <v>0.79683861039951542</v>
      </c>
      <c r="F312">
        <v>0.98075467952193918</v>
      </c>
      <c r="G312">
        <v>0.92379664223562274</v>
      </c>
      <c r="H312">
        <v>0.83774994639675626</v>
      </c>
      <c r="I312">
        <v>0.9881576099906848</v>
      </c>
      <c r="J312">
        <v>0.92544733003539159</v>
      </c>
    </row>
    <row r="313" spans="1:10" x14ac:dyDescent="0.2">
      <c r="A313">
        <v>1</v>
      </c>
      <c r="B313">
        <v>20</v>
      </c>
      <c r="C313" t="s">
        <v>10</v>
      </c>
      <c r="D313" t="s">
        <v>33</v>
      </c>
      <c r="E313">
        <v>0.77427573915135373</v>
      </c>
      <c r="F313">
        <v>0.97721487527735884</v>
      </c>
      <c r="G313">
        <v>0.91370663531868979</v>
      </c>
      <c r="H313">
        <v>0.8176932402914413</v>
      </c>
      <c r="I313">
        <v>0.98591519728288557</v>
      </c>
      <c r="J313">
        <v>0.91524010090081442</v>
      </c>
    </row>
    <row r="314" spans="1:10" x14ac:dyDescent="0.2">
      <c r="A314">
        <v>2</v>
      </c>
      <c r="B314">
        <v>20</v>
      </c>
      <c r="C314" t="s">
        <v>10</v>
      </c>
      <c r="D314" t="s">
        <v>33</v>
      </c>
      <c r="E314">
        <v>0.70485802267367137</v>
      </c>
      <c r="F314">
        <v>0.95983535571079359</v>
      </c>
      <c r="G314">
        <v>0.87778888680953115</v>
      </c>
      <c r="H314">
        <v>0.75701209506095979</v>
      </c>
      <c r="I314">
        <v>0.97853103546418396</v>
      </c>
      <c r="J314">
        <v>0.88255220449652982</v>
      </c>
    </row>
    <row r="315" spans="1:10" x14ac:dyDescent="0.2">
      <c r="A315">
        <v>3</v>
      </c>
      <c r="B315">
        <v>20</v>
      </c>
      <c r="C315" t="s">
        <v>10</v>
      </c>
      <c r="D315" t="s">
        <v>33</v>
      </c>
      <c r="E315">
        <v>0.59628699032198029</v>
      </c>
      <c r="F315">
        <v>0.90399429102813877</v>
      </c>
      <c r="G315">
        <v>0.80155139730451974</v>
      </c>
      <c r="H315">
        <v>0.6335179304612224</v>
      </c>
      <c r="I315">
        <v>0.94818682367754314</v>
      </c>
      <c r="J315">
        <v>0.80631972224996573</v>
      </c>
    </row>
    <row r="316" spans="1:10" x14ac:dyDescent="0.2">
      <c r="A316">
        <v>4</v>
      </c>
      <c r="B316">
        <v>20</v>
      </c>
      <c r="C316" t="s">
        <v>10</v>
      </c>
      <c r="D316" t="s">
        <v>33</v>
      </c>
      <c r="E316">
        <v>0.37891522092662261</v>
      </c>
      <c r="F316">
        <v>0.68562394153766459</v>
      </c>
      <c r="G316">
        <v>0.60999957790420845</v>
      </c>
      <c r="H316">
        <v>0.44753022585177032</v>
      </c>
      <c r="I316">
        <v>0.84049951429668912</v>
      </c>
      <c r="J316">
        <v>0.65205731558707347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8E09-D8E4-B04A-8389-616B109D9AA8}">
  <dimension ref="B1:AJ94"/>
  <sheetViews>
    <sheetView workbookViewId="0">
      <selection activeCell="B49" sqref="B49:D50"/>
    </sheetView>
  </sheetViews>
  <sheetFormatPr baseColWidth="10" defaultRowHeight="16" x14ac:dyDescent="0.2"/>
  <sheetData>
    <row r="1" spans="2:36" ht="17" thickBot="1" x14ac:dyDescent="0.25"/>
    <row r="2" spans="2:36" ht="16" customHeight="1" x14ac:dyDescent="0.2">
      <c r="B2" s="19" t="s">
        <v>31</v>
      </c>
      <c r="C2" s="20"/>
      <c r="D2" s="21"/>
      <c r="E2" s="33" t="s">
        <v>16</v>
      </c>
      <c r="F2" s="34"/>
      <c r="G2" s="34"/>
      <c r="H2" s="34"/>
      <c r="I2" s="35"/>
      <c r="K2" s="19" t="s">
        <v>31</v>
      </c>
      <c r="L2" s="20"/>
      <c r="M2" s="21"/>
      <c r="N2" s="33" t="s">
        <v>17</v>
      </c>
      <c r="O2" s="34"/>
      <c r="P2" s="34"/>
      <c r="Q2" s="34"/>
      <c r="R2" s="35"/>
      <c r="T2" s="19" t="s">
        <v>31</v>
      </c>
      <c r="U2" s="20"/>
      <c r="V2" s="21"/>
      <c r="W2" s="33" t="s">
        <v>18</v>
      </c>
      <c r="X2" s="34"/>
      <c r="Y2" s="34"/>
      <c r="Z2" s="34"/>
      <c r="AA2" s="35"/>
      <c r="AC2" s="19" t="s">
        <v>31</v>
      </c>
      <c r="AD2" s="20"/>
      <c r="AE2" s="21"/>
      <c r="AF2" s="19" t="s">
        <v>25</v>
      </c>
      <c r="AG2" s="20"/>
      <c r="AH2" s="20"/>
      <c r="AI2" s="20"/>
      <c r="AJ2" s="21"/>
    </row>
    <row r="3" spans="2:36" ht="17" thickBot="1" x14ac:dyDescent="0.25">
      <c r="B3" s="22"/>
      <c r="C3" s="23"/>
      <c r="D3" s="24"/>
      <c r="E3" s="36"/>
      <c r="F3" s="37"/>
      <c r="G3" s="37"/>
      <c r="H3" s="37"/>
      <c r="I3" s="38"/>
      <c r="K3" s="22"/>
      <c r="L3" s="23"/>
      <c r="M3" s="24"/>
      <c r="N3" s="36"/>
      <c r="O3" s="37"/>
      <c r="P3" s="37"/>
      <c r="Q3" s="37"/>
      <c r="R3" s="38"/>
      <c r="T3" s="22"/>
      <c r="U3" s="23"/>
      <c r="V3" s="24"/>
      <c r="W3" s="36"/>
      <c r="X3" s="37"/>
      <c r="Y3" s="37"/>
      <c r="Z3" s="37"/>
      <c r="AA3" s="38"/>
      <c r="AC3" s="22"/>
      <c r="AD3" s="23"/>
      <c r="AE3" s="24"/>
      <c r="AF3" s="25"/>
      <c r="AG3" s="26"/>
      <c r="AH3" s="26"/>
      <c r="AI3" s="26"/>
      <c r="AJ3" s="27"/>
    </row>
    <row r="4" spans="2:36" ht="16" customHeight="1" x14ac:dyDescent="0.2">
      <c r="B4" s="28" t="s">
        <v>19</v>
      </c>
      <c r="C4" s="31">
        <v>20</v>
      </c>
      <c r="D4" s="1" t="s">
        <v>20</v>
      </c>
      <c r="E4" s="2" cm="1">
        <f t="array" aca="1" ref="E4" ca="1">INDIRECT("DATA!E"&amp;317-5*(ROW()-2)/2+(COLUMN()-5))</f>
        <v>0.74141869808358496</v>
      </c>
      <c r="F4" s="2" cm="1">
        <f t="array" aca="1" ref="F4" ca="1">INDIRECT("DATA!E"&amp;317-5*(ROW()-2)/2+(COLUMN()-5))</f>
        <v>0.70494683302205519</v>
      </c>
      <c r="G4" s="2" cm="1">
        <f t="array" aca="1" ref="G4" ca="1">INDIRECT("DATA!E"&amp;317-5*(ROW()-2)/2+(COLUMN()-5))</f>
        <v>0.67433411180732727</v>
      </c>
      <c r="H4" s="2" cm="1">
        <f t="array" aca="1" ref="H4" ca="1">INDIRECT("DATA!E"&amp;317-5*(ROW()-2)/2+(COLUMN()-5))</f>
        <v>0.48797372328717548</v>
      </c>
      <c r="I4" s="3" cm="1">
        <f t="array" aca="1" ref="I4" ca="1">INDIRECT("DATA!E"&amp;317-5*(ROW()-2)/2+(COLUMN()-5))</f>
        <v>0.23878971361889051</v>
      </c>
      <c r="K4" s="28" t="s">
        <v>19</v>
      </c>
      <c r="L4" s="31">
        <v>20</v>
      </c>
      <c r="M4" s="1" t="s">
        <v>20</v>
      </c>
      <c r="N4" s="2" cm="1">
        <f t="array" aca="1" ref="N4" ca="1">INDIRECT("DATA!F" &amp; 317-5*(ROW()-2)/2+(COLUMN()-14))</f>
        <v>0.97499514131057075</v>
      </c>
      <c r="O4" s="2" cm="1">
        <f t="array" aca="1" ref="O4" ca="1">INDIRECT("DATA!F" &amp; 317-5*(ROW()-2)/2+(COLUMN()-14))</f>
        <v>0.96943070586552715</v>
      </c>
      <c r="P4" s="2" cm="1">
        <f t="array" aca="1" ref="P4" ca="1">INDIRECT("DATA!F" &amp; 317-5*(ROW()-2)/2+(COLUMN()-14))</f>
        <v>0.94858854921831237</v>
      </c>
      <c r="Q4" s="2" cm="1">
        <f t="array" aca="1" ref="Q4" ca="1">INDIRECT("DATA!F" &amp; 317-5*(ROW()-2)/2+(COLUMN()-14))</f>
        <v>0.87267547843942017</v>
      </c>
      <c r="R4" s="2" cm="1">
        <f t="array" aca="1" ref="R4" ca="1">INDIRECT("DATA!F" &amp; 317-5*(ROW()-2)/2+(COLUMN()-14))</f>
        <v>0.49356444340717098</v>
      </c>
      <c r="S4" s="4"/>
      <c r="T4" s="28" t="s">
        <v>19</v>
      </c>
      <c r="U4" s="31">
        <v>20</v>
      </c>
      <c r="V4" s="1" t="s">
        <v>20</v>
      </c>
      <c r="W4" s="3" cm="1">
        <f t="array" aca="1" ref="W4" ca="1">INDIRECT("DATA!G" &amp; 317-5*(ROW()-2)/2+(COLUMN()-23))</f>
        <v>0.9118461731664006</v>
      </c>
      <c r="X4" s="3" cm="1">
        <f t="array" aca="1" ref="X4" ca="1">INDIRECT("DATA!G" &amp; 317-5*(ROW()-2)/2+(COLUMN()-23))</f>
        <v>0.8971679904203399</v>
      </c>
      <c r="Y4" s="3" cm="1">
        <f t="array" aca="1" ref="Y4" ca="1">INDIRECT("DATA!G" &amp; 317-5*(ROW()-2)/2+(COLUMN()-23))</f>
        <v>0.86682916941294785</v>
      </c>
      <c r="Z4" s="3" cm="1">
        <f t="array" aca="1" ref="Z4" ca="1">INDIRECT("DATA!G" &amp; 317-5*(ROW()-2)/2+(COLUMN()-23))</f>
        <v>0.76504021673501243</v>
      </c>
      <c r="AA4" s="3" cm="1">
        <f t="array" aca="1" ref="AA4" ca="1">INDIRECT("DATA!G" &amp; 317-5*(ROW()-2)/2+(COLUMN()-23))</f>
        <v>0.4358635632022238</v>
      </c>
      <c r="AC4" s="28" t="s">
        <v>19</v>
      </c>
      <c r="AD4" s="31">
        <v>20</v>
      </c>
      <c r="AE4" s="1" t="s">
        <v>20</v>
      </c>
      <c r="AF4" s="2">
        <f ca="1">1-(E4/N4)</f>
        <v>0.2395667766231292</v>
      </c>
      <c r="AG4" s="2">
        <f t="shared" ref="AG4:AJ19" ca="1" si="0">1-(F4/O4)</f>
        <v>0.27282390710673377</v>
      </c>
      <c r="AH4" s="2">
        <f t="shared" ca="1" si="0"/>
        <v>0.28911843563469686</v>
      </c>
      <c r="AI4" s="2">
        <f t="shared" ca="1" si="0"/>
        <v>0.44083025667249809</v>
      </c>
      <c r="AJ4" s="3">
        <f t="shared" ca="1" si="0"/>
        <v>0.51619344381763232</v>
      </c>
    </row>
    <row r="5" spans="2:36" ht="17" thickBot="1" x14ac:dyDescent="0.25">
      <c r="B5" s="29"/>
      <c r="C5" s="32"/>
      <c r="D5" s="5" t="s">
        <v>21</v>
      </c>
      <c r="E5" s="6" cm="1">
        <f t="array" aca="1" ref="E5" ca="1">INDIRECT("DATA!H" &amp; 317-5*(ROW()-3)/2+(COLUMN()-5))</f>
        <v>0.77804944331573267</v>
      </c>
      <c r="F5" s="6" cm="1">
        <f t="array" aca="1" ref="F5" ca="1">INDIRECT("DATA!H" &amp; 317-5*(ROW()-3)/2+(COLUMN()-5))</f>
        <v>0.74383735933674122</v>
      </c>
      <c r="G5" s="6" cm="1">
        <f t="array" aca="1" ref="G5" ca="1">INDIRECT("DATA!H" &amp; 317-5*(ROW()-3)/2+(COLUMN()-5))</f>
        <v>0.65550203357094394</v>
      </c>
      <c r="H5" s="6" cm="1">
        <f t="array" aca="1" ref="H5" ca="1">INDIRECT("DATA!H" &amp; 317-5*(ROW()-3)/2+(COLUMN()-5))</f>
        <v>0.4910002114380293</v>
      </c>
      <c r="I5" s="7" cm="1">
        <f t="array" aca="1" ref="I5" ca="1">INDIRECT("DATA!H" &amp; 317-5*(ROW()-3)/2+(COLUMN()-5))</f>
        <v>0.2697040807245209</v>
      </c>
      <c r="K5" s="29"/>
      <c r="L5" s="32"/>
      <c r="M5" s="5" t="s">
        <v>21</v>
      </c>
      <c r="N5" s="6" cm="1">
        <f t="array" aca="1" ref="N5" ca="1">INDIRECT("DATA!I" &amp; 317-5*(ROW()-3)/2+(COLUMN()-14))</f>
        <v>0.98459810749427235</v>
      </c>
      <c r="O5" s="6" cm="1">
        <f t="array" aca="1" ref="O5" ca="1">INDIRECT("DATA!I" &amp; 317-5*(ROW()-3)/2+(COLUMN()-14))</f>
        <v>0.98123130142393555</v>
      </c>
      <c r="P5" s="6" cm="1">
        <f t="array" aca="1" ref="P5" ca="1">INDIRECT("DATA!I" &amp; 317-5*(ROW()-3)/2+(COLUMN()-14))</f>
        <v>0.96906839630508057</v>
      </c>
      <c r="Q5" s="6" cm="1">
        <f t="array" aca="1" ref="Q5" ca="1">INDIRECT("DATA!I" &amp; 317-5*(ROW()-3)/2+(COLUMN()-14))</f>
        <v>0.91813049107400502</v>
      </c>
      <c r="R5" s="6" cm="1">
        <f t="array" aca="1" ref="R5" ca="1">INDIRECT("DATA!I" &amp; 317-5*(ROW()-3)/2+(COLUMN()-14))</f>
        <v>0.65416583902782333</v>
      </c>
      <c r="S5" s="4"/>
      <c r="T5" s="29"/>
      <c r="U5" s="32"/>
      <c r="V5" s="5" t="s">
        <v>21</v>
      </c>
      <c r="W5" s="7" cm="1">
        <f t="array" aca="1" ref="W5" ca="1">INDIRECT("DATA!J" &amp; 317-5*(ROW()-3)/2+(COLUMN()-23))</f>
        <v>0.91180877801467441</v>
      </c>
      <c r="X5" s="7" cm="1">
        <f t="array" aca="1" ref="X5" ca="1">INDIRECT("DATA!J" &amp; 317-5*(ROW()-3)/2+(COLUMN()-23))</f>
        <v>0.89458307476686394</v>
      </c>
      <c r="Y5" s="7" cm="1">
        <f t="array" aca="1" ref="Y5" ca="1">INDIRECT("DATA!J" &amp; 317-5*(ROW()-3)/2+(COLUMN()-23))</f>
        <v>0.84808225574604268</v>
      </c>
      <c r="Z5" s="7" cm="1">
        <f t="array" aca="1" ref="Z5" ca="1">INDIRECT("DATA!J" &amp; 317-5*(ROW()-3)/2+(COLUMN()-23))</f>
        <v>0.70579666617339309</v>
      </c>
      <c r="AA5" s="7" cm="1">
        <f t="array" aca="1" ref="AA5" ca="1">INDIRECT("DATA!J" &amp; 317-5*(ROW()-3)/2+(COLUMN()-23))</f>
        <v>0.4587746048032989</v>
      </c>
      <c r="AC5" s="29"/>
      <c r="AD5" s="32"/>
      <c r="AE5" s="5" t="s">
        <v>21</v>
      </c>
      <c r="AF5" s="6">
        <f ca="1">1-(E5/N5)</f>
        <v>0.20977966807613557</v>
      </c>
      <c r="AG5" s="6">
        <f t="shared" ca="1" si="0"/>
        <v>0.24193474234127554</v>
      </c>
      <c r="AH5" s="6">
        <f t="shared" ca="1" si="0"/>
        <v>0.32357505819993759</v>
      </c>
      <c r="AI5" s="6">
        <f t="shared" ca="1" si="0"/>
        <v>0.46521739969264053</v>
      </c>
      <c r="AJ5" s="7">
        <f t="shared" ca="1" si="0"/>
        <v>0.58771298555525808</v>
      </c>
    </row>
    <row r="6" spans="2:36" x14ac:dyDescent="0.2">
      <c r="B6" s="29"/>
      <c r="C6" s="31">
        <v>15</v>
      </c>
      <c r="D6" s="1" t="s">
        <v>20</v>
      </c>
      <c r="E6" s="2" cm="1">
        <f t="array" aca="1" ref="E6" ca="1">INDIRECT("DATA!E"&amp;317-5*(ROW()-2)/2+(COLUMN()-5))</f>
        <v>0.80421595444544192</v>
      </c>
      <c r="F6" s="2" cm="1">
        <f t="array" aca="1" ref="F6" ca="1">INDIRECT("DATA!E"&amp;317-5*(ROW()-2)/2+(COLUMN()-5))</f>
        <v>0.7712139648879347</v>
      </c>
      <c r="G6" s="2" cm="1">
        <f t="array" aca="1" ref="G6" ca="1">INDIRECT("DATA!E"&amp;317-5*(ROW()-2)/2+(COLUMN()-5))</f>
        <v>0.68854662935525368</v>
      </c>
      <c r="H6" s="2" cm="1">
        <f t="array" aca="1" ref="H6" ca="1">INDIRECT("DATA!E"&amp;317-5*(ROW()-2)/2+(COLUMN()-5))</f>
        <v>0.5590645932207633</v>
      </c>
      <c r="I6" s="3" cm="1">
        <f t="array" aca="1" ref="I6" ca="1">INDIRECT("DATA!E"&amp;317-5*(ROW()-2)/2+(COLUMN()-5))</f>
        <v>0.26734990369490719</v>
      </c>
      <c r="K6" s="29"/>
      <c r="L6" s="31">
        <v>15</v>
      </c>
      <c r="M6" s="1" t="s">
        <v>20</v>
      </c>
      <c r="N6" s="2" cm="1">
        <f t="array" aca="1" ref="N6" ca="1">INDIRECT("DATA!F" &amp; 317-5*(ROW()-2)/2+(COLUMN()-14))</f>
        <v>0.97853502591527763</v>
      </c>
      <c r="O6" s="2" cm="1">
        <f t="array" aca="1" ref="O6" ca="1">INDIRECT("DATA!F" &amp; 317-5*(ROW()-2)/2+(COLUMN()-14))</f>
        <v>0.97421496678563324</v>
      </c>
      <c r="P6" s="2" cm="1">
        <f t="array" aca="1" ref="P6" ca="1">INDIRECT("DATA!F" &amp; 317-5*(ROW()-2)/2+(COLUMN()-14))</f>
        <v>0.96052922289614762</v>
      </c>
      <c r="Q6" s="2" cm="1">
        <f t="array" aca="1" ref="Q6" ca="1">INDIRECT("DATA!F" &amp; 317-5*(ROW()-2)/2+(COLUMN()-14))</f>
        <v>0.89989131778198839</v>
      </c>
      <c r="R6" s="2" cm="1">
        <f t="array" aca="1" ref="R6" ca="1">INDIRECT("DATA!F" &amp; 317-5*(ROW()-2)/2+(COLUMN()-14))</f>
        <v>0.60360842986241114</v>
      </c>
      <c r="S6" s="4"/>
      <c r="T6" s="29"/>
      <c r="U6" s="31">
        <v>15</v>
      </c>
      <c r="V6" s="1" t="s">
        <v>20</v>
      </c>
      <c r="W6" s="3" cm="1">
        <f t="array" aca="1" ref="W6" ca="1">INDIRECT("DATA!G" &amp; 317-5*(ROW()-2)/2+(COLUMN()-23))</f>
        <v>0.93291203869433359</v>
      </c>
      <c r="X6" s="3" cm="1">
        <f t="array" aca="1" ref="X6" ca="1">INDIRECT("DATA!G" &amp; 317-5*(ROW()-2)/2+(COLUMN()-23))</f>
        <v>0.92054264733743518</v>
      </c>
      <c r="Y6" s="3" cm="1">
        <f t="array" aca="1" ref="Y6" ca="1">INDIRECT("DATA!G" &amp; 317-5*(ROW()-2)/2+(COLUMN()-23))</f>
        <v>0.88366606255055558</v>
      </c>
      <c r="Z6" s="3" cm="1">
        <f t="array" aca="1" ref="Z6" ca="1">INDIRECT("DATA!G" &amp; 317-5*(ROW()-2)/2+(COLUMN()-23))</f>
        <v>0.80779461705789524</v>
      </c>
      <c r="AA6" s="3" cm="1">
        <f t="array" aca="1" ref="AA6" ca="1">INDIRECT("DATA!G" &amp; 317-5*(ROW()-2)/2+(COLUMN()-23))</f>
        <v>0.5188136084265289</v>
      </c>
      <c r="AC6" s="29"/>
      <c r="AD6" s="31">
        <v>15</v>
      </c>
      <c r="AE6" s="1" t="s">
        <v>20</v>
      </c>
      <c r="AF6" s="2">
        <f t="shared" ref="AF6:AJ45" ca="1" si="1">1-(E6/N6)</f>
        <v>0.17814290429388102</v>
      </c>
      <c r="AG6" s="2">
        <f t="shared" ca="1" si="0"/>
        <v>0.20837393061973664</v>
      </c>
      <c r="AH6" s="2">
        <f t="shared" ca="1" si="0"/>
        <v>0.28315910339596262</v>
      </c>
      <c r="AI6" s="2">
        <f t="shared" ca="1" si="0"/>
        <v>0.37874209676928483</v>
      </c>
      <c r="AJ6" s="3">
        <f t="shared" ca="1" si="0"/>
        <v>0.55708056669147588</v>
      </c>
    </row>
    <row r="7" spans="2:36" ht="17" thickBot="1" x14ac:dyDescent="0.25">
      <c r="B7" s="29"/>
      <c r="C7" s="32"/>
      <c r="D7" s="5" t="s">
        <v>21</v>
      </c>
      <c r="E7" s="6" cm="1">
        <f t="array" aca="1" ref="E7" ca="1">INDIRECT("DATA!H" &amp; 317-5*(ROW()-3)/2+(COLUMN()-5))</f>
        <v>0.8387924298220264</v>
      </c>
      <c r="F7" s="6" cm="1">
        <f t="array" aca="1" ref="F7" ca="1">INDIRECT("DATA!H" &amp; 317-5*(ROW()-3)/2+(COLUMN()-5))</f>
        <v>0.80894767049803173</v>
      </c>
      <c r="G7" s="6" cm="1">
        <f t="array" aca="1" ref="G7" ca="1">INDIRECT("DATA!H" &amp; 317-5*(ROW()-3)/2+(COLUMN()-5))</f>
        <v>0.70661790779810396</v>
      </c>
      <c r="H7" s="6" cm="1">
        <f t="array" aca="1" ref="H7" ca="1">INDIRECT("DATA!H" &amp; 317-5*(ROW()-3)/2+(COLUMN()-5))</f>
        <v>0.5633209642281618</v>
      </c>
      <c r="I7" s="7" cm="1">
        <f t="array" aca="1" ref="I7" ca="1">INDIRECT("DATA!H" &amp; 317-5*(ROW()-3)/2+(COLUMN()-5))</f>
        <v>0.3224346773188943</v>
      </c>
      <c r="K7" s="29"/>
      <c r="L7" s="32"/>
      <c r="M7" s="5" t="s">
        <v>21</v>
      </c>
      <c r="N7" s="6" cm="1">
        <f t="array" aca="1" ref="N7" ca="1">INDIRECT("DATA!I" &amp; 317-5*(ROW()-3)/2+(COLUMN()-14))</f>
        <v>0.98697523905235141</v>
      </c>
      <c r="O7" s="6" cm="1">
        <f t="array" aca="1" ref="O7" ca="1">INDIRECT("DATA!I" &amp; 317-5*(ROW()-3)/2+(COLUMN()-14))</f>
        <v>0.9842900214908028</v>
      </c>
      <c r="P7" s="6" cm="1">
        <f t="array" aca="1" ref="P7" ca="1">INDIRECT("DATA!I" &amp; 317-5*(ROW()-3)/2+(COLUMN()-14))</f>
        <v>0.97422408930638082</v>
      </c>
      <c r="Q7" s="6" cm="1">
        <f t="array" aca="1" ref="Q7" ca="1">INDIRECT("DATA!I" &amp; 317-5*(ROW()-3)/2+(COLUMN()-14))</f>
        <v>0.94492647059465584</v>
      </c>
      <c r="R7" s="6" cm="1">
        <f t="array" aca="1" ref="R7" ca="1">INDIRECT("DATA!I" &amp; 317-5*(ROW()-3)/2+(COLUMN()-14))</f>
        <v>0.75328789523569162</v>
      </c>
      <c r="S7" s="4"/>
      <c r="T7" s="29"/>
      <c r="U7" s="32"/>
      <c r="V7" s="5" t="s">
        <v>21</v>
      </c>
      <c r="W7" s="7" cm="1">
        <f t="array" aca="1" ref="W7" ca="1">INDIRECT("DATA!J" &amp; 317-5*(ROW()-3)/2+(COLUMN()-23))</f>
        <v>0.93541396943396204</v>
      </c>
      <c r="X7" s="7" cm="1">
        <f t="array" aca="1" ref="X7" ca="1">INDIRECT("DATA!J" &amp; 317-5*(ROW()-3)/2+(COLUMN()-23))</f>
        <v>0.92177034057804763</v>
      </c>
      <c r="Y7" s="7" cm="1">
        <f t="array" aca="1" ref="Y7" ca="1">INDIRECT("DATA!J" &amp; 317-5*(ROW()-3)/2+(COLUMN()-23))</f>
        <v>0.87453970825744554</v>
      </c>
      <c r="Z7" s="7" cm="1">
        <f t="array" aca="1" ref="Z7" ca="1">INDIRECT("DATA!J" &amp; 317-5*(ROW()-3)/2+(COLUMN()-23))</f>
        <v>0.76087524092165326</v>
      </c>
      <c r="AA7" s="7" cm="1">
        <f t="array" aca="1" ref="AA7" ca="1">INDIRECT("DATA!J" &amp; 317-5*(ROW()-3)/2+(COLUMN()-23))</f>
        <v>0.5271410333970642</v>
      </c>
      <c r="AC7" s="29"/>
      <c r="AD7" s="32"/>
      <c r="AE7" s="5" t="s">
        <v>21</v>
      </c>
      <c r="AF7" s="6">
        <f t="shared" ca="1" si="1"/>
        <v>0.15013832502282776</v>
      </c>
      <c r="AG7" s="6">
        <f t="shared" ca="1" si="0"/>
        <v>0.17814094135303538</v>
      </c>
      <c r="AH7" s="6">
        <f t="shared" ca="1" si="0"/>
        <v>0.27468647557134895</v>
      </c>
      <c r="AI7" s="6">
        <f t="shared" ca="1" si="0"/>
        <v>0.40384677352338771</v>
      </c>
      <c r="AJ7" s="7">
        <f t="shared" ca="1" si="0"/>
        <v>0.57196354891908929</v>
      </c>
    </row>
    <row r="8" spans="2:36" x14ac:dyDescent="0.2">
      <c r="B8" s="29"/>
      <c r="C8" s="31">
        <v>10</v>
      </c>
      <c r="D8" s="1" t="s">
        <v>20</v>
      </c>
      <c r="E8" s="2" cm="1">
        <f t="array" aca="1" ref="E8" ca="1">INDIRECT("DATA!E"&amp;317-5*(ROW()-2)/2+(COLUMN()-5))</f>
        <v>0.83424118745105846</v>
      </c>
      <c r="F8" s="2" cm="1">
        <f t="array" aca="1" ref="F8" ca="1">INDIRECT("DATA!E"&amp;317-5*(ROW()-2)/2+(COLUMN()-5))</f>
        <v>0.81886950521931323</v>
      </c>
      <c r="G8" s="2" cm="1">
        <f t="array" aca="1" ref="G8" ca="1">INDIRECT("DATA!E"&amp;317-5*(ROW()-2)/2+(COLUMN()-5))</f>
        <v>0.72376686226245934</v>
      </c>
      <c r="H8" s="2" cm="1">
        <f t="array" aca="1" ref="H8" ca="1">INDIRECT("DATA!E"&amp;317-5*(ROW()-2)/2+(COLUMN()-5))</f>
        <v>0.63220813053197922</v>
      </c>
      <c r="I8" s="3" cm="1">
        <f t="array" aca="1" ref="I8" ca="1">INDIRECT("DATA!E"&amp;317-5*(ROW()-2)/2+(COLUMN()-5))</f>
        <v>0.30748157866960868</v>
      </c>
      <c r="K8" s="29"/>
      <c r="L8" s="31">
        <v>10</v>
      </c>
      <c r="M8" s="1" t="s">
        <v>20</v>
      </c>
      <c r="N8" s="2" cm="1">
        <f t="array" aca="1" ref="N8" ca="1">INDIRECT("DATA!F" &amp; 317-5*(ROW()-2)/2+(COLUMN()-14))</f>
        <v>0.97796291897536458</v>
      </c>
      <c r="O8" s="2" cm="1">
        <f t="array" aca="1" ref="O8" ca="1">INDIRECT("DATA!F" &amp; 317-5*(ROW()-2)/2+(COLUMN()-14))</f>
        <v>0.97514121119821362</v>
      </c>
      <c r="P8" s="2" cm="1">
        <f t="array" aca="1" ref="P8" ca="1">INDIRECT("DATA!F" &amp; 317-5*(ROW()-2)/2+(COLUMN()-14))</f>
        <v>0.96166709562124719</v>
      </c>
      <c r="Q8" s="2" cm="1">
        <f t="array" aca="1" ref="Q8" ca="1">INDIRECT("DATA!F" &amp; 317-5*(ROW()-2)/2+(COLUMN()-14))</f>
        <v>0.90834610134812355</v>
      </c>
      <c r="R8" s="2" cm="1">
        <f t="array" aca="1" ref="R8" ca="1">INDIRECT("DATA!F" &amp; 317-5*(ROW()-2)/2+(COLUMN()-14))</f>
        <v>0.67821415630809989</v>
      </c>
      <c r="S8" s="4"/>
      <c r="T8" s="29"/>
      <c r="U8" s="31">
        <v>10</v>
      </c>
      <c r="V8" s="1" t="s">
        <v>20</v>
      </c>
      <c r="W8" s="3" cm="1">
        <f t="array" aca="1" ref="W8" ca="1">INDIRECT("DATA!G" &amp; 317-5*(ROW()-2)/2+(COLUMN()-23))</f>
        <v>0.94172738574639325</v>
      </c>
      <c r="X8" s="3" cm="1">
        <f t="array" aca="1" ref="X8" ca="1">INDIRECT("DATA!G" &amp; 317-5*(ROW()-2)/2+(COLUMN()-23))</f>
        <v>0.93395080745314885</v>
      </c>
      <c r="Y8" s="3" cm="1">
        <f t="array" aca="1" ref="Y8" ca="1">INDIRECT("DATA!G" &amp; 317-5*(ROW()-2)/2+(COLUMN()-23))</f>
        <v>0.89875147344515016</v>
      </c>
      <c r="Z8" s="3" cm="1">
        <f t="array" aca="1" ref="Z8" ca="1">INDIRECT("DATA!G" &amp; 317-5*(ROW()-2)/2+(COLUMN()-23))</f>
        <v>0.82902057642979565</v>
      </c>
      <c r="AA8" s="3" cm="1">
        <f t="array" aca="1" ref="AA8" ca="1">INDIRECT("DATA!G" &amp; 317-5*(ROW()-2)/2+(COLUMN()-23))</f>
        <v>0.57755463333825974</v>
      </c>
      <c r="AC8" s="29"/>
      <c r="AD8" s="31">
        <v>10</v>
      </c>
      <c r="AE8" s="1" t="s">
        <v>20</v>
      </c>
      <c r="AF8" s="2">
        <f t="shared" ca="1" si="1"/>
        <v>0.14696030773322866</v>
      </c>
      <c r="AG8" s="2">
        <f t="shared" ca="1" si="0"/>
        <v>0.16025546267999491</v>
      </c>
      <c r="AH8" s="2">
        <f t="shared" ca="1" si="0"/>
        <v>0.24738314791263782</v>
      </c>
      <c r="AI8" s="2">
        <f t="shared" ca="1" si="0"/>
        <v>0.3040008322888309</v>
      </c>
      <c r="AJ8" s="3">
        <f t="shared" ca="1" si="0"/>
        <v>0.54663055052786946</v>
      </c>
    </row>
    <row r="9" spans="2:36" ht="17" thickBot="1" x14ac:dyDescent="0.25">
      <c r="B9" s="29"/>
      <c r="C9" s="32"/>
      <c r="D9" s="5" t="s">
        <v>21</v>
      </c>
      <c r="E9" s="6" cm="1">
        <f t="array" aca="1" ref="E9" ca="1">INDIRECT("DATA!H" &amp; 317-5*(ROW()-3)/2+(COLUMN()-5))</f>
        <v>0.8775647633091761</v>
      </c>
      <c r="F9" s="6" cm="1">
        <f t="array" aca="1" ref="F9" ca="1">INDIRECT("DATA!H" &amp; 317-5*(ROW()-3)/2+(COLUMN()-5))</f>
        <v>0.85111151872551405</v>
      </c>
      <c r="G9" s="6" cm="1">
        <f t="array" aca="1" ref="G9" ca="1">INDIRECT("DATA!H" &amp; 317-5*(ROW()-3)/2+(COLUMN()-5))</f>
        <v>0.76812757371564855</v>
      </c>
      <c r="H9" s="6" cm="1">
        <f t="array" aca="1" ref="H9" ca="1">INDIRECT("DATA!H" &amp; 317-5*(ROW()-3)/2+(COLUMN()-5))</f>
        <v>0.6382402181200314</v>
      </c>
      <c r="I9" s="7" cm="1">
        <f t="array" aca="1" ref="I9" ca="1">INDIRECT("DATA!H" &amp; 317-5*(ROW()-3)/2+(COLUMN()-5))</f>
        <v>0.37030694569914152</v>
      </c>
      <c r="K9" s="29"/>
      <c r="L9" s="32"/>
      <c r="M9" s="5" t="s">
        <v>21</v>
      </c>
      <c r="N9" s="6" cm="1">
        <f t="array" aca="1" ref="N9" ca="1">INDIRECT("DATA!I" &amp; 317-5*(ROW()-3)/2+(COLUMN()-14))</f>
        <v>0.98971626773378296</v>
      </c>
      <c r="O9" s="6" cm="1">
        <f t="array" aca="1" ref="O9" ca="1">INDIRECT("DATA!I" &amp; 317-5*(ROW()-3)/2+(COLUMN()-14))</f>
        <v>0.98770240199337478</v>
      </c>
      <c r="P9" s="6" cm="1">
        <f t="array" aca="1" ref="P9" ca="1">INDIRECT("DATA!I" &amp; 317-5*(ROW()-3)/2+(COLUMN()-14))</f>
        <v>0.97658863673137397</v>
      </c>
      <c r="Q9" s="6" cm="1">
        <f t="array" aca="1" ref="Q9" ca="1">INDIRECT("DATA!I" &amp; 317-5*(ROW()-3)/2+(COLUMN()-14))</f>
        <v>0.95134212522250883</v>
      </c>
      <c r="R9" s="6" cm="1">
        <f t="array" aca="1" ref="R9" ca="1">INDIRECT("DATA!I" &amp; 317-5*(ROW()-3)/2+(COLUMN()-14))</f>
        <v>0.85046690575225325</v>
      </c>
      <c r="S9" s="4"/>
      <c r="T9" s="29"/>
      <c r="U9" s="32"/>
      <c r="V9" s="5" t="s">
        <v>21</v>
      </c>
      <c r="W9" s="7" cm="1">
        <f t="array" aca="1" ref="W9" ca="1">INDIRECT("DATA!J" &amp; 317-5*(ROW()-3)/2+(COLUMN()-23))</f>
        <v>0.95749138626201558</v>
      </c>
      <c r="X9" s="7" cm="1">
        <f t="array" aca="1" ref="X9" ca="1">INDIRECT("DATA!J" &amp; 317-5*(ROW()-3)/2+(COLUMN()-23))</f>
        <v>0.94480815038186161</v>
      </c>
      <c r="Y9" s="7" cm="1">
        <f t="array" aca="1" ref="Y9" ca="1">INDIRECT("DATA!J" &amp; 317-5*(ROW()-3)/2+(COLUMN()-23))</f>
        <v>0.89481809377872124</v>
      </c>
      <c r="Z9" s="7" cm="1">
        <f t="array" aca="1" ref="Z9" ca="1">INDIRECT("DATA!J" &amp; 317-5*(ROW()-3)/2+(COLUMN()-23))</f>
        <v>0.80548082494669682</v>
      </c>
      <c r="AA9" s="7" cm="1">
        <f t="array" aca="1" ref="AA9" ca="1">INDIRECT("DATA!J" &amp; 317-5*(ROW()-3)/2+(COLUMN()-23))</f>
        <v>0.59552732973370226</v>
      </c>
      <c r="AC9" s="29"/>
      <c r="AD9" s="32"/>
      <c r="AE9" s="5" t="s">
        <v>21</v>
      </c>
      <c r="AF9" s="6">
        <f t="shared" ca="1" si="1"/>
        <v>0.11331682430703838</v>
      </c>
      <c r="AG9" s="6">
        <f t="shared" ca="1" si="0"/>
        <v>0.13829153699757524</v>
      </c>
      <c r="AH9" s="6">
        <f t="shared" ca="1" si="0"/>
        <v>0.21345841552431033</v>
      </c>
      <c r="AI9" s="6">
        <f t="shared" ca="1" si="0"/>
        <v>0.32911599181971074</v>
      </c>
      <c r="AJ9" s="7">
        <f t="shared" ca="1" si="0"/>
        <v>0.56458394419051694</v>
      </c>
    </row>
    <row r="10" spans="2:36" x14ac:dyDescent="0.2">
      <c r="B10" s="29"/>
      <c r="C10" s="31">
        <v>5</v>
      </c>
      <c r="D10" s="1" t="s">
        <v>20</v>
      </c>
      <c r="E10" s="2" cm="1">
        <f t="array" aca="1" ref="E10" ca="1">INDIRECT("DATA!E"&amp;317-5*(ROW()-2)/2+(COLUMN()-5))</f>
        <v>0.88018788266750891</v>
      </c>
      <c r="F10" s="2" cm="1">
        <f t="array" aca="1" ref="F10" ca="1">INDIRECT("DATA!E"&amp;317-5*(ROW()-2)/2+(COLUMN()-5))</f>
        <v>0.84505470767831581</v>
      </c>
      <c r="G10" s="2" cm="1">
        <f t="array" aca="1" ref="G10" ca="1">INDIRECT("DATA!E"&amp;317-5*(ROW()-2)/2+(COLUMN()-5))</f>
        <v>0.77459811440078297</v>
      </c>
      <c r="H10" s="2" cm="1">
        <f t="array" aca="1" ref="H10" ca="1">INDIRECT("DATA!E"&amp;317-5*(ROW()-2)/2+(COLUMN()-5))</f>
        <v>0.67915934222797736</v>
      </c>
      <c r="I10" s="3" cm="1">
        <f t="array" aca="1" ref="I10" ca="1">INDIRECT("DATA!E"&amp;317-5*(ROW()-2)/2+(COLUMN()-5))</f>
        <v>0.44428589106694671</v>
      </c>
      <c r="K10" s="29"/>
      <c r="L10" s="31">
        <v>5</v>
      </c>
      <c r="M10" s="1" t="s">
        <v>20</v>
      </c>
      <c r="N10" s="2" cm="1">
        <f t="array" aca="1" ref="N10" ca="1">INDIRECT("DATA!F" &amp; 317-5*(ROW()-2)/2+(COLUMN()-14))</f>
        <v>0.98251204763462563</v>
      </c>
      <c r="O10" s="2" cm="1">
        <f t="array" aca="1" ref="O10" ca="1">INDIRECT("DATA!F" &amp; 317-5*(ROW()-2)/2+(COLUMN()-14))</f>
        <v>0.97539709590022461</v>
      </c>
      <c r="P10" s="2" cm="1">
        <f t="array" aca="1" ref="P10" ca="1">INDIRECT("DATA!F" &amp; 317-5*(ROW()-2)/2+(COLUMN()-14))</f>
        <v>0.96580052766499325</v>
      </c>
      <c r="Q10" s="2" cm="1">
        <f t="array" aca="1" ref="Q10" ca="1">INDIRECT("DATA!F" &amp; 317-5*(ROW()-2)/2+(COLUMN()-14))</f>
        <v>0.92997072225309219</v>
      </c>
      <c r="R10" s="2" cm="1">
        <f t="array" aca="1" ref="R10" ca="1">INDIRECT("DATA!F" &amp; 317-5*(ROW()-2)/2+(COLUMN()-14))</f>
        <v>0.78157881369166693</v>
      </c>
      <c r="S10" s="4"/>
      <c r="T10" s="29"/>
      <c r="U10" s="31">
        <v>5</v>
      </c>
      <c r="V10" s="1" t="s">
        <v>20</v>
      </c>
      <c r="W10" s="3" cm="1">
        <f t="array" aca="1" ref="W10" ca="1">INDIRECT("DATA!G" &amp; 317-5*(ROW()-2)/2+(COLUMN()-23))</f>
        <v>0.957447527537026</v>
      </c>
      <c r="X10" s="3" cm="1">
        <f t="array" aca="1" ref="X10" ca="1">INDIRECT("DATA!G" &amp; 317-5*(ROW()-2)/2+(COLUMN()-23))</f>
        <v>0.94334713948371984</v>
      </c>
      <c r="Y10" s="3" cm="1">
        <f t="array" aca="1" ref="Y10" ca="1">INDIRECT("DATA!G" &amp; 317-5*(ROW()-2)/2+(COLUMN()-23))</f>
        <v>0.91587839169791163</v>
      </c>
      <c r="Z10" s="3" cm="1">
        <f t="array" aca="1" ref="Z10" ca="1">INDIRECT("DATA!G" &amp; 317-5*(ROW()-2)/2+(COLUMN()-23))</f>
        <v>0.85407476524441783</v>
      </c>
      <c r="AA10" s="3" cm="1">
        <f t="array" aca="1" ref="AA10" ca="1">INDIRECT("DATA!G" &amp; 317-5*(ROW()-2)/2+(COLUMN()-23))</f>
        <v>0.68540968767727939</v>
      </c>
      <c r="AC10" s="29"/>
      <c r="AD10" s="31">
        <v>5</v>
      </c>
      <c r="AE10" s="1" t="s">
        <v>20</v>
      </c>
      <c r="AF10" s="2">
        <f t="shared" ca="1" si="1"/>
        <v>0.10414545573609979</v>
      </c>
      <c r="AG10" s="2">
        <f t="shared" ca="1" si="0"/>
        <v>0.13363007617078426</v>
      </c>
      <c r="AH10" s="2">
        <f t="shared" ca="1" si="0"/>
        <v>0.19797298488382331</v>
      </c>
      <c r="AI10" s="2">
        <f t="shared" ca="1" si="0"/>
        <v>0.26969814642923384</v>
      </c>
      <c r="AJ10" s="3">
        <f t="shared" ca="1" si="0"/>
        <v>0.431553308145047</v>
      </c>
    </row>
    <row r="11" spans="2:36" ht="17" thickBot="1" x14ac:dyDescent="0.25">
      <c r="B11" s="29"/>
      <c r="C11" s="32"/>
      <c r="D11" s="5" t="s">
        <v>21</v>
      </c>
      <c r="E11" s="6" cm="1">
        <f t="array" aca="1" ref="E11" ca="1">INDIRECT("DATA!H" &amp; 317-5*(ROW()-3)/2+(COLUMN()-5))</f>
        <v>0.91141099875049281</v>
      </c>
      <c r="F11" s="6" cm="1">
        <f t="array" aca="1" ref="F11" ca="1">INDIRECT("DATA!H" &amp; 317-5*(ROW()-3)/2+(COLUMN()-5))</f>
        <v>0.89061088940948285</v>
      </c>
      <c r="G11" s="6" cm="1">
        <f t="array" aca="1" ref="G11" ca="1">INDIRECT("DATA!H" &amp; 317-5*(ROW()-3)/2+(COLUMN()-5))</f>
        <v>0.81199523254710715</v>
      </c>
      <c r="H11" s="6" cm="1">
        <f t="array" aca="1" ref="H11" ca="1">INDIRECT("DATA!H" &amp; 317-5*(ROW()-3)/2+(COLUMN()-5))</f>
        <v>0.65178816625688152</v>
      </c>
      <c r="I11" s="7" cm="1">
        <f t="array" aca="1" ref="I11" ca="1">INDIRECT("DATA!H" &amp; 317-5*(ROW()-3)/2+(COLUMN()-5))</f>
        <v>0.43755844751688638</v>
      </c>
      <c r="K11" s="29"/>
      <c r="L11" s="32"/>
      <c r="M11" s="5" t="s">
        <v>21</v>
      </c>
      <c r="N11" s="6" cm="1">
        <f t="array" aca="1" ref="N11" ca="1">INDIRECT("DATA!I" &amp; 317-5*(ROW()-3)/2+(COLUMN()-14))</f>
        <v>0.98889782931346681</v>
      </c>
      <c r="O11" s="6" cm="1">
        <f t="array" aca="1" ref="O11" ca="1">INDIRECT("DATA!I" &amp; 317-5*(ROW()-3)/2+(COLUMN()-14))</f>
        <v>0.99028456916646779</v>
      </c>
      <c r="P11" s="6" cm="1">
        <f t="array" aca="1" ref="P11" ca="1">INDIRECT("DATA!I" &amp; 317-5*(ROW()-3)/2+(COLUMN()-14))</f>
        <v>0.97950972934851299</v>
      </c>
      <c r="Q11" s="6" cm="1">
        <f t="array" aca="1" ref="Q11" ca="1">INDIRECT("DATA!I" &amp; 317-5*(ROW()-3)/2+(COLUMN()-14))</f>
        <v>0.95754838407330756</v>
      </c>
      <c r="R11" s="6" cm="1">
        <f t="array" aca="1" ref="R11" ca="1">INDIRECT("DATA!I" &amp; 317-5*(ROW()-3)/2+(COLUMN()-14))</f>
        <v>0.81579588694798966</v>
      </c>
      <c r="S11" s="4"/>
      <c r="T11" s="29"/>
      <c r="U11" s="32"/>
      <c r="V11" s="5" t="s">
        <v>21</v>
      </c>
      <c r="W11" s="7" cm="1">
        <f t="array" aca="1" ref="W11" ca="1">INDIRECT("DATA!J" &amp; 317-5*(ROW()-3)/2+(COLUMN()-23))</f>
        <v>0.96762378545696603</v>
      </c>
      <c r="X11" s="7" cm="1">
        <f t="array" aca="1" ref="X11" ca="1">INDIRECT("DATA!J" &amp; 317-5*(ROW()-3)/2+(COLUMN()-23))</f>
        <v>0.96126711381598762</v>
      </c>
      <c r="Y11" s="7" cm="1">
        <f t="array" aca="1" ref="Y11" ca="1">INDIRECT("DATA!J" &amp; 317-5*(ROW()-3)/2+(COLUMN()-23))</f>
        <v>0.91715001562500376</v>
      </c>
      <c r="Z11" s="7" cm="1">
        <f t="array" aca="1" ref="Z11" ca="1">INDIRECT("DATA!J" &amp; 317-5*(ROW()-3)/2+(COLUMN()-23))</f>
        <v>0.84307268909979094</v>
      </c>
      <c r="AA11" s="7" cm="1">
        <f t="array" aca="1" ref="AA11" ca="1">INDIRECT("DATA!J" &amp; 317-5*(ROW()-3)/2+(COLUMN()-23))</f>
        <v>0.62085528907955678</v>
      </c>
      <c r="AC11" s="29"/>
      <c r="AD11" s="32"/>
      <c r="AE11" s="5" t="s">
        <v>21</v>
      </c>
      <c r="AF11" s="6">
        <f t="shared" ca="1" si="1"/>
        <v>7.8356760694649807E-2</v>
      </c>
      <c r="AG11" s="6">
        <f t="shared" ca="1" si="0"/>
        <v>0.10065155295803629</v>
      </c>
      <c r="AH11" s="6">
        <f t="shared" ca="1" si="0"/>
        <v>0.17101871659082168</v>
      </c>
      <c r="AI11" s="6">
        <f t="shared" ca="1" si="0"/>
        <v>0.31931568461925131</v>
      </c>
      <c r="AJ11" s="7">
        <f t="shared" ca="1" si="0"/>
        <v>0.46364224860969105</v>
      </c>
    </row>
    <row r="12" spans="2:36" x14ac:dyDescent="0.2">
      <c r="B12" s="29"/>
      <c r="C12" s="31">
        <v>0</v>
      </c>
      <c r="D12" s="1" t="s">
        <v>20</v>
      </c>
      <c r="E12" s="2" cm="1">
        <f t="array" aca="1" ref="E12" ca="1">INDIRECT("DATA!E"&amp;317-5*(ROW()-2)/2+(COLUMN()-5))</f>
        <v>0.91319065614407879</v>
      </c>
      <c r="F12" s="2" cm="1">
        <f t="array" aca="1" ref="F12" ca="1">INDIRECT("DATA!E"&amp;317-5*(ROW()-2)/2+(COLUMN()-5))</f>
        <v>0.88402506272765291</v>
      </c>
      <c r="G12" s="2" cm="1">
        <f t="array" aca="1" ref="G12" ca="1">INDIRECT("DATA!E"&amp;317-5*(ROW()-2)/2+(COLUMN()-5))</f>
        <v>0.81534840520503871</v>
      </c>
      <c r="H12" s="2" cm="1">
        <f t="array" aca="1" ref="H12" ca="1">INDIRECT("DATA!E"&amp;317-5*(ROW()-2)/2+(COLUMN()-5))</f>
        <v>0.70213155418399176</v>
      </c>
      <c r="I12" s="3" cm="1">
        <f t="array" aca="1" ref="I12" ca="1">INDIRECT("DATA!E"&amp;317-5*(ROW()-2)/2+(COLUMN()-5))</f>
        <v>0.48420771621420539</v>
      </c>
      <c r="K12" s="29"/>
      <c r="L12" s="31">
        <v>0</v>
      </c>
      <c r="M12" s="1" t="s">
        <v>20</v>
      </c>
      <c r="N12" s="2" cm="1">
        <f t="array" aca="1" ref="N12" ca="1">INDIRECT("DATA!F" &amp; 317-5*(ROW()-2)/2+(COLUMN()-14))</f>
        <v>0.98397225366044805</v>
      </c>
      <c r="O12" s="2" cm="1">
        <f t="array" aca="1" ref="O12" ca="1">INDIRECT("DATA!F" &amp; 317-5*(ROW()-2)/2+(COLUMN()-14))</f>
        <v>0.98006122244916238</v>
      </c>
      <c r="P12" s="2" cm="1">
        <f t="array" aca="1" ref="P12" ca="1">INDIRECT("DATA!F" &amp; 317-5*(ROW()-2)/2+(COLUMN()-14))</f>
        <v>0.96779166856397525</v>
      </c>
      <c r="Q12" s="2" cm="1">
        <f t="array" aca="1" ref="Q12" ca="1">INDIRECT("DATA!F" &amp; 317-5*(ROW()-2)/2+(COLUMN()-14))</f>
        <v>0.94060227741604763</v>
      </c>
      <c r="R12" s="2" cm="1">
        <f t="array" aca="1" ref="R12" ca="1">INDIRECT("DATA!F" &amp; 317-5*(ROW()-2)/2+(COLUMN()-14))</f>
        <v>0.82221471785038092</v>
      </c>
      <c r="S12" s="4"/>
      <c r="T12" s="29"/>
      <c r="U12" s="31">
        <v>0</v>
      </c>
      <c r="V12" s="1" t="s">
        <v>20</v>
      </c>
      <c r="W12" s="3" cm="1">
        <f t="array" aca="1" ref="W12" ca="1">INDIRECT("DATA!G" &amp; 317-5*(ROW()-2)/2+(COLUMN()-23))</f>
        <v>0.9673970149475748</v>
      </c>
      <c r="X12" s="3" cm="1">
        <f t="array" aca="1" ref="X12" ca="1">INDIRECT("DATA!G" &amp; 317-5*(ROW()-2)/2+(COLUMN()-23))</f>
        <v>0.9570856458650232</v>
      </c>
      <c r="Y12" s="3" cm="1">
        <f t="array" aca="1" ref="Y12" ca="1">INDIRECT("DATA!G" &amp; 317-5*(ROW()-2)/2+(COLUMN()-23))</f>
        <v>0.92735526185512895</v>
      </c>
      <c r="Z12" s="3" cm="1">
        <f t="array" aca="1" ref="Z12" ca="1">INDIRECT("DATA!G" &amp; 317-5*(ROW()-2)/2+(COLUMN()-23))</f>
        <v>0.8705821819632108</v>
      </c>
      <c r="AA12" s="3" cm="1">
        <f t="array" aca="1" ref="AA12" ca="1">INDIRECT("DATA!G" &amp; 317-5*(ROW()-2)/2+(COLUMN()-23))</f>
        <v>0.72779518227427931</v>
      </c>
      <c r="AC12" s="29"/>
      <c r="AD12" s="31">
        <v>0</v>
      </c>
      <c r="AE12" s="1" t="s">
        <v>20</v>
      </c>
      <c r="AF12" s="2">
        <f t="shared" ca="1" si="1"/>
        <v>7.1934546175521308E-2</v>
      </c>
      <c r="AG12" s="2">
        <f t="shared" ca="1" si="0"/>
        <v>9.7989959730797382E-2</v>
      </c>
      <c r="AH12" s="2">
        <f t="shared" ca="1" si="0"/>
        <v>0.15751661055848343</v>
      </c>
      <c r="AI12" s="2">
        <f t="shared" ca="1" si="0"/>
        <v>0.25352981696702337</v>
      </c>
      <c r="AJ12" s="3">
        <f t="shared" ca="1" si="0"/>
        <v>0.41109334860834124</v>
      </c>
    </row>
    <row r="13" spans="2:36" ht="17" thickBot="1" x14ac:dyDescent="0.25">
      <c r="B13" s="29"/>
      <c r="C13" s="32"/>
      <c r="D13" s="5" t="s">
        <v>21</v>
      </c>
      <c r="E13" s="6" cm="1">
        <f t="array" aca="1" ref="E13" ca="1">INDIRECT("DATA!H" &amp; 317-5*(ROW()-3)/2+(COLUMN()-5))</f>
        <v>0.93822874262206035</v>
      </c>
      <c r="F13" s="6" cm="1">
        <f t="array" aca="1" ref="F13" ca="1">INDIRECT("DATA!H" &amp; 317-5*(ROW()-3)/2+(COLUMN()-5))</f>
        <v>0.91750888667274699</v>
      </c>
      <c r="G13" s="6" cm="1">
        <f t="array" aca="1" ref="G13" ca="1">INDIRECT("DATA!H" &amp; 317-5*(ROW()-3)/2+(COLUMN()-5))</f>
        <v>0.84308073611999212</v>
      </c>
      <c r="H13" s="6" cm="1">
        <f t="array" aca="1" ref="H13" ca="1">INDIRECT("DATA!H" &amp; 317-5*(ROW()-3)/2+(COLUMN()-5))</f>
        <v>0.69532507404525024</v>
      </c>
      <c r="I13" s="7" cm="1">
        <f t="array" aca="1" ref="I13" ca="1">INDIRECT("DATA!H" &amp; 317-5*(ROW()-3)/2+(COLUMN()-5))</f>
        <v>0.48734369624139062</v>
      </c>
      <c r="K13" s="29"/>
      <c r="L13" s="32"/>
      <c r="M13" s="5" t="s">
        <v>21</v>
      </c>
      <c r="N13" s="6" cm="1">
        <f t="array" aca="1" ref="N13" ca="1">INDIRECT("DATA!I" &amp; 317-5*(ROW()-3)/2+(COLUMN()-14))</f>
        <v>0.98969390156517822</v>
      </c>
      <c r="O13" s="6" cm="1">
        <f t="array" aca="1" ref="O13" ca="1">INDIRECT("DATA!I" &amp; 317-5*(ROW()-3)/2+(COLUMN()-14))</f>
        <v>0.98967991185377402</v>
      </c>
      <c r="P13" s="6" cm="1">
        <f t="array" aca="1" ref="P13" ca="1">INDIRECT("DATA!I" &amp; 317-5*(ROW()-3)/2+(COLUMN()-14))</f>
        <v>0.98391296381220961</v>
      </c>
      <c r="Q13" s="6" cm="1">
        <f t="array" aca="1" ref="Q13" ca="1">INDIRECT("DATA!I" &amp; 317-5*(ROW()-3)/2+(COLUMN()-14))</f>
        <v>0.96980855285691459</v>
      </c>
      <c r="R13" s="6" cm="1">
        <f t="array" aca="1" ref="R13" ca="1">INDIRECT("DATA!I" &amp; 317-5*(ROW()-3)/2+(COLUMN()-14))</f>
        <v>0.86858603196198714</v>
      </c>
      <c r="S13" s="4"/>
      <c r="T13" s="29"/>
      <c r="U13" s="32"/>
      <c r="V13" s="5" t="s">
        <v>21</v>
      </c>
      <c r="W13" s="7" cm="1">
        <f t="array" aca="1" ref="W13" ca="1">INDIRECT("DATA!J" &amp; 317-5*(ROW()-3)/2+(COLUMN()-23))</f>
        <v>0.97610442737589764</v>
      </c>
      <c r="X13" s="7" cm="1">
        <f t="array" aca="1" ref="X13" ca="1">INDIRECT("DATA!J" &amp; 317-5*(ROW()-3)/2+(COLUMN()-23))</f>
        <v>0.96938285916948075</v>
      </c>
      <c r="Y13" s="7" cm="1">
        <f t="array" aca="1" ref="Y13" ca="1">INDIRECT("DATA!J" &amp; 317-5*(ROW()-3)/2+(COLUMN()-23))</f>
        <v>0.93693557868592003</v>
      </c>
      <c r="Z13" s="7" cm="1">
        <f t="array" aca="1" ref="Z13" ca="1">INDIRECT("DATA!J" &amp; 317-5*(ROW()-3)/2+(COLUMN()-23))</f>
        <v>0.87025116526194579</v>
      </c>
      <c r="AA13" s="7" cm="1">
        <f t="array" aca="1" ref="AA13" ca="1">INDIRECT("DATA!J" &amp; 317-5*(ROW()-3)/2+(COLUMN()-23))</f>
        <v>0.6742388600373862</v>
      </c>
      <c r="AC13" s="29"/>
      <c r="AD13" s="32"/>
      <c r="AE13" s="5" t="s">
        <v>21</v>
      </c>
      <c r="AF13" s="6">
        <f t="shared" ca="1" si="1"/>
        <v>5.2001087267211532E-2</v>
      </c>
      <c r="AG13" s="6">
        <f t="shared" ca="1" si="0"/>
        <v>7.2923603193928765E-2</v>
      </c>
      <c r="AH13" s="6">
        <f t="shared" ca="1" si="0"/>
        <v>0.14313484309278479</v>
      </c>
      <c r="AI13" s="6">
        <f t="shared" ca="1" si="0"/>
        <v>0.2830285193949631</v>
      </c>
      <c r="AJ13" s="7">
        <f t="shared" ca="1" si="0"/>
        <v>0.43892294106944751</v>
      </c>
    </row>
    <row r="14" spans="2:36" x14ac:dyDescent="0.2">
      <c r="B14" s="29"/>
      <c r="C14" s="31">
        <v>-5</v>
      </c>
      <c r="D14" s="1" t="s">
        <v>20</v>
      </c>
      <c r="E14" s="2" cm="1">
        <f t="array" aca="1" ref="E14" ca="1">INDIRECT("DATA!E"&amp;317-5*(ROW()-2)/2+(COLUMN()-5))</f>
        <v>0.93435547990768564</v>
      </c>
      <c r="F14" s="2" cm="1">
        <f t="array" aca="1" ref="F14" ca="1">INDIRECT("DATA!E"&amp;317-5*(ROW()-2)/2+(COLUMN()-5))</f>
        <v>0.91166498802960239</v>
      </c>
      <c r="G14" s="2" cm="1">
        <f t="array" aca="1" ref="G14" ca="1">INDIRECT("DATA!E"&amp;317-5*(ROW()-2)/2+(COLUMN()-5))</f>
        <v>0.83989314057310493</v>
      </c>
      <c r="H14" s="2" cm="1">
        <f t="array" aca="1" ref="H14" ca="1">INDIRECT("DATA!E"&amp;317-5*(ROW()-2)/2+(COLUMN()-5))</f>
        <v>0.71077484005570124</v>
      </c>
      <c r="I14" s="3" cm="1">
        <f t="array" aca="1" ref="I14" ca="1">INDIRECT("DATA!E"&amp;317-5*(ROW()-2)/2+(COLUMN()-5))</f>
        <v>0.52210240869624158</v>
      </c>
      <c r="K14" s="29"/>
      <c r="L14" s="31">
        <v>-5</v>
      </c>
      <c r="M14" s="1" t="s">
        <v>20</v>
      </c>
      <c r="N14" s="2" cm="1">
        <f t="array" aca="1" ref="N14" ca="1">INDIRECT("DATA!F" &amp; 317-5*(ROW()-2)/2+(COLUMN()-14))</f>
        <v>0.98373009777918563</v>
      </c>
      <c r="O14" s="2" cm="1">
        <f t="array" aca="1" ref="O14" ca="1">INDIRECT("DATA!F" &amp; 317-5*(ROW()-2)/2+(COLUMN()-14))</f>
        <v>0.98128201237166279</v>
      </c>
      <c r="P14" s="2" cm="1">
        <f t="array" aca="1" ref="P14" ca="1">INDIRECT("DATA!F" &amp; 317-5*(ROW()-2)/2+(COLUMN()-14))</f>
        <v>0.97027981660100404</v>
      </c>
      <c r="Q14" s="2" cm="1">
        <f t="array" aca="1" ref="Q14" ca="1">INDIRECT("DATA!F" &amp; 317-5*(ROW()-2)/2+(COLUMN()-14))</f>
        <v>0.94822518345774442</v>
      </c>
      <c r="R14" s="2" cm="1">
        <f t="array" aca="1" ref="R14" ca="1">INDIRECT("DATA!F" &amp; 317-5*(ROW()-2)/2+(COLUMN()-14))</f>
        <v>0.85805341687395487</v>
      </c>
      <c r="S14" s="4"/>
      <c r="T14" s="29"/>
      <c r="U14" s="31">
        <v>-5</v>
      </c>
      <c r="V14" s="1" t="s">
        <v>20</v>
      </c>
      <c r="W14" s="3" cm="1">
        <f t="array" aca="1" ref="W14" ca="1">INDIRECT("DATA!G" &amp; 317-5*(ROW()-2)/2+(COLUMN()-23))</f>
        <v>0.97294399680631161</v>
      </c>
      <c r="X14" s="3" cm="1">
        <f t="array" aca="1" ref="X14" ca="1">INDIRECT("DATA!G" &amp; 317-5*(ROW()-2)/2+(COLUMN()-23))</f>
        <v>0.96505579365626704</v>
      </c>
      <c r="Y14" s="3" cm="1">
        <f t="array" aca="1" ref="Y14" ca="1">INDIRECT("DATA!G" &amp; 317-5*(ROW()-2)/2+(COLUMN()-23))</f>
        <v>0.93669765609235878</v>
      </c>
      <c r="Z14" s="3" cm="1">
        <f t="array" aca="1" ref="Z14" ca="1">INDIRECT("DATA!G" &amp; 317-5*(ROW()-2)/2+(COLUMN()-23))</f>
        <v>0.88323093364176908</v>
      </c>
      <c r="AA14" s="3" cm="1">
        <f t="array" aca="1" ref="AA14" ca="1">INDIRECT("DATA!G" &amp; 317-5*(ROW()-2)/2+(COLUMN()-23))</f>
        <v>0.76740487593279461</v>
      </c>
      <c r="AC14" s="29"/>
      <c r="AD14" s="31">
        <v>-5</v>
      </c>
      <c r="AE14" s="1" t="s">
        <v>20</v>
      </c>
      <c r="AF14" s="2">
        <f t="shared" ca="1" si="1"/>
        <v>5.0191224181272309E-2</v>
      </c>
      <c r="AG14" s="2">
        <f t="shared" ca="1" si="0"/>
        <v>7.0944971439762639E-2</v>
      </c>
      <c r="AH14" s="2">
        <f t="shared" ca="1" si="0"/>
        <v>0.13438048880029041</v>
      </c>
      <c r="AI14" s="2">
        <f t="shared" ca="1" si="0"/>
        <v>0.25041556324856318</v>
      </c>
      <c r="AJ14" s="3">
        <f t="shared" ca="1" si="0"/>
        <v>0.39152691612329227</v>
      </c>
    </row>
    <row r="15" spans="2:36" ht="17" thickBot="1" x14ac:dyDescent="0.25">
      <c r="B15" s="29"/>
      <c r="C15" s="32"/>
      <c r="D15" s="5" t="s">
        <v>21</v>
      </c>
      <c r="E15" s="6" cm="1">
        <f t="array" aca="1" ref="E15" ca="1">INDIRECT("DATA!H" &amp; 317-5*(ROW()-3)/2+(COLUMN()-5))</f>
        <v>0.95887236025873435</v>
      </c>
      <c r="F15" s="6" cm="1">
        <f t="array" aca="1" ref="F15" ca="1">INDIRECT("DATA!H" &amp; 317-5*(ROW()-3)/2+(COLUMN()-5))</f>
        <v>0.93859465356488725</v>
      </c>
      <c r="G15" s="6" cm="1">
        <f t="array" aca="1" ref="G15" ca="1">INDIRECT("DATA!H" &amp; 317-5*(ROW()-3)/2+(COLUMN()-5))</f>
        <v>0.87237358706430845</v>
      </c>
      <c r="H15" s="6" cm="1">
        <f t="array" aca="1" ref="H15" ca="1">INDIRECT("DATA!H" &amp; 317-5*(ROW()-3)/2+(COLUMN()-5))</f>
        <v>0.73502598878130954</v>
      </c>
      <c r="I15" s="7" cm="1">
        <f t="array" aca="1" ref="I15" ca="1">INDIRECT("DATA!H" &amp; 317-5*(ROW()-3)/2+(COLUMN()-5))</f>
        <v>0.52700132106658559</v>
      </c>
      <c r="K15" s="29"/>
      <c r="L15" s="32"/>
      <c r="M15" s="5" t="s">
        <v>21</v>
      </c>
      <c r="N15" s="6" cm="1">
        <f t="array" aca="1" ref="N15" ca="1">INDIRECT("DATA!I" &amp; 317-5*(ROW()-3)/2+(COLUMN()-14))</f>
        <v>0.99229064775812936</v>
      </c>
      <c r="O15" s="6" cm="1">
        <f t="array" aca="1" ref="O15" ca="1">INDIRECT("DATA!I" &amp; 317-5*(ROW()-3)/2+(COLUMN()-14))</f>
        <v>0.99053656941575485</v>
      </c>
      <c r="P15" s="6" cm="1">
        <f t="array" aca="1" ref="P15" ca="1">INDIRECT("DATA!I" &amp; 317-5*(ROW()-3)/2+(COLUMN()-14))</f>
        <v>0.98743351109635902</v>
      </c>
      <c r="Q15" s="6" cm="1">
        <f t="array" aca="1" ref="Q15" ca="1">INDIRECT("DATA!I" &amp; 317-5*(ROW()-3)/2+(COLUMN()-14))</f>
        <v>0.97092031933715039</v>
      </c>
      <c r="R15" s="6" cm="1">
        <f t="array" aca="1" ref="R15" ca="1">INDIRECT("DATA!I" &amp; 317-5*(ROW()-3)/2+(COLUMN()-14))</f>
        <v>0.8967303603893334</v>
      </c>
      <c r="S15" s="4"/>
      <c r="T15" s="29"/>
      <c r="U15" s="32"/>
      <c r="V15" s="5" t="s">
        <v>21</v>
      </c>
      <c r="W15" s="7" cm="1">
        <f t="array" aca="1" ref="W15" ca="1">INDIRECT("DATA!J" &amp; 317-5*(ROW()-3)/2+(COLUMN()-23))</f>
        <v>0.98440382513054903</v>
      </c>
      <c r="X15" s="7" cm="1">
        <f t="array" aca="1" ref="X15" ca="1">INDIRECT("DATA!J" &amp; 317-5*(ROW()-3)/2+(COLUMN()-23))</f>
        <v>0.97692505705686183</v>
      </c>
      <c r="Y15" s="7" cm="1">
        <f t="array" aca="1" ref="Y15" ca="1">INDIRECT("DATA!J" &amp; 317-5*(ROW()-3)/2+(COLUMN()-23))</f>
        <v>0.95143097644088237</v>
      </c>
      <c r="Z15" s="7" cm="1">
        <f t="array" aca="1" ref="Z15" ca="1">INDIRECT("DATA!J" &amp; 317-5*(ROW()-3)/2+(COLUMN()-23))</f>
        <v>0.88065921266003555</v>
      </c>
      <c r="AA15" s="7" cm="1">
        <f t="array" aca="1" ref="AA15" ca="1">INDIRECT("DATA!J" &amp; 317-5*(ROW()-3)/2+(COLUMN()-23))</f>
        <v>0.71117907383197843</v>
      </c>
      <c r="AC15" s="29"/>
      <c r="AD15" s="32"/>
      <c r="AE15" s="5" t="s">
        <v>21</v>
      </c>
      <c r="AF15" s="6">
        <f t="shared" ca="1" si="1"/>
        <v>3.3677922466463395E-2</v>
      </c>
      <c r="AG15" s="6">
        <f t="shared" ca="1" si="0"/>
        <v>5.2438160745043816E-2</v>
      </c>
      <c r="AH15" s="6">
        <f t="shared" ca="1" si="0"/>
        <v>0.11652422440504184</v>
      </c>
      <c r="AI15" s="6">
        <f t="shared" ca="1" si="0"/>
        <v>0.24295951568599006</v>
      </c>
      <c r="AJ15" s="7">
        <f t="shared" ca="1" si="0"/>
        <v>0.41230793073875915</v>
      </c>
    </row>
    <row r="16" spans="2:36" x14ac:dyDescent="0.2">
      <c r="B16" s="29"/>
      <c r="C16" s="31">
        <v>-10</v>
      </c>
      <c r="D16" s="1" t="s">
        <v>20</v>
      </c>
      <c r="E16" s="2" cm="1">
        <f t="array" aca="1" ref="E16" ca="1">INDIRECT("DATA!E"&amp;317-5*(ROW()-2)/2+(COLUMN()-5))</f>
        <v>0.95961086880192081</v>
      </c>
      <c r="F16" s="2" cm="1">
        <f t="array" aca="1" ref="F16" ca="1">INDIRECT("DATA!E"&amp;317-5*(ROW()-2)/2+(COLUMN()-5))</f>
        <v>0.93316459785388683</v>
      </c>
      <c r="G16" s="2" cm="1">
        <f t="array" aca="1" ref="G16" ca="1">INDIRECT("DATA!E"&amp;317-5*(ROW()-2)/2+(COLUMN()-5))</f>
        <v>0.85339379775231006</v>
      </c>
      <c r="H16" s="2" cm="1">
        <f t="array" aca="1" ref="H16" ca="1">INDIRECT("DATA!E"&amp;317-5*(ROW()-2)/2+(COLUMN()-5))</f>
        <v>0.71726142484908206</v>
      </c>
      <c r="I16" s="3" cm="1">
        <f t="array" aca="1" ref="I16" ca="1">INDIRECT("DATA!E"&amp;317-5*(ROW()-2)/2+(COLUMN()-5))</f>
        <v>0.564196522329515</v>
      </c>
      <c r="K16" s="29"/>
      <c r="L16" s="31">
        <v>-10</v>
      </c>
      <c r="M16" s="1" t="s">
        <v>20</v>
      </c>
      <c r="N16" s="2" cm="1">
        <f t="array" aca="1" ref="N16" ca="1">INDIRECT("DATA!F" &amp; 317-5*(ROW()-2)/2+(COLUMN()-14))</f>
        <v>0.980025282462886</v>
      </c>
      <c r="O16" s="2" cm="1">
        <f t="array" aca="1" ref="O16" ca="1">INDIRECT("DATA!F" &amp; 317-5*(ROW()-2)/2+(COLUMN()-14))</f>
        <v>0.9838218308820792</v>
      </c>
      <c r="P16" s="2" cm="1">
        <f t="array" aca="1" ref="P16" ca="1">INDIRECT("DATA!F" &amp; 317-5*(ROW()-2)/2+(COLUMN()-14))</f>
        <v>0.97057348791964415</v>
      </c>
      <c r="Q16" s="2" cm="1">
        <f t="array" aca="1" ref="Q16" ca="1">INDIRECT("DATA!F" &amp; 317-5*(ROW()-2)/2+(COLUMN()-14))</f>
        <v>0.94672367267103319</v>
      </c>
      <c r="R16" s="2" cm="1">
        <f t="array" aca="1" ref="R16" ca="1">INDIRECT("DATA!F" &amp; 317-5*(ROW()-2)/2+(COLUMN()-14))</f>
        <v>0.8717615642618487</v>
      </c>
      <c r="S16" s="4"/>
      <c r="T16" s="29"/>
      <c r="U16" s="31">
        <v>-10</v>
      </c>
      <c r="V16" s="1" t="s">
        <v>20</v>
      </c>
      <c r="W16" s="3" cm="1">
        <f t="array" aca="1" ref="W16" ca="1">INDIRECT("DATA!G" &amp; 317-5*(ROW()-2)/2+(COLUMN()-23))</f>
        <v>0.97429557319351923</v>
      </c>
      <c r="X16" s="3" cm="1">
        <f t="array" aca="1" ref="X16" ca="1">INDIRECT("DATA!G" &amp; 317-5*(ROW()-2)/2+(COLUMN()-23))</f>
        <v>0.97250437031950276</v>
      </c>
      <c r="Y16" s="3" cm="1">
        <f t="array" aca="1" ref="Y16" ca="1">INDIRECT("DATA!G" &amp; 317-5*(ROW()-2)/2+(COLUMN()-23))</f>
        <v>0.94198553218271319</v>
      </c>
      <c r="Z16" s="3" cm="1">
        <f t="array" aca="1" ref="Z16" ca="1">INDIRECT("DATA!G" &amp; 317-5*(ROW()-2)/2+(COLUMN()-23))</f>
        <v>0.88827924973053352</v>
      </c>
      <c r="AA16" s="3" cm="1">
        <f t="array" aca="1" ref="AA16" ca="1">INDIRECT("DATA!G" &amp; 317-5*(ROW()-2)/2+(COLUMN()-23))</f>
        <v>0.78922802818421545</v>
      </c>
      <c r="AC16" s="29"/>
      <c r="AD16" s="31">
        <v>-10</v>
      </c>
      <c r="AE16" s="1" t="s">
        <v>20</v>
      </c>
      <c r="AF16" s="2">
        <f t="shared" ca="1" si="1"/>
        <v>2.0830496953774591E-2</v>
      </c>
      <c r="AG16" s="2">
        <f t="shared" ca="1" si="0"/>
        <v>5.1490251017070721E-2</v>
      </c>
      <c r="AH16" s="2">
        <f t="shared" ca="1" si="0"/>
        <v>0.12073242430977638</v>
      </c>
      <c r="AI16" s="2">
        <f t="shared" ca="1" si="0"/>
        <v>0.24237510315397437</v>
      </c>
      <c r="AJ16" s="3">
        <f t="shared" ca="1" si="0"/>
        <v>0.35280867445992514</v>
      </c>
    </row>
    <row r="17" spans="2:36" ht="17" thickBot="1" x14ac:dyDescent="0.25">
      <c r="B17" s="29"/>
      <c r="C17" s="32"/>
      <c r="D17" s="5" t="s">
        <v>21</v>
      </c>
      <c r="E17" s="6" cm="1">
        <f t="array" aca="1" ref="E17" ca="1">INDIRECT("DATA!H" &amp; 317-5*(ROW()-3)/2+(COLUMN()-5))</f>
        <v>0.97603346808139657</v>
      </c>
      <c r="F17" s="6" cm="1">
        <f t="array" aca="1" ref="F17" ca="1">INDIRECT("DATA!H" &amp; 317-5*(ROW()-3)/2+(COLUMN()-5))</f>
        <v>0.95325799443366244</v>
      </c>
      <c r="G17" s="6" cm="1">
        <f t="array" aca="1" ref="G17" ca="1">INDIRECT("DATA!H" &amp; 317-5*(ROW()-3)/2+(COLUMN()-5))</f>
        <v>0.89640390718273721</v>
      </c>
      <c r="H17" s="6" cm="1">
        <f t="array" aca="1" ref="H17" ca="1">INDIRECT("DATA!H" &amp; 317-5*(ROW()-3)/2+(COLUMN()-5))</f>
        <v>0.77025469235358757</v>
      </c>
      <c r="I17" s="7" cm="1">
        <f t="array" aca="1" ref="I17" ca="1">INDIRECT("DATA!H" &amp; 317-5*(ROW()-3)/2+(COLUMN()-5))</f>
        <v>0.58103493588001875</v>
      </c>
      <c r="K17" s="29"/>
      <c r="L17" s="32"/>
      <c r="M17" s="5" t="s">
        <v>21</v>
      </c>
      <c r="N17" s="6" cm="1">
        <f t="array" aca="1" ref="N17" ca="1">INDIRECT("DATA!I" &amp; 317-5*(ROW()-3)/2+(COLUMN()-14))</f>
        <v>0.99450113043906141</v>
      </c>
      <c r="O17" s="6" cm="1">
        <f t="array" aca="1" ref="O17" ca="1">INDIRECT("DATA!I" &amp; 317-5*(ROW()-3)/2+(COLUMN()-14))</f>
        <v>0.99036656204517759</v>
      </c>
      <c r="P17" s="6" cm="1">
        <f t="array" aca="1" ref="P17" ca="1">INDIRECT("DATA!I" &amp; 317-5*(ROW()-3)/2+(COLUMN()-14))</f>
        <v>0.98958575682823235</v>
      </c>
      <c r="Q17" s="6" cm="1">
        <f t="array" aca="1" ref="Q17" ca="1">INDIRECT("DATA!I" &amp; 317-5*(ROW()-3)/2+(COLUMN()-14))</f>
        <v>0.97242235400365795</v>
      </c>
      <c r="R17" s="6" cm="1">
        <f t="array" aca="1" ref="R17" ca="1">INDIRECT("DATA!I" &amp; 317-5*(ROW()-3)/2+(COLUMN()-14))</f>
        <v>0.91847331256350118</v>
      </c>
      <c r="S17" s="4"/>
      <c r="T17" s="29"/>
      <c r="U17" s="32"/>
      <c r="V17" s="5" t="s">
        <v>21</v>
      </c>
      <c r="W17" s="7" cm="1">
        <f t="array" aca="1" ref="W17" ca="1">INDIRECT("DATA!J" &amp; 317-5*(ROW()-3)/2+(COLUMN()-23))</f>
        <v>0.99016803750383597</v>
      </c>
      <c r="X17" s="7" cm="1">
        <f t="array" aca="1" ref="X17" ca="1">INDIRECT("DATA!J" &amp; 317-5*(ROW()-3)/2+(COLUMN()-23))</f>
        <v>0.98141983525446241</v>
      </c>
      <c r="Y17" s="7" cm="1">
        <f t="array" aca="1" ref="Y17" ca="1">INDIRECT("DATA!J" &amp; 317-5*(ROW()-3)/2+(COLUMN()-23))</f>
        <v>0.96127435189919641</v>
      </c>
      <c r="Z17" s="7" cm="1">
        <f t="array" aca="1" ref="Z17" ca="1">INDIRECT("DATA!J" &amp; 317-5*(ROW()-3)/2+(COLUMN()-23))</f>
        <v>0.88802531533915985</v>
      </c>
      <c r="AA17" s="7" cm="1">
        <f t="array" aca="1" ref="AA17" ca="1">INDIRECT("DATA!J" &amp; 317-5*(ROW()-3)/2+(COLUMN()-23))</f>
        <v>0.75275765109331227</v>
      </c>
      <c r="AC17" s="29"/>
      <c r="AD17" s="32"/>
      <c r="AE17" s="5" t="s">
        <v>21</v>
      </c>
      <c r="AF17" s="6">
        <f t="shared" ca="1" si="1"/>
        <v>1.8569775128874477E-2</v>
      </c>
      <c r="AG17" s="6">
        <f t="shared" ca="1" si="0"/>
        <v>3.7469527984550832E-2</v>
      </c>
      <c r="AH17" s="6">
        <f t="shared" ca="1" si="0"/>
        <v>9.4162480616290067E-2</v>
      </c>
      <c r="AI17" s="6">
        <f t="shared" ca="1" si="0"/>
        <v>0.20790108415104358</v>
      </c>
      <c r="AJ17" s="7">
        <f t="shared" ca="1" si="0"/>
        <v>0.36739050777825699</v>
      </c>
    </row>
    <row r="18" spans="2:36" x14ac:dyDescent="0.2">
      <c r="B18" s="29"/>
      <c r="C18" s="31">
        <v>-15</v>
      </c>
      <c r="D18" s="1" t="s">
        <v>20</v>
      </c>
      <c r="E18" s="2" cm="1">
        <f t="array" aca="1" ref="E18" ca="1">INDIRECT("DATA!E"&amp;317-5*(ROW()-2)/2+(COLUMN()-5))</f>
        <v>0.96749427105547936</v>
      </c>
      <c r="F18" s="2" cm="1">
        <f t="array" aca="1" ref="F18" ca="1">INDIRECT("DATA!E"&amp;317-5*(ROW()-2)/2+(COLUMN()-5))</f>
        <v>0.94401190911597921</v>
      </c>
      <c r="G18" s="2" cm="1">
        <f t="array" aca="1" ref="G18" ca="1">INDIRECT("DATA!E"&amp;317-5*(ROW()-2)/2+(COLUMN()-5))</f>
        <v>0.87020986323309968</v>
      </c>
      <c r="H18" s="2" cm="1">
        <f t="array" aca="1" ref="H18" ca="1">INDIRECT("DATA!E"&amp;317-5*(ROW()-2)/2+(COLUMN()-5))</f>
        <v>0.74735829401138032</v>
      </c>
      <c r="I18" s="3" cm="1">
        <f t="array" aca="1" ref="I18" ca="1">INDIRECT("DATA!E"&amp;317-5*(ROW()-2)/2+(COLUMN()-5))</f>
        <v>0.61036559550990654</v>
      </c>
      <c r="K18" s="29"/>
      <c r="L18" s="31">
        <v>-15</v>
      </c>
      <c r="M18" s="1" t="s">
        <v>20</v>
      </c>
      <c r="N18" s="2" cm="1">
        <f t="array" aca="1" ref="N18" ca="1">INDIRECT("DATA!F" &amp; 317-5*(ROW()-2)/2+(COLUMN()-14))</f>
        <v>0.98333326783949115</v>
      </c>
      <c r="O18" s="2" cm="1">
        <f t="array" aca="1" ref="O18" ca="1">INDIRECT("DATA!F" &amp; 317-5*(ROW()-2)/2+(COLUMN()-14))</f>
        <v>0.98429224511203939</v>
      </c>
      <c r="P18" s="2" cm="1">
        <f t="array" aca="1" ref="P18" ca="1">INDIRECT("DATA!F" &amp; 317-5*(ROW()-2)/2+(COLUMN()-14))</f>
        <v>0.97555438714120801</v>
      </c>
      <c r="Q18" s="2" cm="1">
        <f t="array" aca="1" ref="Q18" ca="1">INDIRECT("DATA!F" &amp; 317-5*(ROW()-2)/2+(COLUMN()-14))</f>
        <v>0.95080049405751443</v>
      </c>
      <c r="R18" s="2" cm="1">
        <f t="array" aca="1" ref="R18" ca="1">INDIRECT("DATA!F" &amp; 317-5*(ROW()-2)/2+(COLUMN()-14))</f>
        <v>0.88297963024701553</v>
      </c>
      <c r="S18" s="4"/>
      <c r="T18" s="29"/>
      <c r="U18" s="31">
        <v>-15</v>
      </c>
      <c r="V18" s="1" t="s">
        <v>20</v>
      </c>
      <c r="W18" s="3" cm="1">
        <f t="array" aca="1" ref="W18" ca="1">INDIRECT("DATA!G" &amp; 317-5*(ROW()-2)/2+(COLUMN()-23))</f>
        <v>0.979756014297684</v>
      </c>
      <c r="X18" s="3" cm="1">
        <f t="array" aca="1" ref="X18" ca="1">INDIRECT("DATA!G" &amp; 317-5*(ROW()-2)/2+(COLUMN()-23))</f>
        <v>0.97532264471230479</v>
      </c>
      <c r="Y18" s="3" cm="1">
        <f t="array" aca="1" ref="Y18" ca="1">INDIRECT("DATA!G" &amp; 317-5*(ROW()-2)/2+(COLUMN()-23))</f>
        <v>0.95072899272441103</v>
      </c>
      <c r="Z18" s="3" cm="1">
        <f t="array" aca="1" ref="Z18" ca="1">INDIRECT("DATA!G" &amp; 317-5*(ROW()-2)/2+(COLUMN()-23))</f>
        <v>0.89829462840549612</v>
      </c>
      <c r="AA18" s="3" cm="1">
        <f t="array" aca="1" ref="AA18" ca="1">INDIRECT("DATA!G" &amp; 317-5*(ROW()-2)/2+(COLUMN()-23))</f>
        <v>0.80503954752166285</v>
      </c>
      <c r="AC18" s="29"/>
      <c r="AD18" s="31">
        <v>-15</v>
      </c>
      <c r="AE18" s="1" t="s">
        <v>20</v>
      </c>
      <c r="AF18" s="2">
        <f t="shared" ca="1" si="1"/>
        <v>1.6107455429441586E-2</v>
      </c>
      <c r="AG18" s="2">
        <f t="shared" ca="1" si="0"/>
        <v>4.0923146754524242E-2</v>
      </c>
      <c r="AH18" s="2">
        <f t="shared" ca="1" si="0"/>
        <v>0.10798426545629392</v>
      </c>
      <c r="AI18" s="2">
        <f t="shared" ca="1" si="0"/>
        <v>0.21396938823406608</v>
      </c>
      <c r="AJ18" s="3">
        <f t="shared" ca="1" si="0"/>
        <v>0.30874328851826927</v>
      </c>
    </row>
    <row r="19" spans="2:36" ht="17" thickBot="1" x14ac:dyDescent="0.25">
      <c r="B19" s="29"/>
      <c r="C19" s="39"/>
      <c r="D19" s="5" t="s">
        <v>21</v>
      </c>
      <c r="E19" s="6" cm="1">
        <f t="array" aca="1" ref="E19" ca="1">INDIRECT("DATA!H" &amp; 317-5*(ROW()-3)/2+(COLUMN()-5))</f>
        <v>0.98357845569615165</v>
      </c>
      <c r="F19" s="6" cm="1">
        <f t="array" aca="1" ref="F19" ca="1">INDIRECT("DATA!H" &amp; 317-5*(ROW()-3)/2+(COLUMN()-5))</f>
        <v>0.96559001998734995</v>
      </c>
      <c r="G19" s="6" cm="1">
        <f t="array" aca="1" ref="G19" ca="1">INDIRECT("DATA!H" &amp; 317-5*(ROW()-3)/2+(COLUMN()-5))</f>
        <v>0.90832589693703836</v>
      </c>
      <c r="H19" s="6" cm="1">
        <f t="array" aca="1" ref="H19" ca="1">INDIRECT("DATA!H" &amp; 317-5*(ROW()-3)/2+(COLUMN()-5))</f>
        <v>0.78970148059791656</v>
      </c>
      <c r="I19" s="7" cm="1">
        <f t="array" aca="1" ref="I19" ca="1">INDIRECT("DATA!H" &amp; 317-5*(ROW()-3)/2+(COLUMN()-5))</f>
        <v>0.61690810196587176</v>
      </c>
      <c r="K19" s="29"/>
      <c r="L19" s="39"/>
      <c r="M19" s="5" t="s">
        <v>21</v>
      </c>
      <c r="N19" s="6" cm="1">
        <f t="array" aca="1" ref="N19" ca="1">INDIRECT("DATA!I" &amp; 317-5*(ROW()-3)/2+(COLUMN()-14))</f>
        <v>0.9936020576615654</v>
      </c>
      <c r="O19" s="6" cm="1">
        <f t="array" aca="1" ref="O19" ca="1">INDIRECT("DATA!I" &amp; 317-5*(ROW()-3)/2+(COLUMN()-14))</f>
        <v>0.99180391565430781</v>
      </c>
      <c r="P19" s="6" cm="1">
        <f t="array" aca="1" ref="P19" ca="1">INDIRECT("DATA!I" &amp; 317-5*(ROW()-3)/2+(COLUMN()-14))</f>
        <v>0.98705307974599021</v>
      </c>
      <c r="Q19" s="6" cm="1">
        <f t="array" aca="1" ref="Q19" ca="1">INDIRECT("DATA!I" &amp; 317-5*(ROW()-3)/2+(COLUMN()-14))</f>
        <v>0.97462466453513563</v>
      </c>
      <c r="R19" s="6" cm="1">
        <f t="array" aca="1" ref="R19" ca="1">INDIRECT("DATA!I" &amp; 317-5*(ROW()-3)/2+(COLUMN()-14))</f>
        <v>0.9265718570314232</v>
      </c>
      <c r="S19" s="4"/>
      <c r="T19" s="29"/>
      <c r="U19" s="39"/>
      <c r="V19" s="5" t="s">
        <v>21</v>
      </c>
      <c r="W19" s="7" cm="1">
        <f t="array" aca="1" ref="W19" ca="1">INDIRECT("DATA!J" &amp; 317-5*(ROW()-3)/2+(COLUMN()-23))</f>
        <v>0.99177647045958162</v>
      </c>
      <c r="X19" s="7" cm="1">
        <f t="array" aca="1" ref="X19" ca="1">INDIRECT("DATA!J" &amp; 317-5*(ROW()-3)/2+(COLUMN()-23))</f>
        <v>0.98590857771558438</v>
      </c>
      <c r="Y19" s="7" cm="1">
        <f t="array" aca="1" ref="Y19" ca="1">INDIRECT("DATA!J" &amp; 317-5*(ROW()-3)/2+(COLUMN()-23))</f>
        <v>0.96379000691486805</v>
      </c>
      <c r="Z19" s="7" cm="1">
        <f t="array" aca="1" ref="Z19" ca="1">INDIRECT("DATA!J" &amp; 317-5*(ROW()-3)/2+(COLUMN()-23))</f>
        <v>0.90241500198364555</v>
      </c>
      <c r="AA19" s="7" cm="1">
        <f t="array" aca="1" ref="AA19" ca="1">INDIRECT("DATA!J" &amp; 317-5*(ROW()-3)/2+(COLUMN()-23))</f>
        <v>0.78165481273996662</v>
      </c>
      <c r="AC19" s="29"/>
      <c r="AD19" s="39"/>
      <c r="AE19" s="5" t="s">
        <v>21</v>
      </c>
      <c r="AF19" s="6">
        <f t="shared" ca="1" si="1"/>
        <v>1.0088145337585397E-2</v>
      </c>
      <c r="AG19" s="6">
        <f t="shared" ca="1" si="0"/>
        <v>2.6430522458326999E-2</v>
      </c>
      <c r="AH19" s="6">
        <f t="shared" ca="1" si="0"/>
        <v>7.9759826927657818E-2</v>
      </c>
      <c r="AI19" s="6">
        <f t="shared" ca="1" si="0"/>
        <v>0.18973784541500538</v>
      </c>
      <c r="AJ19" s="7">
        <f t="shared" ca="1" si="0"/>
        <v>0.3342037130910287</v>
      </c>
    </row>
    <row r="20" spans="2:36" x14ac:dyDescent="0.2">
      <c r="B20" s="29"/>
      <c r="C20" s="40">
        <v>-20</v>
      </c>
      <c r="D20" s="1" t="s">
        <v>20</v>
      </c>
      <c r="E20" s="2" cm="1">
        <f t="array" aca="1" ref="E20" ca="1">INDIRECT("DATA!E"&amp;317-5*(ROW()-2)/2+(COLUMN()-5))</f>
        <v>0.97024041009174422</v>
      </c>
      <c r="F20" s="2" cm="1">
        <f t="array" aca="1" ref="F20" ca="1">INDIRECT("DATA!E"&amp;317-5*(ROW()-2)/2+(COLUMN()-5))</f>
        <v>0.95865992634198438</v>
      </c>
      <c r="G20" s="2" cm="1">
        <f t="array" aca="1" ref="G20" ca="1">INDIRECT("DATA!E"&amp;317-5*(ROW()-2)/2+(COLUMN()-5))</f>
        <v>0.88386650543982326</v>
      </c>
      <c r="H20" s="2" cm="1">
        <f t="array" aca="1" ref="H20" ca="1">INDIRECT("DATA!E"&amp;317-5*(ROW()-2)/2+(COLUMN()-5))</f>
        <v>0.77007783399057439</v>
      </c>
      <c r="I20" s="3" cm="1">
        <f t="array" aca="1" ref="I20" ca="1">INDIRECT("DATA!E"&amp;317-5*(ROW()-2)/2+(COLUMN()-5))</f>
        <v>0.64129315511480856</v>
      </c>
      <c r="K20" s="29"/>
      <c r="L20" s="40">
        <v>-20</v>
      </c>
      <c r="M20" s="1" t="s">
        <v>20</v>
      </c>
      <c r="N20" s="2" cm="1">
        <f t="array" aca="1" ref="N20" ca="1">INDIRECT("DATA!F" &amp; 317-5*(ROW()-2)/2+(COLUMN()-14))</f>
        <v>0.98775030433327504</v>
      </c>
      <c r="O20" s="2" cm="1">
        <f t="array" aca="1" ref="O20" ca="1">INDIRECT("DATA!F" &amp; 317-5*(ROW()-2)/2+(COLUMN()-14))</f>
        <v>0.980122060846085</v>
      </c>
      <c r="P20" s="2" cm="1">
        <f t="array" aca="1" ref="P20" ca="1">INDIRECT("DATA!F" &amp; 317-5*(ROW()-2)/2+(COLUMN()-14))</f>
        <v>0.97639233229481359</v>
      </c>
      <c r="Q20" s="2" cm="1">
        <f t="array" aca="1" ref="Q20" ca="1">INDIRECT("DATA!F" &amp; 317-5*(ROW()-2)/2+(COLUMN()-14))</f>
        <v>0.95428932650743159</v>
      </c>
      <c r="R20" s="2" cm="1">
        <f t="array" aca="1" ref="R20" ca="1">INDIRECT("DATA!F" &amp; 317-5*(ROW()-2)/2+(COLUMN()-14))</f>
        <v>0.8985426402595964</v>
      </c>
      <c r="S20" s="4"/>
      <c r="T20" s="29"/>
      <c r="U20" s="40">
        <v>-20</v>
      </c>
      <c r="V20" s="1" t="s">
        <v>20</v>
      </c>
      <c r="W20" s="3" cm="1">
        <f t="array" aca="1" ref="W20" ca="1">INDIRECT("DATA!G" &amp; 317-5*(ROW()-2)/2+(COLUMN()-23))</f>
        <v>0.98152071691254195</v>
      </c>
      <c r="X20" s="3" cm="1">
        <f t="array" aca="1" ref="X20" ca="1">INDIRECT("DATA!G" &amp; 317-5*(ROW()-2)/2+(COLUMN()-23))</f>
        <v>0.97429583921411278</v>
      </c>
      <c r="Y20" s="3" cm="1">
        <f t="array" aca="1" ref="Y20" ca="1">INDIRECT("DATA!G" &amp; 317-5*(ROW()-2)/2+(COLUMN()-23))</f>
        <v>0.95469531718086464</v>
      </c>
      <c r="Z20" s="3" cm="1">
        <f t="array" aca="1" ref="Z20" ca="1">INDIRECT("DATA!G" &amp; 317-5*(ROW()-2)/2+(COLUMN()-23))</f>
        <v>0.90607458720618361</v>
      </c>
      <c r="AA20" s="3" cm="1">
        <f t="array" aca="1" ref="AA20" ca="1">INDIRECT("DATA!G" &amp; 317-5*(ROW()-2)/2+(COLUMN()-23))</f>
        <v>0.82255794624493717</v>
      </c>
      <c r="AC20" s="29"/>
      <c r="AD20" s="40">
        <v>-20</v>
      </c>
      <c r="AE20" s="1" t="s">
        <v>20</v>
      </c>
      <c r="AF20" s="2">
        <f t="shared" ca="1" si="1"/>
        <v>1.7727045149684706E-2</v>
      </c>
      <c r="AG20" s="2">
        <f t="shared" ca="1" si="1"/>
        <v>2.189740988543154E-2</v>
      </c>
      <c r="AH20" s="2">
        <f t="shared" ca="1" si="1"/>
        <v>9.4762959309120154E-2</v>
      </c>
      <c r="AI20" s="2">
        <f t="shared" ca="1" si="1"/>
        <v>0.19303526446329022</v>
      </c>
      <c r="AJ20" s="3">
        <f t="shared" ca="1" si="1"/>
        <v>0.28629635770036055</v>
      </c>
    </row>
    <row r="21" spans="2:36" ht="17" thickBot="1" x14ac:dyDescent="0.25">
      <c r="B21" s="29"/>
      <c r="C21" s="39"/>
      <c r="D21" s="5" t="s">
        <v>21</v>
      </c>
      <c r="E21" s="6" cm="1">
        <f t="array" aca="1" ref="E21" ca="1">INDIRECT("DATA!H" &amp; 317-5*(ROW()-3)/2+(COLUMN()-5))</f>
        <v>0.99247700289455776</v>
      </c>
      <c r="F21" s="6" cm="1">
        <f t="array" aca="1" ref="F21" ca="1">INDIRECT("DATA!H" &amp; 317-5*(ROW()-3)/2+(COLUMN()-5))</f>
        <v>0.97350287009046821</v>
      </c>
      <c r="G21" s="6" cm="1">
        <f t="array" aca="1" ref="G21" ca="1">INDIRECT("DATA!H" &amp; 317-5*(ROW()-3)/2+(COLUMN()-5))</f>
        <v>0.9182152517358384</v>
      </c>
      <c r="H21" s="6" cm="1">
        <f t="array" aca="1" ref="H21" ca="1">INDIRECT("DATA!H" &amp; 317-5*(ROW()-3)/2+(COLUMN()-5))</f>
        <v>0.80452947519257534</v>
      </c>
      <c r="I21" s="7" cm="1">
        <f t="array" aca="1" ref="I21" ca="1">INDIRECT("DATA!H" &amp; 317-5*(ROW()-3)/2+(COLUMN()-5))</f>
        <v>0.63318337469355512</v>
      </c>
      <c r="K21" s="29"/>
      <c r="L21" s="39"/>
      <c r="M21" s="5" t="s">
        <v>21</v>
      </c>
      <c r="N21" s="6" cm="1">
        <f t="array" aca="1" ref="N21" ca="1">INDIRECT("DATA!I" &amp; 317-5*(ROW()-3)/2+(COLUMN()-14))</f>
        <v>0.99573819533840879</v>
      </c>
      <c r="O21" s="6" cm="1">
        <f t="array" aca="1" ref="O21" ca="1">INDIRECT("DATA!I" &amp; 317-5*(ROW()-3)/2+(COLUMN()-14))</f>
        <v>0.99336077323068661</v>
      </c>
      <c r="P21" s="6" cm="1">
        <f t="array" aca="1" ref="P21" ca="1">INDIRECT("DATA!I" &amp; 317-5*(ROW()-3)/2+(COLUMN()-14))</f>
        <v>0.98762431215759838</v>
      </c>
      <c r="Q21" s="6" cm="1">
        <f t="array" aca="1" ref="Q21" ca="1">INDIRECT("DATA!I" &amp; 317-5*(ROW()-3)/2+(COLUMN()-14))</f>
        <v>0.9768460987948876</v>
      </c>
      <c r="R21" s="6" cm="1">
        <f t="array" aca="1" ref="R21" ca="1">INDIRECT("DATA!I" &amp; 317-5*(ROW()-3)/2+(COLUMN()-14))</f>
        <v>0.93769938032868916</v>
      </c>
      <c r="S21" s="4"/>
      <c r="T21" s="29"/>
      <c r="U21" s="39"/>
      <c r="V21" s="5" t="s">
        <v>21</v>
      </c>
      <c r="W21" s="7" cm="1">
        <f t="array" aca="1" ref="W21" ca="1">INDIRECT("DATA!J" &amp; 317-5*(ROW()-3)/2+(COLUMN()-23))</f>
        <v>0.99387612826104277</v>
      </c>
      <c r="X21" s="7" cm="1">
        <f t="array" aca="1" ref="X21" ca="1">INDIRECT("DATA!J" &amp; 317-5*(ROW()-3)/2+(COLUMN()-23))</f>
        <v>0.98930647922993042</v>
      </c>
      <c r="Y21" s="7" cm="1">
        <f t="array" aca="1" ref="Y21" ca="1">INDIRECT("DATA!J" &amp; 317-5*(ROW()-3)/2+(COLUMN()-23))</f>
        <v>0.96777686860211865</v>
      </c>
      <c r="Z21" s="7" cm="1">
        <f t="array" aca="1" ref="Z21" ca="1">INDIRECT("DATA!J" &amp; 317-5*(ROW()-3)/2+(COLUMN()-23))</f>
        <v>0.91317133590482902</v>
      </c>
      <c r="AA21" s="7" cm="1">
        <f t="array" aca="1" ref="AA21" ca="1">INDIRECT("DATA!J" &amp; 317-5*(ROW()-3)/2+(COLUMN()-23))</f>
        <v>0.80507163020520855</v>
      </c>
      <c r="AC21" s="29"/>
      <c r="AD21" s="39"/>
      <c r="AE21" s="5" t="s">
        <v>21</v>
      </c>
      <c r="AF21" s="6">
        <f t="shared" ca="1" si="1"/>
        <v>3.2751504955002009E-3</v>
      </c>
      <c r="AG21" s="6">
        <f t="shared" ca="1" si="1"/>
        <v>1.9990625435746701E-2</v>
      </c>
      <c r="AH21" s="6">
        <f t="shared" ca="1" si="1"/>
        <v>7.0278809024178934E-2</v>
      </c>
      <c r="AI21" s="6">
        <f t="shared" ca="1" si="1"/>
        <v>0.17640099480859395</v>
      </c>
      <c r="AJ21" s="7">
        <f t="shared" ca="1" si="1"/>
        <v>0.32474800775531376</v>
      </c>
    </row>
    <row r="22" spans="2:36" x14ac:dyDescent="0.2">
      <c r="B22" s="29"/>
      <c r="C22" s="40">
        <v>-25</v>
      </c>
      <c r="D22" s="8" t="s">
        <v>20</v>
      </c>
      <c r="E22" s="2" cm="1">
        <f t="array" aca="1" ref="E22" ca="1">INDIRECT("DATA!E"&amp;317-5*(ROW()-2)/2+(COLUMN()-5))</f>
        <v>0.97130311337807518</v>
      </c>
      <c r="F22" s="2" cm="1">
        <f t="array" aca="1" ref="F22" ca="1">INDIRECT("DATA!E"&amp;317-5*(ROW()-2)/2+(COLUMN()-5))</f>
        <v>0.96184687587951423</v>
      </c>
      <c r="G22" s="2" cm="1">
        <f t="array" aca="1" ref="G22" ca="1">INDIRECT("DATA!E"&amp;317-5*(ROW()-2)/2+(COLUMN()-5))</f>
        <v>0.88995414700294684</v>
      </c>
      <c r="H22" s="2" cm="1">
        <f t="array" aca="1" ref="H22" ca="1">INDIRECT("DATA!E"&amp;317-5*(ROW()-2)/2+(COLUMN()-5))</f>
        <v>0.78498845457208011</v>
      </c>
      <c r="I22" s="3" cm="1">
        <f t="array" aca="1" ref="I22" ca="1">INDIRECT("DATA!E"&amp;317-5*(ROW()-2)/2+(COLUMN()-5))</f>
        <v>0.66132907781981365</v>
      </c>
      <c r="K22" s="29"/>
      <c r="L22" s="40">
        <v>-25</v>
      </c>
      <c r="M22" s="8" t="s">
        <v>20</v>
      </c>
      <c r="N22" s="2" cm="1">
        <f t="array" aca="1" ref="N22" ca="1">INDIRECT("DATA!F" &amp; 317-5*(ROW()-2)/2+(COLUMN()-14))</f>
        <v>0.99004921416311864</v>
      </c>
      <c r="O22" s="2" cm="1">
        <f t="array" aca="1" ref="O22" ca="1">INDIRECT("DATA!F" &amp; 317-5*(ROW()-2)/2+(COLUMN()-14))</f>
        <v>0.98131242794227835</v>
      </c>
      <c r="P22" s="2" cm="1">
        <f t="array" aca="1" ref="P22" ca="1">INDIRECT("DATA!F" &amp; 317-5*(ROW()-2)/2+(COLUMN()-14))</f>
        <v>0.97565011073609276</v>
      </c>
      <c r="Q22" s="2" cm="1">
        <f t="array" aca="1" ref="Q22" ca="1">INDIRECT("DATA!F" &amp; 317-5*(ROW()-2)/2+(COLUMN()-14))</f>
        <v>0.95759024681028204</v>
      </c>
      <c r="R22" s="2" cm="1">
        <f t="array" aca="1" ref="R22" ca="1">INDIRECT("DATA!F" &amp; 317-5*(ROW()-2)/2+(COLUMN()-14))</f>
        <v>0.91244585506590481</v>
      </c>
      <c r="S22" s="4"/>
      <c r="T22" s="29"/>
      <c r="U22" s="40">
        <v>-25</v>
      </c>
      <c r="V22" s="8" t="s">
        <v>20</v>
      </c>
      <c r="W22" s="3" cm="1">
        <f t="array" aca="1" ref="W22" ca="1">INDIRECT("DATA!G" &amp; 317-5*(ROW()-2)/2+(COLUMN()-23))</f>
        <v>0.98217106195636361</v>
      </c>
      <c r="X22" s="3" cm="1">
        <f t="array" aca="1" ref="X22" ca="1">INDIRECT("DATA!G" &amp; 317-5*(ROW()-2)/2+(COLUMN()-23))</f>
        <v>0.976362151347416</v>
      </c>
      <c r="Y22" s="3" cm="1">
        <f t="array" aca="1" ref="Y22" ca="1">INDIRECT("DATA!G" &amp; 317-5*(ROW()-2)/2+(COLUMN()-23))</f>
        <v>0.95555070088617355</v>
      </c>
      <c r="Z22" s="3" cm="1">
        <f t="array" aca="1" ref="Z22" ca="1">INDIRECT("DATA!G" &amp; 317-5*(ROW()-2)/2+(COLUMN()-23))</f>
        <v>0.91187823552725378</v>
      </c>
      <c r="AA22" s="3" cm="1">
        <f t="array" aca="1" ref="AA22" ca="1">INDIRECT("DATA!G" &amp; 317-5*(ROW()-2)/2+(COLUMN()-23))</f>
        <v>0.83702513474066542</v>
      </c>
      <c r="AC22" s="29"/>
      <c r="AD22" s="40">
        <v>-25</v>
      </c>
      <c r="AE22" s="8" t="s">
        <v>20</v>
      </c>
      <c r="AF22" s="2">
        <f t="shared" ca="1" si="1"/>
        <v>1.8934514079574694E-2</v>
      </c>
      <c r="AG22" s="2">
        <f t="shared" ca="1" si="1"/>
        <v>1.9836243288573807E-2</v>
      </c>
      <c r="AH22" s="2">
        <f t="shared" ca="1" si="1"/>
        <v>8.7834729674238887E-2</v>
      </c>
      <c r="AI22" s="2">
        <f t="shared" ca="1" si="1"/>
        <v>0.18024597975296408</v>
      </c>
      <c r="AJ22" s="3">
        <f t="shared" ca="1" si="1"/>
        <v>0.27521279849307145</v>
      </c>
    </row>
    <row r="23" spans="2:36" ht="17" thickBot="1" x14ac:dyDescent="0.25">
      <c r="B23" s="29"/>
      <c r="C23" s="32"/>
      <c r="D23" s="9" t="s">
        <v>21</v>
      </c>
      <c r="E23" s="6" cm="1">
        <f t="array" aca="1" ref="E23" ca="1">INDIRECT("DATA!H" &amp; 317-5*(ROW()-3)/2+(COLUMN()-5))</f>
        <v>0.99260909142607523</v>
      </c>
      <c r="F23" s="6" cm="1">
        <f t="array" aca="1" ref="F23" ca="1">INDIRECT("DATA!H" &amp; 317-5*(ROW()-3)/2+(COLUMN()-5))</f>
        <v>0.97400600421646</v>
      </c>
      <c r="G23" s="6" cm="1">
        <f t="array" aca="1" ref="G23" ca="1">INDIRECT("DATA!H" &amp; 317-5*(ROW()-3)/2+(COLUMN()-5))</f>
        <v>0.92305536278205358</v>
      </c>
      <c r="H23" s="6" cm="1">
        <f t="array" aca="1" ref="H23" ca="1">INDIRECT("DATA!H" &amp; 317-5*(ROW()-3)/2+(COLUMN()-5))</f>
        <v>0.81412091801067654</v>
      </c>
      <c r="I23" s="7" cm="1">
        <f t="array" aca="1" ref="I23" ca="1">INDIRECT("DATA!H" &amp; 317-5*(ROW()-3)/2+(COLUMN()-5))</f>
        <v>0.64658673098488417</v>
      </c>
      <c r="K23" s="29"/>
      <c r="L23" s="32"/>
      <c r="M23" s="9" t="s">
        <v>21</v>
      </c>
      <c r="N23" s="6" cm="1">
        <f t="array" aca="1" ref="N23" ca="1">INDIRECT("DATA!I" &amp; 317-5*(ROW()-3)/2+(COLUMN()-14))</f>
        <v>0.99834689750209105</v>
      </c>
      <c r="O23" s="6" cm="1">
        <f t="array" aca="1" ref="O23" ca="1">INDIRECT("DATA!I" &amp; 317-5*(ROW()-3)/2+(COLUMN()-14))</f>
        <v>0.99260816053722445</v>
      </c>
      <c r="P23" s="6" cm="1">
        <f t="array" aca="1" ref="P23" ca="1">INDIRECT("DATA!I" &amp; 317-5*(ROW()-3)/2+(COLUMN()-14))</f>
        <v>0.98933161509469036</v>
      </c>
      <c r="Q23" s="6" cm="1">
        <f t="array" aca="1" ref="Q23" ca="1">INDIRECT("DATA!I" &amp; 317-5*(ROW()-3)/2+(COLUMN()-14))</f>
        <v>0.97860227820095758</v>
      </c>
      <c r="R23" s="6" cm="1">
        <f t="array" aca="1" ref="R23" ca="1">INDIRECT("DATA!I" &amp; 317-5*(ROW()-3)/2+(COLUMN()-14))</f>
        <v>0.94719712471131501</v>
      </c>
      <c r="S23" s="4"/>
      <c r="T23" s="29"/>
      <c r="U23" s="32"/>
      <c r="V23" s="9" t="s">
        <v>21</v>
      </c>
      <c r="W23" s="7" cm="1">
        <f t="array" aca="1" ref="W23" ca="1">INDIRECT("DATA!J" &amp; 317-5*(ROW()-3)/2+(COLUMN()-23))</f>
        <v>0.99432116087025524</v>
      </c>
      <c r="X23" s="7" cm="1">
        <f t="array" aca="1" ref="X23" ca="1">INDIRECT("DATA!J" &amp; 317-5*(ROW()-3)/2+(COLUMN()-23))</f>
        <v>0.9892709574366344</v>
      </c>
      <c r="Y23" s="7" cm="1">
        <f t="array" aca="1" ref="Y23" ca="1">INDIRECT("DATA!J" &amp; 317-5*(ROW()-3)/2+(COLUMN()-23))</f>
        <v>0.97134703343028395</v>
      </c>
      <c r="Z23" s="7" cm="1">
        <f t="array" aca="1" ref="Z23" ca="1">INDIRECT("DATA!J" &amp; 317-5*(ROW()-3)/2+(COLUMN()-23))</f>
        <v>0.92085268520029495</v>
      </c>
      <c r="AA23" s="7" cm="1">
        <f t="array" aca="1" ref="AA23" ca="1">INDIRECT("DATA!J" &amp; 317-5*(ROW()-3)/2+(COLUMN()-23))</f>
        <v>0.82366546267246066</v>
      </c>
      <c r="AC23" s="29"/>
      <c r="AD23" s="32"/>
      <c r="AE23" s="9" t="s">
        <v>21</v>
      </c>
      <c r="AF23" s="6">
        <f t="shared" ca="1" si="1"/>
        <v>5.7473069635134433E-3</v>
      </c>
      <c r="AG23" s="6">
        <f t="shared" ca="1" si="1"/>
        <v>1.8740684451653555E-2</v>
      </c>
      <c r="AH23" s="6">
        <f t="shared" ca="1" si="1"/>
        <v>6.6990937418181407E-2</v>
      </c>
      <c r="AI23" s="6">
        <f t="shared" ca="1" si="1"/>
        <v>0.16807784311790097</v>
      </c>
      <c r="AJ23" s="7">
        <f t="shared" ca="1" si="1"/>
        <v>0.31736835541815045</v>
      </c>
    </row>
    <row r="24" spans="2:36" x14ac:dyDescent="0.2">
      <c r="B24" s="29"/>
      <c r="C24" s="31">
        <v>-30</v>
      </c>
      <c r="D24" s="1" t="s">
        <v>20</v>
      </c>
      <c r="E24" s="2" cm="1">
        <f t="array" aca="1" ref="E24" ca="1">INDIRECT("DATA!E"&amp;317-5*(ROW()-2)/2+(COLUMN()-5))</f>
        <v>0.97016438096003355</v>
      </c>
      <c r="F24" s="2" cm="1">
        <f t="array" aca="1" ref="F24" ca="1">INDIRECT("DATA!E"&amp;317-5*(ROW()-2)/2+(COLUMN()-5))</f>
        <v>0.95965556677554098</v>
      </c>
      <c r="G24" s="2" cm="1">
        <f t="array" aca="1" ref="G24" ca="1">INDIRECT("DATA!E"&amp;317-5*(ROW()-2)/2+(COLUMN()-5))</f>
        <v>0.892203835514083</v>
      </c>
      <c r="H24" s="2" cm="1">
        <f t="array" aca="1" ref="H24" ca="1">INDIRECT("DATA!E"&amp;317-5*(ROW()-2)/2+(COLUMN()-5))</f>
        <v>0.7928099770171172</v>
      </c>
      <c r="I24" s="3" cm="1">
        <f t="array" aca="1" ref="I24" ca="1">INDIRECT("DATA!E"&amp;317-5*(ROW()-2)/2+(COLUMN()-5))</f>
        <v>0.67133035535803853</v>
      </c>
      <c r="K24" s="29"/>
      <c r="L24" s="31">
        <v>-30</v>
      </c>
      <c r="M24" s="1" t="s">
        <v>20</v>
      </c>
      <c r="N24" s="2" cm="1">
        <f t="array" aca="1" ref="N24" ca="1">INDIRECT("DATA!F" &amp; 317-5*(ROW()-2)/2+(COLUMN()-14))</f>
        <v>0.98687478384527005</v>
      </c>
      <c r="O24" s="2" cm="1">
        <f t="array" aca="1" ref="O24" ca="1">INDIRECT("DATA!F" &amp; 317-5*(ROW()-2)/2+(COLUMN()-14))</f>
        <v>0.98026090969475621</v>
      </c>
      <c r="P24" s="2" cm="1">
        <f t="array" aca="1" ref="P24" ca="1">INDIRECT("DATA!F" &amp; 317-5*(ROW()-2)/2+(COLUMN()-14))</f>
        <v>0.97765590409351999</v>
      </c>
      <c r="Q24" s="2" cm="1">
        <f t="array" aca="1" ref="Q24" ca="1">INDIRECT("DATA!F" &amp; 317-5*(ROW()-2)/2+(COLUMN()-14))</f>
        <v>0.96015635489570716</v>
      </c>
      <c r="R24" s="2" cm="1">
        <f t="array" aca="1" ref="R24" ca="1">INDIRECT("DATA!F" &amp; 317-5*(ROW()-2)/2+(COLUMN()-14))</f>
        <v>0.92425245353859065</v>
      </c>
      <c r="S24" s="4"/>
      <c r="T24" s="29"/>
      <c r="U24" s="31">
        <v>-30</v>
      </c>
      <c r="V24" s="1" t="s">
        <v>20</v>
      </c>
      <c r="W24" s="3" cm="1">
        <f t="array" aca="1" ref="W24" ca="1">INDIRECT("DATA!G" &amp; 317-5*(ROW()-2)/2+(COLUMN()-23))</f>
        <v>0.98131204968270358</v>
      </c>
      <c r="X24" s="3" cm="1">
        <f t="array" aca="1" ref="X24" ca="1">INDIRECT("DATA!G" &amp; 317-5*(ROW()-2)/2+(COLUMN()-23))</f>
        <v>0.97474235125291819</v>
      </c>
      <c r="Y24" s="3" cm="1">
        <f t="array" aca="1" ref="Y24" ca="1">INDIRECT("DATA!G" &amp; 317-5*(ROW()-2)/2+(COLUMN()-23))</f>
        <v>0.95752863309933722</v>
      </c>
      <c r="Z24" s="3" cm="1">
        <f t="array" aca="1" ref="Z24" ca="1">INDIRECT("DATA!G" &amp; 317-5*(ROW()-2)/2+(COLUMN()-23))</f>
        <v>0.91560471762162643</v>
      </c>
      <c r="AA24" s="3" cm="1">
        <f t="array" aca="1" ref="AA24" ca="1">INDIRECT("DATA!G" &amp; 317-5*(ROW()-2)/2+(COLUMN()-23))</f>
        <v>0.84811841856072279</v>
      </c>
      <c r="AC24" s="29"/>
      <c r="AD24" s="31">
        <v>-30</v>
      </c>
      <c r="AE24" s="1" t="s">
        <v>20</v>
      </c>
      <c r="AF24" s="2">
        <f t="shared" ca="1" si="1"/>
        <v>1.6932647544327661E-2</v>
      </c>
      <c r="AG24" s="2">
        <f t="shared" ca="1" si="1"/>
        <v>2.1020263804696127E-2</v>
      </c>
      <c r="AH24" s="2">
        <f t="shared" ca="1" si="1"/>
        <v>8.7405055522748465E-2</v>
      </c>
      <c r="AI24" s="2">
        <f t="shared" ca="1" si="1"/>
        <v>0.17429075694319307</v>
      </c>
      <c r="AJ24" s="3">
        <f t="shared" ca="1" si="1"/>
        <v>0.27365044822138718</v>
      </c>
    </row>
    <row r="25" spans="2:36" ht="17" thickBot="1" x14ac:dyDescent="0.25">
      <c r="B25" s="29"/>
      <c r="C25" s="32"/>
      <c r="D25" s="5" t="s">
        <v>21</v>
      </c>
      <c r="E25" s="6" cm="1">
        <f t="array" aca="1" ref="E25" ca="1">INDIRECT("DATA!H" &amp; 317-5*(ROW()-3)/2+(COLUMN()-5))</f>
        <v>0.99245269674204362</v>
      </c>
      <c r="F25" s="6" cm="1">
        <f t="array" aca="1" ref="F25" ca="1">INDIRECT("DATA!H" &amp; 317-5*(ROW()-3)/2+(COLUMN()-5))</f>
        <v>0.9736246503576822</v>
      </c>
      <c r="G25" s="6" cm="1">
        <f t="array" aca="1" ref="G25" ca="1">INDIRECT("DATA!H" &amp; 317-5*(ROW()-3)/2+(COLUMN()-5))</f>
        <v>0.92295874198538119</v>
      </c>
      <c r="H25" s="6" cm="1">
        <f t="array" aca="1" ref="H25" ca="1">INDIRECT("DATA!H" &amp; 317-5*(ROW()-3)/2+(COLUMN()-5))</f>
        <v>0.81892494086167977</v>
      </c>
      <c r="I25" s="7" cm="1">
        <f t="array" aca="1" ref="I25" ca="1">INDIRECT("DATA!H" &amp; 317-5*(ROW()-3)/2+(COLUMN()-5))</f>
        <v>0.65705610388283897</v>
      </c>
      <c r="K25" s="29"/>
      <c r="L25" s="32"/>
      <c r="M25" s="5" t="s">
        <v>21</v>
      </c>
      <c r="N25" s="6" cm="1">
        <f t="array" aca="1" ref="N25" ca="1">INDIRECT("DATA!I" &amp; 317-5*(ROW()-3)/2+(COLUMN()-14))</f>
        <v>0.99476137765925277</v>
      </c>
      <c r="O25" s="6" cm="1">
        <f t="array" aca="1" ref="O25" ca="1">INDIRECT("DATA!I" &amp; 317-5*(ROW()-3)/2+(COLUMN()-14))</f>
        <v>0.99329527660399364</v>
      </c>
      <c r="P25" s="6" cm="1">
        <f t="array" aca="1" ref="P25" ca="1">INDIRECT("DATA!I" &amp; 317-5*(ROW()-3)/2+(COLUMN()-14))</f>
        <v>0.98874497787909521</v>
      </c>
      <c r="Q25" s="6" cm="1">
        <f t="array" aca="1" ref="Q25" ca="1">INDIRECT("DATA!I" &amp; 317-5*(ROW()-3)/2+(COLUMN()-14))</f>
        <v>0.97998969776611078</v>
      </c>
      <c r="R25" s="6" cm="1">
        <f t="array" aca="1" ref="R25" ca="1">INDIRECT("DATA!I" &amp; 317-5*(ROW()-3)/2+(COLUMN()-14))</f>
        <v>0.95501966500498481</v>
      </c>
      <c r="S25" s="4"/>
      <c r="T25" s="29"/>
      <c r="U25" s="32"/>
      <c r="V25" s="5" t="s">
        <v>21</v>
      </c>
      <c r="W25" s="7" cm="1">
        <f t="array" aca="1" ref="W25" ca="1">INDIRECT("DATA!J" &amp; 317-5*(ROW()-3)/2+(COLUMN()-23))</f>
        <v>0.99362719419802259</v>
      </c>
      <c r="X25" s="7" cm="1">
        <f t="array" aca="1" ref="X25" ca="1">INDIRECT("DATA!J" &amp; 317-5*(ROW()-3)/2+(COLUMN()-23))</f>
        <v>0.98968210384725142</v>
      </c>
      <c r="Y25" s="7" cm="1">
        <f t="array" aca="1" ref="Y25" ca="1">INDIRECT("DATA!J" &amp; 317-5*(ROW()-3)/2+(COLUMN()-23))</f>
        <v>0.97077175197220478</v>
      </c>
      <c r="Z25" s="7" cm="1">
        <f t="array" aca="1" ref="Z25" ca="1">INDIRECT("DATA!J" &amp; 317-5*(ROW()-3)/2+(COLUMN()-23))</f>
        <v>0.92559608152891681</v>
      </c>
      <c r="AA25" s="7" cm="1">
        <f t="array" aca="1" ref="AA25" ca="1">INDIRECT("DATA!J" &amp; 317-5*(ROW()-3)/2+(COLUMN()-23))</f>
        <v>0.83761202571170812</v>
      </c>
      <c r="AC25" s="29"/>
      <c r="AD25" s="32"/>
      <c r="AE25" s="5" t="s">
        <v>21</v>
      </c>
      <c r="AF25" s="6">
        <f t="shared" ca="1" si="1"/>
        <v>2.3208389158027032E-3</v>
      </c>
      <c r="AG25" s="6">
        <f t="shared" ca="1" si="1"/>
        <v>1.9803402582929786E-2</v>
      </c>
      <c r="AH25" s="6">
        <f t="shared" ca="1" si="1"/>
        <v>6.6535089801243452E-2</v>
      </c>
      <c r="AI25" s="6">
        <f t="shared" ca="1" si="1"/>
        <v>0.1643535205233061</v>
      </c>
      <c r="AJ25" s="7">
        <f t="shared" ca="1" si="1"/>
        <v>0.31199730439120388</v>
      </c>
    </row>
    <row r="26" spans="2:36" x14ac:dyDescent="0.2">
      <c r="B26" s="29"/>
      <c r="C26" s="31">
        <v>-35</v>
      </c>
      <c r="D26" s="1" t="s">
        <v>20</v>
      </c>
      <c r="E26" s="2" cm="1">
        <f t="array" aca="1" ref="E26" ca="1">INDIRECT("DATA!E"&amp;317-5*(ROW()-2)/2+(COLUMN()-5))</f>
        <v>0.96711517910276223</v>
      </c>
      <c r="F26" s="2" cm="1">
        <f t="array" aca="1" ref="F26" ca="1">INDIRECT("DATA!E"&amp;317-5*(ROW()-2)/2+(COLUMN()-5))</f>
        <v>0.94541049357595763</v>
      </c>
      <c r="G26" s="2" cm="1">
        <f t="array" aca="1" ref="G26" ca="1">INDIRECT("DATA!E"&amp;317-5*(ROW()-2)/2+(COLUMN()-5))</f>
        <v>0.88715137894428997</v>
      </c>
      <c r="H26" s="2" cm="1">
        <f t="array" aca="1" ref="H26" ca="1">INDIRECT("DATA!E"&amp;317-5*(ROW()-2)/2+(COLUMN()-5))</f>
        <v>0.79370838597777871</v>
      </c>
      <c r="I26" s="3" cm="1">
        <f t="array" aca="1" ref="I26" ca="1">INDIRECT("DATA!E"&amp;317-5*(ROW()-2)/2+(COLUMN()-5))</f>
        <v>0.67632404451246375</v>
      </c>
      <c r="K26" s="29"/>
      <c r="L26" s="31">
        <v>-35</v>
      </c>
      <c r="M26" s="1" t="s">
        <v>20</v>
      </c>
      <c r="N26" s="2" cm="1">
        <f t="array" aca="1" ref="N26" ca="1">INDIRECT("DATA!F" &amp; 317-5*(ROW()-2)/2+(COLUMN()-14))</f>
        <v>0.98258598076564041</v>
      </c>
      <c r="O26" s="2" cm="1">
        <f t="array" aca="1" ref="O26" ca="1">INDIRECT("DATA!F" &amp; 317-5*(ROW()-2)/2+(COLUMN()-14))</f>
        <v>0.98446908531400523</v>
      </c>
      <c r="P26" s="2" cm="1">
        <f t="array" aca="1" ref="P26" ca="1">INDIRECT("DATA!F" &amp; 317-5*(ROW()-2)/2+(COLUMN()-14))</f>
        <v>0.9778948562726042</v>
      </c>
      <c r="Q26" s="2" cm="1">
        <f t="array" aca="1" ref="Q26" ca="1">INDIRECT("DATA!F" &amp; 317-5*(ROW()-2)/2+(COLUMN()-14))</f>
        <v>0.96171036533722276</v>
      </c>
      <c r="R26" s="2" cm="1">
        <f t="array" aca="1" ref="R26" ca="1">INDIRECT("DATA!F" &amp; 317-5*(ROW()-2)/2+(COLUMN()-14))</f>
        <v>0.92928239799050782</v>
      </c>
      <c r="S26" s="4"/>
      <c r="T26" s="29"/>
      <c r="U26" s="31">
        <v>-35</v>
      </c>
      <c r="V26" s="1" t="s">
        <v>20</v>
      </c>
      <c r="W26" s="3" cm="1">
        <f t="array" aca="1" ref="W26" ca="1">INDIRECT("DATA!G" &amp; 317-5*(ROW()-2)/2+(COLUMN()-23))</f>
        <v>0.97922646386326484</v>
      </c>
      <c r="X26" s="3" cm="1">
        <f t="array" aca="1" ref="X26" ca="1">INDIRECT("DATA!G" &amp; 317-5*(ROW()-2)/2+(COLUMN()-23))</f>
        <v>0.97583236251770822</v>
      </c>
      <c r="Y26" s="3" cm="1">
        <f t="array" aca="1" ref="Y26" ca="1">INDIRECT("DATA!G" &amp; 317-5*(ROW()-2)/2+(COLUMN()-23))</f>
        <v>0.95649447164025936</v>
      </c>
      <c r="Z26" s="3" cm="1">
        <f t="array" aca="1" ref="Z26" ca="1">INDIRECT("DATA!G" &amp; 317-5*(ROW()-2)/2+(COLUMN()-23))</f>
        <v>0.9171359004036338</v>
      </c>
      <c r="AA26" s="3" cm="1">
        <f t="array" aca="1" ref="AA26" ca="1">INDIRECT("DATA!G" &amp; 317-5*(ROW()-2)/2+(COLUMN()-23))</f>
        <v>0.8535374167968941</v>
      </c>
      <c r="AC26" s="29"/>
      <c r="AD26" s="31">
        <v>-35</v>
      </c>
      <c r="AE26" s="1" t="s">
        <v>20</v>
      </c>
      <c r="AF26" s="2">
        <f t="shared" ca="1" si="1"/>
        <v>1.5744985136896816E-2</v>
      </c>
      <c r="AG26" s="2">
        <f t="shared" ca="1" si="1"/>
        <v>3.967477731978708E-2</v>
      </c>
      <c r="AH26" s="2">
        <f t="shared" ca="1" si="1"/>
        <v>9.2794717904741697E-2</v>
      </c>
      <c r="AI26" s="2">
        <f t="shared" ca="1" si="1"/>
        <v>0.17469082731632446</v>
      </c>
      <c r="AJ26" s="3">
        <f t="shared" ca="1" si="1"/>
        <v>0.27220826954760413</v>
      </c>
    </row>
    <row r="27" spans="2:36" ht="17" thickBot="1" x14ac:dyDescent="0.25">
      <c r="B27" s="29"/>
      <c r="C27" s="32"/>
      <c r="D27" s="10" t="s">
        <v>21</v>
      </c>
      <c r="E27" s="6" cm="1">
        <f t="array" aca="1" ref="E27" ca="1">INDIRECT("DATA!H" &amp; 317-5*(ROW()-3)/2+(COLUMN()-5))</f>
        <v>0.9814581889217856</v>
      </c>
      <c r="F27" s="6" cm="1">
        <f t="array" aca="1" ref="F27" ca="1">INDIRECT("DATA!H" &amp; 317-5*(ROW()-3)/2+(COLUMN()-5))</f>
        <v>0.96586960866876703</v>
      </c>
      <c r="G27" s="6" cm="1">
        <f t="array" aca="1" ref="G27" ca="1">INDIRECT("DATA!H" &amp; 317-5*(ROW()-3)/2+(COLUMN()-5))</f>
        <v>0.91799114395127923</v>
      </c>
      <c r="H27" s="6" cm="1">
        <f t="array" aca="1" ref="H27" ca="1">INDIRECT("DATA!H" &amp; 317-5*(ROW()-3)/2+(COLUMN()-5))</f>
        <v>0.82008776794768812</v>
      </c>
      <c r="I27" s="7" cm="1">
        <f t="array" aca="1" ref="I27" ca="1">INDIRECT("DATA!H" &amp; 317-5*(ROW()-3)/2+(COLUMN()-5))</f>
        <v>0.66835074168980513</v>
      </c>
      <c r="K27" s="29"/>
      <c r="L27" s="32"/>
      <c r="M27" s="10" t="s">
        <v>21</v>
      </c>
      <c r="N27" s="6" cm="1">
        <f t="array" aca="1" ref="N27" ca="1">INDIRECT("DATA!I" &amp; 317-5*(ROW()-3)/2+(COLUMN()-14))</f>
        <v>0.99340912268204884</v>
      </c>
      <c r="O27" s="6" cm="1">
        <f t="array" aca="1" ref="O27" ca="1">INDIRECT("DATA!I" &amp; 317-5*(ROW()-3)/2+(COLUMN()-14))</f>
        <v>0.99183577024477743</v>
      </c>
      <c r="P27" s="6" cm="1">
        <f t="array" aca="1" ref="P27" ca="1">INDIRECT("DATA!I" &amp; 317-5*(ROW()-3)/2+(COLUMN()-14))</f>
        <v>0.98864950100322324</v>
      </c>
      <c r="Q27" s="6" cm="1">
        <f t="array" aca="1" ref="Q27" ca="1">INDIRECT("DATA!I" &amp; 317-5*(ROW()-3)/2+(COLUMN()-14))</f>
        <v>0.98055679023811559</v>
      </c>
      <c r="R27" s="6" cm="1">
        <f t="array" aca="1" ref="R27" ca="1">INDIRECT("DATA!I" &amp; 317-5*(ROW()-3)/2+(COLUMN()-14))</f>
        <v>0.96392165398761165</v>
      </c>
      <c r="S27" s="4"/>
      <c r="T27" s="29"/>
      <c r="U27" s="32"/>
      <c r="V27" s="10" t="s">
        <v>21</v>
      </c>
      <c r="W27" s="7" cm="1">
        <f t="array" aca="1" ref="W27" ca="1">INDIRECT("DATA!J" &amp; 317-5*(ROW()-3)/2+(COLUMN()-23))</f>
        <v>0.99157252633533355</v>
      </c>
      <c r="X27" s="7" cm="1">
        <f t="array" aca="1" ref="X27" ca="1">INDIRECT("DATA!J" &amp; 317-5*(ROW()-3)/2+(COLUMN()-23))</f>
        <v>0.986967167674068</v>
      </c>
      <c r="Y27" s="7" cm="1">
        <f t="array" aca="1" ref="Y27" ca="1">INDIRECT("DATA!J" &amp; 317-5*(ROW()-3)/2+(COLUMN()-23))</f>
        <v>0.96998601032287801</v>
      </c>
      <c r="Z27" s="7" cm="1">
        <f t="array" aca="1" ref="Z27" ca="1">INDIRECT("DATA!J" &amp; 317-5*(ROW()-3)/2+(COLUMN()-23))</f>
        <v>0.92738645219022675</v>
      </c>
      <c r="AA27" s="7" cm="1">
        <f t="array" aca="1" ref="AA27" ca="1">INDIRECT("DATA!J" &amp; 317-5*(ROW()-3)/2+(COLUMN()-23))</f>
        <v>0.84996101643865241</v>
      </c>
      <c r="AC27" s="29"/>
      <c r="AD27" s="32"/>
      <c r="AE27" s="10" t="s">
        <v>21</v>
      </c>
      <c r="AF27" s="6">
        <f t="shared" ca="1" si="1"/>
        <v>1.2030223487376035E-2</v>
      </c>
      <c r="AG27" s="6">
        <f t="shared" ca="1" si="1"/>
        <v>2.61799002970039E-2</v>
      </c>
      <c r="AH27" s="6">
        <f t="shared" ca="1" si="1"/>
        <v>7.1469572361331335E-2</v>
      </c>
      <c r="AI27" s="6">
        <f t="shared" ca="1" si="1"/>
        <v>0.16365092148457783</v>
      </c>
      <c r="AJ27" s="7">
        <f t="shared" ca="1" si="1"/>
        <v>0.30663375086042544</v>
      </c>
    </row>
    <row r="28" spans="2:36" x14ac:dyDescent="0.2">
      <c r="B28" s="29"/>
      <c r="C28" s="31">
        <v>-40</v>
      </c>
      <c r="D28" s="11" t="s">
        <v>20</v>
      </c>
      <c r="E28" s="2" cm="1">
        <f t="array" aca="1" ref="E28" ca="1">INDIRECT("DATA!E"&amp;317-5*(ROW()-2)/2+(COLUMN()-5))</f>
        <v>0.95159247962909277</v>
      </c>
      <c r="F28" s="2" cm="1">
        <f t="array" aca="1" ref="F28" ca="1">INDIRECT("DATA!E"&amp;317-5*(ROW()-2)/2+(COLUMN()-5))</f>
        <v>0.93506986590350361</v>
      </c>
      <c r="G28" s="2" cm="1">
        <f t="array" aca="1" ref="G28" ca="1">INDIRECT("DATA!E"&amp;317-5*(ROW()-2)/2+(COLUMN()-5))</f>
        <v>0.87383172682168775</v>
      </c>
      <c r="H28" s="2" cm="1">
        <f t="array" aca="1" ref="H28" ca="1">INDIRECT("DATA!E"&amp;317-5*(ROW()-2)/2+(COLUMN()-5))</f>
        <v>0.7885582805965794</v>
      </c>
      <c r="I28" s="3" cm="1">
        <f t="array" aca="1" ref="I28" ca="1">INDIRECT("DATA!E"&amp;317-5*(ROW()-2)/2+(COLUMN()-5))</f>
        <v>0.6799914067166799</v>
      </c>
      <c r="K28" s="29"/>
      <c r="L28" s="31">
        <v>-40</v>
      </c>
      <c r="M28" s="11" t="s">
        <v>20</v>
      </c>
      <c r="N28" s="2" cm="1">
        <f t="array" aca="1" ref="N28" ca="1">INDIRECT("DATA!F" &amp; 317-5*(ROW()-2)/2+(COLUMN()-14))</f>
        <v>0.98543186226961998</v>
      </c>
      <c r="O28" s="2" cm="1">
        <f t="array" aca="1" ref="O28" ca="1">INDIRECT("DATA!F" &amp; 317-5*(ROW()-2)/2+(COLUMN()-14))</f>
        <v>0.98343552557382397</v>
      </c>
      <c r="P28" s="2" cm="1">
        <f t="array" aca="1" ref="P28" ca="1">INDIRECT("DATA!F" &amp; 317-5*(ROW()-2)/2+(COLUMN()-14))</f>
        <v>0.97523042615592159</v>
      </c>
      <c r="Q28" s="2" cm="1">
        <f t="array" aca="1" ref="Q28" ca="1">INDIRECT("DATA!F" &amp; 317-5*(ROW()-2)/2+(COLUMN()-14))</f>
        <v>0.96275399617383439</v>
      </c>
      <c r="R28" s="2" cm="1">
        <f t="array" aca="1" ref="R28" ca="1">INDIRECT("DATA!F" &amp; 317-5*(ROW()-2)/2+(COLUMN()-14))</f>
        <v>0.93231093448115043</v>
      </c>
      <c r="S28" s="4"/>
      <c r="T28" s="29"/>
      <c r="U28" s="31">
        <v>-40</v>
      </c>
      <c r="V28" s="11" t="s">
        <v>20</v>
      </c>
      <c r="W28" s="3" cm="1">
        <f t="array" aca="1" ref="W28" ca="1">INDIRECT("DATA!G" &amp; 317-5*(ROW()-2)/2+(COLUMN()-23))</f>
        <v>0.9779137726170678</v>
      </c>
      <c r="X28" s="3" cm="1">
        <f t="array" aca="1" ref="X28" ca="1">INDIRECT("DATA!G" &amp; 317-5*(ROW()-2)/2+(COLUMN()-23))</f>
        <v>0.97268614355832039</v>
      </c>
      <c r="Y28" s="3" cm="1">
        <f t="array" aca="1" ref="Y28" ca="1">INDIRECT("DATA!G" &amp; 317-5*(ROW()-2)/2+(COLUMN()-23))</f>
        <v>0.95106858311143361</v>
      </c>
      <c r="Z28" s="3" cm="1">
        <f t="array" aca="1" ref="Z28" ca="1">INDIRECT("DATA!G" &amp; 317-5*(ROW()-2)/2+(COLUMN()-23))</f>
        <v>0.91665034329131201</v>
      </c>
      <c r="AA28" s="3" cm="1">
        <f t="array" aca="1" ref="AA28" ca="1">INDIRECT("DATA!G" &amp; 317-5*(ROW()-2)/2+(COLUMN()-23))</f>
        <v>0.85716820378103087</v>
      </c>
      <c r="AC28" s="29"/>
      <c r="AD28" s="31">
        <v>-40</v>
      </c>
      <c r="AE28" s="11" t="s">
        <v>20</v>
      </c>
      <c r="AF28" s="2">
        <f t="shared" ca="1" si="1"/>
        <v>3.4339647352775171E-2</v>
      </c>
      <c r="AG28" s="2">
        <f t="shared" ca="1" si="1"/>
        <v>4.9180305584445416E-2</v>
      </c>
      <c r="AH28" s="2">
        <f t="shared" ca="1" si="1"/>
        <v>0.1039740933165082</v>
      </c>
      <c r="AI28" s="2">
        <f t="shared" ca="1" si="1"/>
        <v>0.18093481436539505</v>
      </c>
      <c r="AJ28" s="3">
        <f t="shared" ca="1" si="1"/>
        <v>0.27063881633533704</v>
      </c>
    </row>
    <row r="29" spans="2:36" ht="17" thickBot="1" x14ac:dyDescent="0.25">
      <c r="B29" s="29"/>
      <c r="C29" s="32"/>
      <c r="D29" s="12" t="s">
        <v>21</v>
      </c>
      <c r="E29" s="6" cm="1">
        <f t="array" aca="1" ref="E29" ca="1">INDIRECT("DATA!H" &amp; 317-5*(ROW()-3)/2+(COLUMN()-5))</f>
        <v>0.96991861828836001</v>
      </c>
      <c r="F29" s="6" cm="1">
        <f t="array" aca="1" ref="F29" ca="1">INDIRECT("DATA!H" &amp; 317-5*(ROW()-3)/2+(COLUMN()-5))</f>
        <v>0.95597519307869505</v>
      </c>
      <c r="G29" s="6" cm="1">
        <f t="array" aca="1" ref="G29" ca="1">INDIRECT("DATA!H" &amp; 317-5*(ROW()-3)/2+(COLUMN()-5))</f>
        <v>0.91270035235692604</v>
      </c>
      <c r="H29" s="6" cm="1">
        <f t="array" aca="1" ref="H29" ca="1">INDIRECT("DATA!H" &amp; 317-5*(ROW()-3)/2+(COLUMN()-5))</f>
        <v>0.81607470627499212</v>
      </c>
      <c r="I29" s="7" cm="1">
        <f t="array" aca="1" ref="I29" ca="1">INDIRECT("DATA!H" &amp; 317-5*(ROW()-3)/2+(COLUMN()-5))</f>
        <v>0.67628759723210818</v>
      </c>
      <c r="K29" s="29"/>
      <c r="L29" s="32"/>
      <c r="M29" s="12" t="s">
        <v>21</v>
      </c>
      <c r="N29" s="6" cm="1">
        <f t="array" aca="1" ref="N29" ca="1">INDIRECT("DATA!I" &amp; 317-5*(ROW()-3)/2+(COLUMN()-14))</f>
        <v>0.99226303941582239</v>
      </c>
      <c r="O29" s="6" cm="1">
        <f t="array" aca="1" ref="O29" ca="1">INDIRECT("DATA!I" &amp; 317-5*(ROW()-3)/2+(COLUMN()-14))</f>
        <v>0.99168777980163803</v>
      </c>
      <c r="P29" s="6" cm="1">
        <f t="array" aca="1" ref="P29" ca="1">INDIRECT("DATA!I" &amp; 317-5*(ROW()-3)/2+(COLUMN()-14))</f>
        <v>0.99031861680424782</v>
      </c>
      <c r="Q29" s="6" cm="1">
        <f t="array" aca="1" ref="Q29" ca="1">INDIRECT("DATA!I" &amp; 317-5*(ROW()-3)/2+(COLUMN()-14))</f>
        <v>0.98103434622738717</v>
      </c>
      <c r="R29" s="6" cm="1">
        <f t="array" aca="1" ref="R29" ca="1">INDIRECT("DATA!I" &amp; 317-5*(ROW()-3)/2+(COLUMN()-14))</f>
        <v>0.97067425220038861</v>
      </c>
      <c r="S29" s="4"/>
      <c r="T29" s="29"/>
      <c r="U29" s="32"/>
      <c r="V29" s="12" t="s">
        <v>21</v>
      </c>
      <c r="W29" s="7" cm="1">
        <f t="array" aca="1" ref="W29" ca="1">INDIRECT("DATA!J" &amp; 317-5*(ROW()-3)/2+(COLUMN()-23))</f>
        <v>0.98822240545098705</v>
      </c>
      <c r="X29" s="7" cm="1">
        <f t="array" aca="1" ref="X29" ca="1">INDIRECT("DATA!J" &amp; 317-5*(ROW()-3)/2+(COLUMN()-23))</f>
        <v>0.98411907896998663</v>
      </c>
      <c r="Y29" s="7" cm="1">
        <f t="array" aca="1" ref="Y29" ca="1">INDIRECT("DATA!J" &amp; 317-5*(ROW()-3)/2+(COLUMN()-23))</f>
        <v>0.96935699778236761</v>
      </c>
      <c r="Z29" s="7" cm="1">
        <f t="array" aca="1" ref="Z29" ca="1">INDIRECT("DATA!J" &amp; 317-5*(ROW()-3)/2+(COLUMN()-23))</f>
        <v>0.92699372153763016</v>
      </c>
      <c r="AA29" s="7" cm="1">
        <f t="array" aca="1" ref="AA29" ca="1">INDIRECT("DATA!J" &amp; 317-5*(ROW()-3)/2+(COLUMN()-23))</f>
        <v>0.85825610935787022</v>
      </c>
      <c r="AC29" s="29"/>
      <c r="AD29" s="32"/>
      <c r="AE29" s="12" t="s">
        <v>21</v>
      </c>
      <c r="AF29" s="6">
        <f t="shared" ca="1" si="1"/>
        <v>2.2518647011801729E-2</v>
      </c>
      <c r="AG29" s="6">
        <f t="shared" ca="1" si="1"/>
        <v>3.601192577979162E-2</v>
      </c>
      <c r="AH29" s="6">
        <f t="shared" ca="1" si="1"/>
        <v>7.8377062826300747E-2</v>
      </c>
      <c r="AI29" s="6">
        <f t="shared" ca="1" si="1"/>
        <v>0.16814868978517927</v>
      </c>
      <c r="AJ29" s="7">
        <f t="shared" ca="1" si="1"/>
        <v>0.30328058491398657</v>
      </c>
    </row>
    <row r="30" spans="2:36" x14ac:dyDescent="0.2">
      <c r="B30" s="29"/>
      <c r="C30" s="31">
        <v>-45</v>
      </c>
      <c r="D30" s="13" t="s">
        <v>20</v>
      </c>
      <c r="E30" s="2" cm="1">
        <f t="array" aca="1" ref="E30" ca="1">INDIRECT("DATA!E"&amp;317-5*(ROW()-2)/2+(COLUMN()-5))</f>
        <v>0.93366563773414601</v>
      </c>
      <c r="F30" s="2" cm="1">
        <f t="array" aca="1" ref="F30" ca="1">INDIRECT("DATA!E"&amp;317-5*(ROW()-2)/2+(COLUMN()-5))</f>
        <v>0.91584304957179963</v>
      </c>
      <c r="G30" s="2" cm="1">
        <f t="array" aca="1" ref="G30" ca="1">INDIRECT("DATA!E"&amp;317-5*(ROW()-2)/2+(COLUMN()-5))</f>
        <v>0.85869432777680221</v>
      </c>
      <c r="H30" s="2" cm="1">
        <f t="array" aca="1" ref="H30" ca="1">INDIRECT("DATA!E"&amp;317-5*(ROW()-2)/2+(COLUMN()-5))</f>
        <v>0.77797399407933343</v>
      </c>
      <c r="I30" s="3" cm="1">
        <f t="array" aca="1" ref="I30" ca="1">INDIRECT("DATA!E"&amp;317-5*(ROW()-2)/2+(COLUMN()-5))</f>
        <v>0.67835041019425757</v>
      </c>
      <c r="K30" s="29"/>
      <c r="L30" s="31">
        <v>-45</v>
      </c>
      <c r="M30" s="13" t="s">
        <v>20</v>
      </c>
      <c r="N30" s="2" cm="1">
        <f t="array" aca="1" ref="N30" ca="1">INDIRECT("DATA!F" &amp; 317-5*(ROW()-2)/2+(COLUMN()-14))</f>
        <v>0.98466992067897241</v>
      </c>
      <c r="O30" s="2" cm="1">
        <f t="array" aca="1" ref="O30" ca="1">INDIRECT("DATA!F" &amp; 317-5*(ROW()-2)/2+(COLUMN()-14))</f>
        <v>0.98117836144473602</v>
      </c>
      <c r="P30" s="2" cm="1">
        <f t="array" aca="1" ref="P30" ca="1">INDIRECT("DATA!F" &amp; 317-5*(ROW()-2)/2+(COLUMN()-14))</f>
        <v>0.97595464747462624</v>
      </c>
      <c r="Q30" s="2" cm="1">
        <f t="array" aca="1" ref="Q30" ca="1">INDIRECT("DATA!F" &amp; 317-5*(ROW()-2)/2+(COLUMN()-14))</f>
        <v>0.96579465088134542</v>
      </c>
      <c r="R30" s="2" cm="1">
        <f t="array" aca="1" ref="R30" ca="1">INDIRECT("DATA!F" &amp; 317-5*(ROW()-2)/2+(COLUMN()-14))</f>
        <v>0.93739737594210504</v>
      </c>
      <c r="S30" s="4"/>
      <c r="T30" s="29"/>
      <c r="U30" s="31">
        <v>-45</v>
      </c>
      <c r="V30" s="13" t="s">
        <v>20</v>
      </c>
      <c r="W30" s="3" cm="1">
        <f t="array" aca="1" ref="W30" ca="1">INDIRECT("DATA!G" &amp; 317-5*(ROW()-2)/2+(COLUMN()-23))</f>
        <v>0.97322610934782317</v>
      </c>
      <c r="X30" s="3" cm="1">
        <f t="array" aca="1" ref="X30" ca="1">INDIRECT("DATA!G" &amp; 317-5*(ROW()-2)/2+(COLUMN()-23))</f>
        <v>0.96595501976516518</v>
      </c>
      <c r="Y30" s="3" cm="1">
        <f t="array" aca="1" ref="Y30" ca="1">INDIRECT("DATA!G" &amp; 317-5*(ROW()-2)/2+(COLUMN()-23))</f>
        <v>0.94733960563468822</v>
      </c>
      <c r="Z30" s="3" cm="1">
        <f t="array" aca="1" ref="Z30" ca="1">INDIRECT("DATA!G" &amp; 317-5*(ROW()-2)/2+(COLUMN()-23))</f>
        <v>0.91617304108330277</v>
      </c>
      <c r="AA30" s="3" cm="1">
        <f t="array" aca="1" ref="AA30" ca="1">INDIRECT("DATA!G" &amp; 317-5*(ROW()-2)/2+(COLUMN()-23))</f>
        <v>0.86062762340884846</v>
      </c>
      <c r="AC30" s="29"/>
      <c r="AD30" s="31">
        <v>-45</v>
      </c>
      <c r="AE30" s="13" t="s">
        <v>20</v>
      </c>
      <c r="AF30" s="2">
        <f t="shared" ca="1" si="1"/>
        <v>5.1798355848685529E-2</v>
      </c>
      <c r="AG30" s="2">
        <f t="shared" ca="1" si="1"/>
        <v>6.6588618787651876E-2</v>
      </c>
      <c r="AH30" s="2">
        <f t="shared" ca="1" si="1"/>
        <v>0.12014935325247544</v>
      </c>
      <c r="AI30" s="2">
        <f t="shared" ca="1" si="1"/>
        <v>0.19447266210328917</v>
      </c>
      <c r="AJ30" s="3">
        <f t="shared" ca="1" si="1"/>
        <v>0.27634701397312911</v>
      </c>
    </row>
    <row r="31" spans="2:36" ht="17" thickBot="1" x14ac:dyDescent="0.25">
      <c r="B31" s="29"/>
      <c r="C31" s="32"/>
      <c r="D31" s="10" t="s">
        <v>21</v>
      </c>
      <c r="E31" s="6" cm="1">
        <f t="array" aca="1" ref="E31" ca="1">INDIRECT("DATA!H" &amp; 317-5*(ROW()-3)/2+(COLUMN()-5))</f>
        <v>0.95415596564489424</v>
      </c>
      <c r="F31" s="6" cm="1">
        <f t="array" aca="1" ref="F31" ca="1">INDIRECT("DATA!H" &amp; 317-5*(ROW()-3)/2+(COLUMN()-5))</f>
        <v>0.94211029107088939</v>
      </c>
      <c r="G31" s="6" cm="1">
        <f t="array" aca="1" ref="G31" ca="1">INDIRECT("DATA!H" &amp; 317-5*(ROW()-3)/2+(COLUMN()-5))</f>
        <v>0.89583119864732597</v>
      </c>
      <c r="H31" s="6" cm="1">
        <f t="array" aca="1" ref="H31" ca="1">INDIRECT("DATA!H" &amp; 317-5*(ROW()-3)/2+(COLUMN()-5))</f>
        <v>0.80594212185942082</v>
      </c>
      <c r="I31" s="7" cm="1">
        <f t="array" aca="1" ref="I31" ca="1">INDIRECT("DATA!H" &amp; 317-5*(ROW()-3)/2+(COLUMN()-5))</f>
        <v>0.67587477627057546</v>
      </c>
      <c r="K31" s="29"/>
      <c r="L31" s="32"/>
      <c r="M31" s="10" t="s">
        <v>21</v>
      </c>
      <c r="N31" s="6" cm="1">
        <f t="array" aca="1" ref="N31" ca="1">INDIRECT("DATA!I" &amp; 317-5*(ROW()-3)/2+(COLUMN()-14))</f>
        <v>0.99163154101724238</v>
      </c>
      <c r="O31" s="6" cm="1">
        <f t="array" aca="1" ref="O31" ca="1">INDIRECT("DATA!I" &amp; 317-5*(ROW()-3)/2+(COLUMN()-14))</f>
        <v>0.99184700556055083</v>
      </c>
      <c r="P31" s="6" cm="1">
        <f t="array" aca="1" ref="P31" ca="1">INDIRECT("DATA!I" &amp; 317-5*(ROW()-3)/2+(COLUMN()-14))</f>
        <v>0.98930970025217657</v>
      </c>
      <c r="Q31" s="6" cm="1">
        <f t="array" aca="1" ref="Q31" ca="1">INDIRECT("DATA!I" &amp; 317-5*(ROW()-3)/2+(COLUMN()-14))</f>
        <v>0.97929899617562755</v>
      </c>
      <c r="R31" s="6" cm="1">
        <f t="array" aca="1" ref="R31" ca="1">INDIRECT("DATA!I" &amp; 317-5*(ROW()-3)/2+(COLUMN()-14))</f>
        <v>0.97280642767692938</v>
      </c>
      <c r="S31" s="4"/>
      <c r="T31" s="29"/>
      <c r="U31" s="32"/>
      <c r="V31" s="10" t="s">
        <v>21</v>
      </c>
      <c r="W31" s="7" cm="1">
        <f t="array" aca="1" ref="W31" ca="1">INDIRECT("DATA!J" &amp; 317-5*(ROW()-3)/2+(COLUMN()-23))</f>
        <v>0.983609595454495</v>
      </c>
      <c r="X31" s="7" cm="1">
        <f t="array" aca="1" ref="X31" ca="1">INDIRECT("DATA!J" &amp; 317-5*(ROW()-3)/2+(COLUMN()-23))</f>
        <v>0.98016723621108204</v>
      </c>
      <c r="Y31" s="7" cm="1">
        <f t="array" aca="1" ref="Y31" ca="1">INDIRECT("DATA!J" &amp; 317-5*(ROW()-3)/2+(COLUMN()-23))</f>
        <v>0.96422118866167239</v>
      </c>
      <c r="Z31" s="7" cm="1">
        <f t="array" aca="1" ref="Z31" ca="1">INDIRECT("DATA!J" &amp; 317-5*(ROW()-3)/2+(COLUMN()-23))</f>
        <v>0.92173596241302003</v>
      </c>
      <c r="AA31" s="7" cm="1">
        <f t="array" aca="1" ref="AA31" ca="1">INDIRECT("DATA!J" &amp; 317-5*(ROW()-3)/2+(COLUMN()-23))</f>
        <v>0.86066792735589026</v>
      </c>
      <c r="AC31" s="29"/>
      <c r="AD31" s="32"/>
      <c r="AE31" s="10" t="s">
        <v>21</v>
      </c>
      <c r="AF31" s="6">
        <f t="shared" ca="1" si="1"/>
        <v>3.7791834791685464E-2</v>
      </c>
      <c r="AG31" s="6">
        <f t="shared" ca="1" si="1"/>
        <v>5.0145550887207957E-2</v>
      </c>
      <c r="AH31" s="6">
        <f t="shared" ca="1" si="1"/>
        <v>9.4488613202744043E-2</v>
      </c>
      <c r="AI31" s="6">
        <f t="shared" ca="1" si="1"/>
        <v>0.17702139488879542</v>
      </c>
      <c r="AJ31" s="7">
        <f t="shared" ca="1" si="1"/>
        <v>0.30523199987013805</v>
      </c>
    </row>
    <row r="32" spans="2:36" x14ac:dyDescent="0.2">
      <c r="B32" s="29"/>
      <c r="C32" s="31">
        <v>-50</v>
      </c>
      <c r="D32" s="11" t="s">
        <v>20</v>
      </c>
      <c r="E32" s="2" cm="1">
        <f t="array" aca="1" ref="E32" ca="1">INDIRECT("DATA!E"&amp;317-5*(ROW()-2)/2+(COLUMN()-5))</f>
        <v>0.91053219781328365</v>
      </c>
      <c r="F32" s="2" cm="1">
        <f t="array" aca="1" ref="F32" ca="1">INDIRECT("DATA!E"&amp;317-5*(ROW()-2)/2+(COLUMN()-5))</f>
        <v>0.88927107988580512</v>
      </c>
      <c r="G32" s="2" cm="1">
        <f t="array" aca="1" ref="G32" ca="1">INDIRECT("DATA!E"&amp;317-5*(ROW()-2)/2+(COLUMN()-5))</f>
        <v>0.8441173534066656</v>
      </c>
      <c r="H32" s="2" cm="1">
        <f t="array" aca="1" ref="H32" ca="1">INDIRECT("DATA!E"&amp;317-5*(ROW()-2)/2+(COLUMN()-5))</f>
        <v>0.75922064261272082</v>
      </c>
      <c r="I32" s="3" cm="1">
        <f t="array" aca="1" ref="I32" ca="1">INDIRECT("DATA!E"&amp;317-5*(ROW()-2)/2+(COLUMN()-5))</f>
        <v>0.67047458362302059</v>
      </c>
      <c r="K32" s="29"/>
      <c r="L32" s="31">
        <v>-50</v>
      </c>
      <c r="M32" s="11" t="s">
        <v>20</v>
      </c>
      <c r="N32" s="2" cm="1">
        <f t="array" aca="1" ref="N32" ca="1">INDIRECT("DATA!F" &amp; 317-5*(ROW()-2)/2+(COLUMN()-14))</f>
        <v>0.98390099543037524</v>
      </c>
      <c r="O32" s="2" cm="1">
        <f t="array" aca="1" ref="O32" ca="1">INDIRECT("DATA!F" &amp; 317-5*(ROW()-2)/2+(COLUMN()-14))</f>
        <v>0.97925935945632103</v>
      </c>
      <c r="P32" s="2" cm="1">
        <f t="array" aca="1" ref="P32" ca="1">INDIRECT("DATA!F" &amp; 317-5*(ROW()-2)/2+(COLUMN()-14))</f>
        <v>0.97762721842927636</v>
      </c>
      <c r="Q32" s="2" cm="1">
        <f t="array" aca="1" ref="Q32" ca="1">INDIRECT("DATA!F" &amp; 317-5*(ROW()-2)/2+(COLUMN()-14))</f>
        <v>0.96743034607471279</v>
      </c>
      <c r="R32" s="2" cm="1">
        <f t="array" aca="1" ref="R32" ca="1">INDIRECT("DATA!F" &amp; 317-5*(ROW()-2)/2+(COLUMN()-14))</f>
        <v>0.94114010773322321</v>
      </c>
      <c r="S32" s="4"/>
      <c r="T32" s="29"/>
      <c r="U32" s="31">
        <v>-50</v>
      </c>
      <c r="V32" s="11" t="s">
        <v>20</v>
      </c>
      <c r="W32" s="3" cm="1">
        <f t="array" aca="1" ref="W32" ca="1">INDIRECT("DATA!G" &amp; 317-5*(ROW()-2)/2+(COLUMN()-23))</f>
        <v>0.96632969760615561</v>
      </c>
      <c r="X32" s="3" cm="1">
        <f t="array" aca="1" ref="X32" ca="1">INDIRECT("DATA!G" &amp; 317-5*(ROW()-2)/2+(COLUMN()-23))</f>
        <v>0.95760142194836595</v>
      </c>
      <c r="Y32" s="3" cm="1">
        <f t="array" aca="1" ref="Y32" ca="1">INDIRECT("DATA!G" &amp; 317-5*(ROW()-2)/2+(COLUMN()-23))</f>
        <v>0.9434742950684456</v>
      </c>
      <c r="Z32" s="3" cm="1">
        <f t="array" aca="1" ref="Z32" ca="1">INDIRECT("DATA!G" &amp; 317-5*(ROW()-2)/2+(COLUMN()-23))</f>
        <v>0.91309533611008964</v>
      </c>
      <c r="AA32" s="3" cm="1">
        <f t="array" aca="1" ref="AA32" ca="1">INDIRECT("DATA!G" &amp; 317-5*(ROW()-2)/2+(COLUMN()-23))</f>
        <v>0.86123649509813072</v>
      </c>
      <c r="AC32" s="29"/>
      <c r="AD32" s="31">
        <v>-50</v>
      </c>
      <c r="AE32" s="11" t="s">
        <v>20</v>
      </c>
      <c r="AF32" s="2">
        <f t="shared" ca="1" si="1"/>
        <v>7.4569288940498302E-2</v>
      </c>
      <c r="AG32" s="2">
        <f t="shared" ca="1" si="1"/>
        <v>9.1894224652064427E-2</v>
      </c>
      <c r="AH32" s="2">
        <f t="shared" ca="1" si="1"/>
        <v>0.13656520860488819</v>
      </c>
      <c r="AI32" s="2">
        <f t="shared" ca="1" si="1"/>
        <v>0.21521932230758489</v>
      </c>
      <c r="AJ32" s="3">
        <f t="shared" ca="1" si="1"/>
        <v>0.28759323068497455</v>
      </c>
    </row>
    <row r="33" spans="2:36" ht="17" thickBot="1" x14ac:dyDescent="0.25">
      <c r="B33" s="29"/>
      <c r="C33" s="32"/>
      <c r="D33" s="12" t="s">
        <v>21</v>
      </c>
      <c r="E33" s="6" cm="1">
        <f t="array" aca="1" ref="E33" ca="1">INDIRECT("DATA!H" &amp; 317-5*(ROW()-3)/2+(COLUMN()-5))</f>
        <v>0.93328857486467043</v>
      </c>
      <c r="F33" s="6" cm="1">
        <f t="array" aca="1" ref="F33" ca="1">INDIRECT("DATA!H" &amp; 317-5*(ROW()-3)/2+(COLUMN()-5))</f>
        <v>0.92246548389427363</v>
      </c>
      <c r="G33" s="6" cm="1">
        <f t="array" aca="1" ref="G33" ca="1">INDIRECT("DATA!H" &amp; 317-5*(ROW()-3)/2+(COLUMN()-5))</f>
        <v>0.87225313550979866</v>
      </c>
      <c r="H33" s="6" cm="1">
        <f t="array" aca="1" ref="H33" ca="1">INDIRECT("DATA!H" &amp; 317-5*(ROW()-3)/2+(COLUMN()-5))</f>
        <v>0.7937027588625537</v>
      </c>
      <c r="I33" s="7" cm="1">
        <f t="array" aca="1" ref="I33" ca="1">INDIRECT("DATA!H" &amp; 317-5*(ROW()-3)/2+(COLUMN()-5))</f>
        <v>0.67002782622202139</v>
      </c>
      <c r="K33" s="29"/>
      <c r="L33" s="32"/>
      <c r="M33" s="12" t="s">
        <v>21</v>
      </c>
      <c r="N33" s="6" cm="1">
        <f t="array" aca="1" ref="N33" ca="1">INDIRECT("DATA!I" &amp; 317-5*(ROW()-3)/2+(COLUMN()-14))</f>
        <v>0.98974993060420757</v>
      </c>
      <c r="O33" s="6" cm="1">
        <f t="array" aca="1" ref="O33" ca="1">INDIRECT("DATA!I" &amp; 317-5*(ROW()-3)/2+(COLUMN()-14))</f>
        <v>0.99196435480915257</v>
      </c>
      <c r="P33" s="6" cm="1">
        <f t="array" aca="1" ref="P33" ca="1">INDIRECT("DATA!I" &amp; 317-5*(ROW()-3)/2+(COLUMN()-14))</f>
        <v>0.98745964499174765</v>
      </c>
      <c r="Q33" s="6" cm="1">
        <f t="array" aca="1" ref="Q33" ca="1">INDIRECT("DATA!I" &amp; 317-5*(ROW()-3)/2+(COLUMN()-14))</f>
        <v>0.97982476052913758</v>
      </c>
      <c r="R33" s="6" cm="1">
        <f t="array" aca="1" ref="R33" ca="1">INDIRECT("DATA!I" &amp; 317-5*(ROW()-3)/2+(COLUMN()-14))</f>
        <v>0.97462476264545417</v>
      </c>
      <c r="S33" s="4"/>
      <c r="T33" s="29"/>
      <c r="U33" s="32"/>
      <c r="V33" s="12" t="s">
        <v>21</v>
      </c>
      <c r="W33" s="7" cm="1">
        <f t="array" aca="1" ref="W33" ca="1">INDIRECT("DATA!J" &amp; 317-5*(ROW()-3)/2+(COLUMN()-23))</f>
        <v>0.97627541158362563</v>
      </c>
      <c r="X33" s="7" cm="1">
        <f t="array" aca="1" ref="X33" ca="1">INDIRECT("DATA!J" &amp; 317-5*(ROW()-3)/2+(COLUMN()-23))</f>
        <v>0.97451307910694696</v>
      </c>
      <c r="Y33" s="7" cm="1">
        <f t="array" aca="1" ref="Y33" ca="1">INDIRECT("DATA!J" &amp; 317-5*(ROW()-3)/2+(COLUMN()-23))</f>
        <v>0.95657966315206922</v>
      </c>
      <c r="Z33" s="7" cm="1">
        <f t="array" aca="1" ref="Z33" ca="1">INDIRECT("DATA!J" &amp; 317-5*(ROW()-3)/2+(COLUMN()-23))</f>
        <v>0.91605489691825204</v>
      </c>
      <c r="AA33" s="7" cm="1">
        <f t="array" aca="1" ref="AA33" ca="1">INDIRECT("DATA!J" &amp; 317-5*(ROW()-3)/2+(COLUMN()-23))</f>
        <v>0.86003015211337441</v>
      </c>
      <c r="AC33" s="29"/>
      <c r="AD33" s="32"/>
      <c r="AE33" s="12" t="s">
        <v>21</v>
      </c>
      <c r="AF33" s="6">
        <f t="shared" ca="1" si="1"/>
        <v>5.7046082039197032E-2</v>
      </c>
      <c r="AG33" s="6">
        <f t="shared" ca="1" si="1"/>
        <v>7.0061863188874418E-2</v>
      </c>
      <c r="AH33" s="6">
        <f t="shared" ca="1" si="1"/>
        <v>0.11666958752821921</v>
      </c>
      <c r="AI33" s="6">
        <f t="shared" ca="1" si="1"/>
        <v>0.1899543767051487</v>
      </c>
      <c r="AJ33" s="7">
        <f t="shared" ca="1" si="1"/>
        <v>0.31252739320582812</v>
      </c>
    </row>
    <row r="34" spans="2:36" x14ac:dyDescent="0.2">
      <c r="B34" s="29"/>
      <c r="C34" s="31">
        <v>-55</v>
      </c>
      <c r="D34" s="13" t="s">
        <v>20</v>
      </c>
      <c r="E34" s="2" cm="1">
        <f t="array" aca="1" ref="E34" ca="1">INDIRECT("DATA!E"&amp;317-5*(ROW()-2)/2+(COLUMN()-5))</f>
        <v>0.87566582782052838</v>
      </c>
      <c r="F34" s="2" cm="1">
        <f t="array" aca="1" ref="F34" ca="1">INDIRECT("DATA!E"&amp;317-5*(ROW()-2)/2+(COLUMN()-5))</f>
        <v>0.85998604573436566</v>
      </c>
      <c r="G34" s="2" cm="1">
        <f t="array" aca="1" ref="G34" ca="1">INDIRECT("DATA!E"&amp;317-5*(ROW()-2)/2+(COLUMN()-5))</f>
        <v>0.823674614210259</v>
      </c>
      <c r="H34" s="2" cm="1">
        <f t="array" aca="1" ref="H34" ca="1">INDIRECT("DATA!E"&amp;317-5*(ROW()-2)/2+(COLUMN()-5))</f>
        <v>0.73505652770774565</v>
      </c>
      <c r="I34" s="3" cm="1">
        <f t="array" aca="1" ref="I34" ca="1">INDIRECT("DATA!E"&amp;317-5*(ROW()-2)/2+(COLUMN()-5))</f>
        <v>0.66607738698774066</v>
      </c>
      <c r="K34" s="29"/>
      <c r="L34" s="31">
        <v>-55</v>
      </c>
      <c r="M34" s="13" t="s">
        <v>20</v>
      </c>
      <c r="N34" s="2" cm="1">
        <f t="array" aca="1" ref="N34" ca="1">INDIRECT("DATA!F" &amp; 317-5*(ROW()-2)/2+(COLUMN()-14))</f>
        <v>0.98119893231198219</v>
      </c>
      <c r="O34" s="2" cm="1">
        <f t="array" aca="1" ref="O34" ca="1">INDIRECT("DATA!F" &amp; 317-5*(ROW()-2)/2+(COLUMN()-14))</f>
        <v>0.98096118269094523</v>
      </c>
      <c r="P34" s="2" cm="1">
        <f t="array" aca="1" ref="P34" ca="1">INDIRECT("DATA!F" &amp; 317-5*(ROW()-2)/2+(COLUMN()-14))</f>
        <v>0.97605907745550557</v>
      </c>
      <c r="Q34" s="2" cm="1">
        <f t="array" aca="1" ref="Q34" ca="1">INDIRECT("DATA!F" &amp; 317-5*(ROW()-2)/2+(COLUMN()-14))</f>
        <v>0.96688970712265876</v>
      </c>
      <c r="R34" s="2" cm="1">
        <f t="array" aca="1" ref="R34" ca="1">INDIRECT("DATA!F" &amp; 317-5*(ROW()-2)/2+(COLUMN()-14))</f>
        <v>0.94806133230265544</v>
      </c>
      <c r="S34" s="4"/>
      <c r="T34" s="29"/>
      <c r="U34" s="31">
        <v>-55</v>
      </c>
      <c r="V34" s="13" t="s">
        <v>20</v>
      </c>
      <c r="W34" s="3" cm="1">
        <f t="array" aca="1" ref="W34" ca="1">INDIRECT("DATA!G" &amp; 317-5*(ROW()-2)/2+(COLUMN()-23))</f>
        <v>0.9549751005999052</v>
      </c>
      <c r="X34" s="3" cm="1">
        <f t="array" aca="1" ref="X34" ca="1">INDIRECT("DATA!G" &amp; 317-5*(ROW()-2)/2+(COLUMN()-23))</f>
        <v>0.95060458978975482</v>
      </c>
      <c r="Y34" s="3" cm="1">
        <f t="array" aca="1" ref="Y34" ca="1">INDIRECT("DATA!G" &amp; 317-5*(ROW()-2)/2+(COLUMN()-23))</f>
        <v>0.93545382716006975</v>
      </c>
      <c r="Z34" s="3" cm="1">
        <f t="array" aca="1" ref="Z34" ca="1">INDIRECT("DATA!G" &amp; 317-5*(ROW()-2)/2+(COLUMN()-23))</f>
        <v>0.9052829087328772</v>
      </c>
      <c r="AA34" s="3" cm="1">
        <f t="array" aca="1" ref="AA34" ca="1">INDIRECT("DATA!G" &amp; 317-5*(ROW()-2)/2+(COLUMN()-23))</f>
        <v>0.86540685493456326</v>
      </c>
      <c r="AC34" s="29"/>
      <c r="AD34" s="31">
        <v>-55</v>
      </c>
      <c r="AE34" s="13" t="s">
        <v>20</v>
      </c>
      <c r="AF34" s="2">
        <f t="shared" ca="1" si="1"/>
        <v>0.10755525818071165</v>
      </c>
      <c r="AG34" s="2">
        <f t="shared" ca="1" si="1"/>
        <v>0.12332306220794997</v>
      </c>
      <c r="AH34" s="2">
        <f t="shared" ca="1" si="1"/>
        <v>0.15612217207435697</v>
      </c>
      <c r="AI34" s="2">
        <f t="shared" ca="1" si="1"/>
        <v>0.23977210400224369</v>
      </c>
      <c r="AJ34" s="3">
        <f t="shared" ca="1" si="1"/>
        <v>0.29743217628128649</v>
      </c>
    </row>
    <row r="35" spans="2:36" ht="17" thickBot="1" x14ac:dyDescent="0.25">
      <c r="B35" s="29"/>
      <c r="C35" s="32"/>
      <c r="D35" s="10" t="s">
        <v>21</v>
      </c>
      <c r="E35" s="6" cm="1">
        <f t="array" aca="1" ref="E35" ca="1">INDIRECT("DATA!H" &amp; 317-5*(ROW()-3)/2+(COLUMN()-5))</f>
        <v>0.90596094031730279</v>
      </c>
      <c r="F35" s="6" cm="1">
        <f t="array" aca="1" ref="F35" ca="1">INDIRECT("DATA!H" &amp; 317-5*(ROW()-3)/2+(COLUMN()-5))</f>
        <v>0.88977233840069581</v>
      </c>
      <c r="G35" s="6" cm="1">
        <f t="array" aca="1" ref="G35" ca="1">INDIRECT("DATA!H" &amp; 317-5*(ROW()-3)/2+(COLUMN()-5))</f>
        <v>0.84424474469830035</v>
      </c>
      <c r="H35" s="6" cm="1">
        <f t="array" aca="1" ref="H35" ca="1">INDIRECT("DATA!H" &amp; 317-5*(ROW()-3)/2+(COLUMN()-5))</f>
        <v>0.76857783192008811</v>
      </c>
      <c r="I35" s="7" cm="1">
        <f t="array" aca="1" ref="I35" ca="1">INDIRECT("DATA!H" &amp; 317-5*(ROW()-3)/2+(COLUMN()-5))</f>
        <v>0.64928701113704212</v>
      </c>
      <c r="K35" s="29"/>
      <c r="L35" s="32"/>
      <c r="M35" s="10" t="s">
        <v>21</v>
      </c>
      <c r="N35" s="6" cm="1">
        <f t="array" aca="1" ref="N35" ca="1">INDIRECT("DATA!I" &amp; 317-5*(ROW()-3)/2+(COLUMN()-14))</f>
        <v>0.98970348199332103</v>
      </c>
      <c r="O35" s="6" cm="1">
        <f t="array" aca="1" ref="O35" ca="1">INDIRECT("DATA!I" &amp; 317-5*(ROW()-3)/2+(COLUMN()-14))</f>
        <v>0.98820691184960396</v>
      </c>
      <c r="P35" s="6" cm="1">
        <f t="array" aca="1" ref="P35" ca="1">INDIRECT("DATA!I" &amp; 317-5*(ROW()-3)/2+(COLUMN()-14))</f>
        <v>0.98620999855711644</v>
      </c>
      <c r="Q35" s="6" cm="1">
        <f t="array" aca="1" ref="Q35" ca="1">INDIRECT("DATA!I" &amp; 317-5*(ROW()-3)/2+(COLUMN()-14))</f>
        <v>0.97952658204877896</v>
      </c>
      <c r="R35" s="6" cm="1">
        <f t="array" aca="1" ref="R35" ca="1">INDIRECT("DATA!I" &amp; 317-5*(ROW()-3)/2+(COLUMN()-14))</f>
        <v>0.96914639804366565</v>
      </c>
      <c r="S35" s="4"/>
      <c r="T35" s="29"/>
      <c r="U35" s="32"/>
      <c r="V35" s="10" t="s">
        <v>21</v>
      </c>
      <c r="W35" s="7" cm="1">
        <f t="array" aca="1" ref="W35" ca="1">INDIRECT("DATA!J" &amp; 317-5*(ROW()-3)/2+(COLUMN()-23))</f>
        <v>0.96865336949382397</v>
      </c>
      <c r="X35" s="7" cm="1">
        <f t="array" aca="1" ref="X35" ca="1">INDIRECT("DATA!J" &amp; 317-5*(ROW()-3)/2+(COLUMN()-23))</f>
        <v>0.96304187157016541</v>
      </c>
      <c r="Y35" s="7" cm="1">
        <f t="array" aca="1" ref="Y35" ca="1">INDIRECT("DATA!J" &amp; 317-5*(ROW()-3)/2+(COLUMN()-23))</f>
        <v>0.94615046156602323</v>
      </c>
      <c r="Z35" s="7" cm="1">
        <f t="array" aca="1" ref="Z35" ca="1">INDIRECT("DATA!J" &amp; 317-5*(ROW()-3)/2+(COLUMN()-23))</f>
        <v>0.90792177036545696</v>
      </c>
      <c r="AA35" s="7" cm="1">
        <f t="array" aca="1" ref="AA35" ca="1">INDIRECT("DATA!J" &amp; 317-5*(ROW()-3)/2+(COLUMN()-23))</f>
        <v>0.85519772476703371</v>
      </c>
      <c r="AC35" s="29"/>
      <c r="AD35" s="32"/>
      <c r="AE35" s="10" t="s">
        <v>21</v>
      </c>
      <c r="AF35" s="6">
        <f t="shared" ca="1" si="1"/>
        <v>8.4613768870809514E-2</v>
      </c>
      <c r="AG35" s="6">
        <f t="shared" ca="1" si="1"/>
        <v>9.9609274402534198E-2</v>
      </c>
      <c r="AH35" s="6">
        <f t="shared" ca="1" si="1"/>
        <v>0.14395032910487593</v>
      </c>
      <c r="AI35" s="6">
        <f t="shared" ca="1" si="1"/>
        <v>0.21535786163910953</v>
      </c>
      <c r="AJ35" s="7">
        <f t="shared" ca="1" si="1"/>
        <v>0.33004238322744306</v>
      </c>
    </row>
    <row r="36" spans="2:36" x14ac:dyDescent="0.2">
      <c r="B36" s="29"/>
      <c r="C36" s="31">
        <v>-60</v>
      </c>
      <c r="D36" s="11" t="s">
        <v>20</v>
      </c>
      <c r="E36" s="2" cm="1">
        <f t="array" aca="1" ref="E36" ca="1">INDIRECT("DATA!E"&amp;317-5*(ROW()-2)/2+(COLUMN()-5))</f>
        <v>0.83317719566726822</v>
      </c>
      <c r="F36" s="2" cm="1">
        <f t="array" aca="1" ref="F36" ca="1">INDIRECT("DATA!E"&amp;317-5*(ROW()-2)/2+(COLUMN()-5))</f>
        <v>0.82726307167208202</v>
      </c>
      <c r="G36" s="2" cm="1">
        <f t="array" aca="1" ref="G36" ca="1">INDIRECT("DATA!E"&amp;317-5*(ROW()-2)/2+(COLUMN()-5))</f>
        <v>0.78889414234215693</v>
      </c>
      <c r="H36" s="2" cm="1">
        <f t="array" aca="1" ref="H36" ca="1">INDIRECT("DATA!E"&amp;317-5*(ROW()-2)/2+(COLUMN()-5))</f>
        <v>0.70274140002904717</v>
      </c>
      <c r="I36" s="3" cm="1">
        <f t="array" aca="1" ref="I36" ca="1">INDIRECT("DATA!E"&amp;317-5*(ROW()-2)/2+(COLUMN()-5))</f>
        <v>0.65335559865721127</v>
      </c>
      <c r="K36" s="29"/>
      <c r="L36" s="31">
        <v>-60</v>
      </c>
      <c r="M36" s="11" t="s">
        <v>20</v>
      </c>
      <c r="N36" s="2" cm="1">
        <f t="array" aca="1" ref="N36" ca="1">INDIRECT("DATA!F" &amp; 317-5*(ROW()-2)/2+(COLUMN()-14))</f>
        <v>0.98014097503336883</v>
      </c>
      <c r="O36" s="2" cm="1">
        <f t="array" aca="1" ref="O36" ca="1">INDIRECT("DATA!F" &amp; 317-5*(ROW()-2)/2+(COLUMN()-14))</f>
        <v>0.98033934233348119</v>
      </c>
      <c r="P36" s="2" cm="1">
        <f t="array" aca="1" ref="P36" ca="1">INDIRECT("DATA!F" &amp; 317-5*(ROW()-2)/2+(COLUMN()-14))</f>
        <v>0.97539785110263078</v>
      </c>
      <c r="Q36" s="2" cm="1">
        <f t="array" aca="1" ref="Q36" ca="1">INDIRECT("DATA!F" &amp; 317-5*(ROW()-2)/2+(COLUMN()-14))</f>
        <v>0.96581367548693642</v>
      </c>
      <c r="R36" s="2" cm="1">
        <f t="array" aca="1" ref="R36" ca="1">INDIRECT("DATA!F" &amp; 317-5*(ROW()-2)/2+(COLUMN()-14))</f>
        <v>0.94905955253112761</v>
      </c>
      <c r="S36" s="4"/>
      <c r="T36" s="29"/>
      <c r="U36" s="31">
        <v>-60</v>
      </c>
      <c r="V36" s="11" t="s">
        <v>20</v>
      </c>
      <c r="W36" s="3" cm="1">
        <f t="array" aca="1" ref="W36" ca="1">INDIRECT("DATA!G" &amp; 317-5*(ROW()-2)/2+(COLUMN()-23))</f>
        <v>0.94253900435763216</v>
      </c>
      <c r="X36" s="3" cm="1">
        <f t="array" aca="1" ref="X36" ca="1">INDIRECT("DATA!G" &amp; 317-5*(ROW()-2)/2+(COLUMN()-23))</f>
        <v>0.94004087533702518</v>
      </c>
      <c r="Y36" s="3" cm="1">
        <f t="array" aca="1" ref="Y36" ca="1">INDIRECT("DATA!G" &amp; 317-5*(ROW()-2)/2+(COLUMN()-23))</f>
        <v>0.92612807091994365</v>
      </c>
      <c r="Z36" s="3" cm="1">
        <f t="array" aca="1" ref="Z36" ca="1">INDIRECT("DATA!G" &amp; 317-5*(ROW()-2)/2+(COLUMN()-23))</f>
        <v>0.8945059721990406</v>
      </c>
      <c r="AA36" s="3" cm="1">
        <f t="array" aca="1" ref="AA36" ca="1">INDIRECT("DATA!G" &amp; 317-5*(ROW()-2)/2+(COLUMN()-23))</f>
        <v>0.86391288024565627</v>
      </c>
      <c r="AC36" s="29"/>
      <c r="AD36" s="31">
        <v>-60</v>
      </c>
      <c r="AE36" s="11" t="s">
        <v>20</v>
      </c>
      <c r="AF36" s="2">
        <f t="shared" ca="1" si="1"/>
        <v>0.1499414707778105</v>
      </c>
      <c r="AG36" s="2">
        <f t="shared" ca="1" si="1"/>
        <v>0.15614620779885757</v>
      </c>
      <c r="AH36" s="2">
        <f t="shared" ca="1" si="1"/>
        <v>0.19120783232159289</v>
      </c>
      <c r="AI36" s="2">
        <f t="shared" ca="1" si="1"/>
        <v>0.27238408622165711</v>
      </c>
      <c r="AJ36" s="3">
        <f t="shared" ca="1" si="1"/>
        <v>0.31157576264342768</v>
      </c>
    </row>
    <row r="37" spans="2:36" ht="17" thickBot="1" x14ac:dyDescent="0.25">
      <c r="B37" s="29"/>
      <c r="C37" s="32"/>
      <c r="D37" s="12" t="s">
        <v>21</v>
      </c>
      <c r="E37" s="6" cm="1">
        <f t="array" aca="1" ref="E37" ca="1">INDIRECT("DATA!H" &amp; 317-5*(ROW()-3)/2+(COLUMN()-5))</f>
        <v>0.86411631702065772</v>
      </c>
      <c r="F37" s="6" cm="1">
        <f t="array" aca="1" ref="F37" ca="1">INDIRECT("DATA!H" &amp; 317-5*(ROW()-3)/2+(COLUMN()-5))</f>
        <v>0.85080935112416223</v>
      </c>
      <c r="G37" s="6" cm="1">
        <f t="array" aca="1" ref="G37" ca="1">INDIRECT("DATA!H" &amp; 317-5*(ROW()-3)/2+(COLUMN()-5))</f>
        <v>0.81640517936731349</v>
      </c>
      <c r="H37" s="6" cm="1">
        <f t="array" aca="1" ref="H37" ca="1">INDIRECT("DATA!H" &amp; 317-5*(ROW()-3)/2+(COLUMN()-5))</f>
        <v>0.73462088416108029</v>
      </c>
      <c r="I37" s="7" cm="1">
        <f t="array" aca="1" ref="I37" ca="1">INDIRECT("DATA!H" &amp; 317-5*(ROW()-3)/2+(COLUMN()-5))</f>
        <v>0.64485943603004625</v>
      </c>
      <c r="K37" s="29"/>
      <c r="L37" s="32"/>
      <c r="M37" s="12" t="s">
        <v>21</v>
      </c>
      <c r="N37" s="6" cm="1">
        <f t="array" aca="1" ref="N37" ca="1">INDIRECT("DATA!I" &amp; 317-5*(ROW()-3)/2+(COLUMN()-14))</f>
        <v>0.98762154497425381</v>
      </c>
      <c r="O37" s="6" cm="1">
        <f t="array" aca="1" ref="O37" ca="1">INDIRECT("DATA!I" &amp; 317-5*(ROW()-3)/2+(COLUMN()-14))</f>
        <v>0.98655432141245136</v>
      </c>
      <c r="P37" s="6" cm="1">
        <f t="array" aca="1" ref="P37" ca="1">INDIRECT("DATA!I" &amp; 317-5*(ROW()-3)/2+(COLUMN()-14))</f>
        <v>0.98477357074402638</v>
      </c>
      <c r="Q37" s="6" cm="1">
        <f t="array" aca="1" ref="Q37" ca="1">INDIRECT("DATA!I" &amp; 317-5*(ROW()-3)/2+(COLUMN()-14))</f>
        <v>0.97857272357615643</v>
      </c>
      <c r="R37" s="6" cm="1">
        <f t="array" aca="1" ref="R37" ca="1">INDIRECT("DATA!I" &amp; 317-5*(ROW()-3)/2+(COLUMN()-14))</f>
        <v>0.96938218570106216</v>
      </c>
      <c r="S37" s="4"/>
      <c r="T37" s="29"/>
      <c r="U37" s="32"/>
      <c r="V37" s="12" t="s">
        <v>21</v>
      </c>
      <c r="W37" s="7" cm="1">
        <f t="array" aca="1" ref="W37" ca="1">INDIRECT("DATA!J" &amp; 317-5*(ROW()-3)/2+(COLUMN()-23))</f>
        <v>0.95606194584056281</v>
      </c>
      <c r="X37" s="7" cm="1">
        <f t="array" aca="1" ref="X37" ca="1">INDIRECT("DATA!J" &amp; 317-5*(ROW()-3)/2+(COLUMN()-23))</f>
        <v>0.95020105293515444</v>
      </c>
      <c r="Y37" s="7" cm="1">
        <f t="array" aca="1" ref="Y37" ca="1">INDIRECT("DATA!J" &amp; 317-5*(ROW()-3)/2+(COLUMN()-23))</f>
        <v>0.93162588836319205</v>
      </c>
      <c r="Z37" s="7" cm="1">
        <f t="array" aca="1" ref="Z37" ca="1">INDIRECT("DATA!J" &amp; 317-5*(ROW()-3)/2+(COLUMN()-23))</f>
        <v>0.89605508458680105</v>
      </c>
      <c r="AA37" s="7" cm="1">
        <f t="array" aca="1" ref="AA37" ca="1">INDIRECT("DATA!J" &amp; 317-5*(ROW()-3)/2+(COLUMN()-23))</f>
        <v>0.8472413886046003</v>
      </c>
      <c r="AC37" s="29"/>
      <c r="AD37" s="32"/>
      <c r="AE37" s="12" t="s">
        <v>21</v>
      </c>
      <c r="AF37" s="6">
        <f t="shared" ca="1" si="1"/>
        <v>0.12505319328246911</v>
      </c>
      <c r="AG37" s="6">
        <f t="shared" ca="1" si="1"/>
        <v>0.13759502882106167</v>
      </c>
      <c r="AH37" s="6">
        <f t="shared" ca="1" si="1"/>
        <v>0.17097167956031301</v>
      </c>
      <c r="AI37" s="6">
        <f t="shared" ca="1" si="1"/>
        <v>0.24929352059146259</v>
      </c>
      <c r="AJ37" s="7">
        <f t="shared" ca="1" si="1"/>
        <v>0.3347727598649024</v>
      </c>
    </row>
    <row r="38" spans="2:36" x14ac:dyDescent="0.2">
      <c r="B38" s="29"/>
      <c r="C38" s="31">
        <v>-65</v>
      </c>
      <c r="D38" s="13" t="s">
        <v>20</v>
      </c>
      <c r="E38" s="2" cm="1">
        <f t="array" aca="1" ref="E38" ca="1">INDIRECT("DATA!E"&amp;317-5*(ROW()-2)/2+(COLUMN()-5))</f>
        <v>0.80161310786840678</v>
      </c>
      <c r="F38" s="2" cm="1">
        <f t="array" aca="1" ref="F38" ca="1">INDIRECT("DATA!E"&amp;317-5*(ROW()-2)/2+(COLUMN()-5))</f>
        <v>0.78582916842834583</v>
      </c>
      <c r="G38" s="2" cm="1">
        <f t="array" aca="1" ref="G38" ca="1">INDIRECT("DATA!E"&amp;317-5*(ROW()-2)/2+(COLUMN()-5))</f>
        <v>0.74158762373531617</v>
      </c>
      <c r="H38" s="2" cm="1">
        <f t="array" aca="1" ref="H38" ca="1">INDIRECT("DATA!E"&amp;317-5*(ROW()-2)/2+(COLUMN()-5))</f>
        <v>0.6614489160058874</v>
      </c>
      <c r="I38" s="3" cm="1">
        <f t="array" aca="1" ref="I38" ca="1">INDIRECT("DATA!E"&amp;317-5*(ROW()-2)/2+(COLUMN()-5))</f>
        <v>0.63691184037311943</v>
      </c>
      <c r="K38" s="29"/>
      <c r="L38" s="31">
        <v>-65</v>
      </c>
      <c r="M38" s="13" t="s">
        <v>20</v>
      </c>
      <c r="N38" s="2" cm="1">
        <f t="array" aca="1" ref="N38" ca="1">INDIRECT("DATA!F" &amp; 317-5*(ROW()-2)/2+(COLUMN()-14))</f>
        <v>0.97964370013238677</v>
      </c>
      <c r="O38" s="2" cm="1">
        <f t="array" aca="1" ref="O38" ca="1">INDIRECT("DATA!F" &amp; 317-5*(ROW()-2)/2+(COLUMN()-14))</f>
        <v>0.97708797574992878</v>
      </c>
      <c r="P38" s="2" cm="1">
        <f t="array" aca="1" ref="P38" ca="1">INDIRECT("DATA!F" &amp; 317-5*(ROW()-2)/2+(COLUMN()-14))</f>
        <v>0.97274109648523976</v>
      </c>
      <c r="Q38" s="2" cm="1">
        <f t="array" aca="1" ref="Q38" ca="1">INDIRECT("DATA!F" &amp; 317-5*(ROW()-2)/2+(COLUMN()-14))</f>
        <v>0.96412746288683859</v>
      </c>
      <c r="R38" s="2" cm="1">
        <f t="array" aca="1" ref="R38" ca="1">INDIRECT("DATA!F" &amp; 317-5*(ROW()-2)/2+(COLUMN()-14))</f>
        <v>0.95657492082553364</v>
      </c>
      <c r="S38" s="4"/>
      <c r="T38" s="29"/>
      <c r="U38" s="31">
        <v>-65</v>
      </c>
      <c r="V38" s="13" t="s">
        <v>20</v>
      </c>
      <c r="W38" s="3" cm="1">
        <f t="array" aca="1" ref="W38" ca="1">INDIRECT("DATA!G" &amp; 317-5*(ROW()-2)/2+(COLUMN()-23))</f>
        <v>0.93215680454139982</v>
      </c>
      <c r="X38" s="3" cm="1">
        <f t="array" aca="1" ref="X38" ca="1">INDIRECT("DATA!G" &amp; 317-5*(ROW()-2)/2+(COLUMN()-23))</f>
        <v>0.92588914804886724</v>
      </c>
      <c r="Y38" s="3" cm="1">
        <f t="array" aca="1" ref="Y38" ca="1">INDIRECT("DATA!G" &amp; 317-5*(ROW()-2)/2+(COLUMN()-23))</f>
        <v>0.9101007749775244</v>
      </c>
      <c r="Z38" s="3" cm="1">
        <f t="array" aca="1" ref="Z38" ca="1">INDIRECT("DATA!G" &amp; 317-5*(ROW()-2)/2+(COLUMN()-23))</f>
        <v>0.8801556758695076</v>
      </c>
      <c r="AA38" s="3" cm="1">
        <f t="array" aca="1" ref="AA38" ca="1">INDIRECT("DATA!G" &amp; 317-5*(ROW()-2)/2+(COLUMN()-23))</f>
        <v>0.86881215338036955</v>
      </c>
      <c r="AC38" s="29"/>
      <c r="AD38" s="31">
        <v>-65</v>
      </c>
      <c r="AE38" s="13" t="s">
        <v>20</v>
      </c>
      <c r="AF38" s="2">
        <f t="shared" ca="1" si="1"/>
        <v>0.18172994144699894</v>
      </c>
      <c r="AG38" s="2">
        <f t="shared" ca="1" si="1"/>
        <v>0.19574369152868665</v>
      </c>
      <c r="AH38" s="2">
        <f t="shared" ca="1" si="1"/>
        <v>0.23763103418282594</v>
      </c>
      <c r="AI38" s="2">
        <f t="shared" ca="1" si="1"/>
        <v>0.31394038499293031</v>
      </c>
      <c r="AJ38" s="3">
        <f t="shared" ca="1" si="1"/>
        <v>0.33417464068213476</v>
      </c>
    </row>
    <row r="39" spans="2:36" ht="17" thickBot="1" x14ac:dyDescent="0.25">
      <c r="B39" s="29"/>
      <c r="C39" s="32"/>
      <c r="D39" s="10" t="s">
        <v>21</v>
      </c>
      <c r="E39" s="6" cm="1">
        <f t="array" aca="1" ref="E39" ca="1">INDIRECT("DATA!H" &amp; 317-5*(ROW()-3)/2+(COLUMN()-5))</f>
        <v>0.82467737113953188</v>
      </c>
      <c r="F39" s="6" cm="1">
        <f t="array" aca="1" ref="F39" ca="1">INDIRECT("DATA!H" &amp; 317-5*(ROW()-3)/2+(COLUMN()-5))</f>
        <v>0.81115413208365916</v>
      </c>
      <c r="G39" s="6" cm="1">
        <f t="array" aca="1" ref="G39" ca="1">INDIRECT("DATA!H" &amp; 317-5*(ROW()-3)/2+(COLUMN()-5))</f>
        <v>0.7688407534915922</v>
      </c>
      <c r="H39" s="6" cm="1">
        <f t="array" aca="1" ref="H39" ca="1">INDIRECT("DATA!H" &amp; 317-5*(ROW()-3)/2+(COLUMN()-5))</f>
        <v>0.69118485497068494</v>
      </c>
      <c r="I39" s="7" cm="1">
        <f t="array" aca="1" ref="I39" ca="1">INDIRECT("DATA!H" &amp; 317-5*(ROW()-3)/2+(COLUMN()-5))</f>
        <v>0.65174223877125181</v>
      </c>
      <c r="K39" s="29"/>
      <c r="L39" s="32"/>
      <c r="M39" s="10" t="s">
        <v>21</v>
      </c>
      <c r="N39" s="6" cm="1">
        <f t="array" aca="1" ref="N39" ca="1">INDIRECT("DATA!I" &amp; 317-5*(ROW()-3)/2+(COLUMN()-14))</f>
        <v>0.9851195488790544</v>
      </c>
      <c r="O39" s="6" cm="1">
        <f t="array" aca="1" ref="O39" ca="1">INDIRECT("DATA!I" &amp; 317-5*(ROW()-3)/2+(COLUMN()-14))</f>
        <v>0.98568306465913036</v>
      </c>
      <c r="P39" s="6" cm="1">
        <f t="array" aca="1" ref="P39" ca="1">INDIRECT("DATA!I" &amp; 317-5*(ROW()-3)/2+(COLUMN()-14))</f>
        <v>0.98322363797029522</v>
      </c>
      <c r="Q39" s="6" cm="1">
        <f t="array" aca="1" ref="Q39" ca="1">INDIRECT("DATA!I" &amp; 317-5*(ROW()-3)/2+(COLUMN()-14))</f>
        <v>0.97759232009201602</v>
      </c>
      <c r="R39" s="6" cm="1">
        <f t="array" aca="1" ref="R39" ca="1">INDIRECT("DATA!I" &amp; 317-5*(ROW()-3)/2+(COLUMN()-14))</f>
        <v>0.97239214883326275</v>
      </c>
      <c r="S39" s="4"/>
      <c r="T39" s="29"/>
      <c r="U39" s="32"/>
      <c r="V39" s="10" t="s">
        <v>21</v>
      </c>
      <c r="W39" s="7" cm="1">
        <f t="array" aca="1" ref="W39" ca="1">INDIRECT("DATA!J" &amp; 317-5*(ROW()-3)/2+(COLUMN()-23))</f>
        <v>0.93530208477459797</v>
      </c>
      <c r="X39" s="7" cm="1">
        <f t="array" aca="1" ref="X39" ca="1">INDIRECT("DATA!J" &amp; 317-5*(ROW()-3)/2+(COLUMN()-23))</f>
        <v>0.9318885853308182</v>
      </c>
      <c r="Y39" s="7" cm="1">
        <f t="array" aca="1" ref="Y39" ca="1">INDIRECT("DATA!J" &amp; 317-5*(ROW()-3)/2+(COLUMN()-23))</f>
        <v>0.91432964750394641</v>
      </c>
      <c r="Z39" s="7" cm="1">
        <f t="array" aca="1" ref="Z39" ca="1">INDIRECT("DATA!J" &amp; 317-5*(ROW()-3)/2+(COLUMN()-23))</f>
        <v>0.87952066969141585</v>
      </c>
      <c r="AA39" s="7" cm="1">
        <f t="array" aca="1" ref="AA39" ca="1">INDIRECT("DATA!J" &amp; 317-5*(ROW()-3)/2+(COLUMN()-23))</f>
        <v>0.83549653357573295</v>
      </c>
      <c r="AC39" s="29"/>
      <c r="AD39" s="32"/>
      <c r="AE39" s="10" t="s">
        <v>21</v>
      </c>
      <c r="AF39" s="6">
        <f t="shared" ca="1" si="1"/>
        <v>0.16286569271931117</v>
      </c>
      <c r="AG39" s="6">
        <f t="shared" ca="1" si="1"/>
        <v>0.17706394563634598</v>
      </c>
      <c r="AH39" s="6">
        <f t="shared" ca="1" si="1"/>
        <v>0.21804081614764825</v>
      </c>
      <c r="AI39" s="6">
        <f t="shared" ca="1" si="1"/>
        <v>0.29297229451881635</v>
      </c>
      <c r="AJ39" s="7">
        <f t="shared" ca="1" si="1"/>
        <v>0.32975370116546787</v>
      </c>
    </row>
    <row r="40" spans="2:36" x14ac:dyDescent="0.2">
      <c r="B40" s="29"/>
      <c r="C40" s="31">
        <v>-70</v>
      </c>
      <c r="D40" s="11" t="s">
        <v>20</v>
      </c>
      <c r="E40" s="2" cm="1">
        <f t="array" aca="1" ref="E40" ca="1">INDIRECT("DATA!E"&amp;317-5*(ROW()-2)/2+(COLUMN()-5))</f>
        <v>0.73657415585588559</v>
      </c>
      <c r="F40" s="2" cm="1">
        <f t="array" aca="1" ref="F40" ca="1">INDIRECT("DATA!E"&amp;317-5*(ROW()-2)/2+(COLUMN()-5))</f>
        <v>0.72305414520383571</v>
      </c>
      <c r="G40" s="2" cm="1">
        <f t="array" aca="1" ref="G40" ca="1">INDIRECT("DATA!E"&amp;317-5*(ROW()-2)/2+(COLUMN()-5))</f>
        <v>0.68171770720790781</v>
      </c>
      <c r="H40" s="2" cm="1">
        <f t="array" aca="1" ref="H40" ca="1">INDIRECT("DATA!E"&amp;317-5*(ROW()-2)/2+(COLUMN()-5))</f>
        <v>0.66798169574613697</v>
      </c>
      <c r="I40" s="3" cm="1">
        <f t="array" aca="1" ref="I40" ca="1">INDIRECT("DATA!E"&amp;317-5*(ROW()-2)/2+(COLUMN()-5))</f>
        <v>0.60911377025572355</v>
      </c>
      <c r="K40" s="29"/>
      <c r="L40" s="31">
        <v>-70</v>
      </c>
      <c r="M40" s="11" t="s">
        <v>20</v>
      </c>
      <c r="N40" s="2" cm="1">
        <f t="array" aca="1" ref="N40" ca="1">INDIRECT("DATA!F" &amp; 317-5*(ROW()-2)/2+(COLUMN()-14))</f>
        <v>0.97456816393028223</v>
      </c>
      <c r="O40" s="2" cm="1">
        <f t="array" aca="1" ref="O40" ca="1">INDIRECT("DATA!F" &amp; 317-5*(ROW()-2)/2+(COLUMN()-14))</f>
        <v>0.97337350754965479</v>
      </c>
      <c r="P40" s="2" cm="1">
        <f t="array" aca="1" ref="P40" ca="1">INDIRECT("DATA!F" &amp; 317-5*(ROW()-2)/2+(COLUMN()-14))</f>
        <v>0.96947570758581236</v>
      </c>
      <c r="Q40" s="2" cm="1">
        <f t="array" aca="1" ref="Q40" ca="1">INDIRECT("DATA!F" &amp; 317-5*(ROW()-2)/2+(COLUMN()-14))</f>
        <v>0.96720159096528202</v>
      </c>
      <c r="R40" s="2" cm="1">
        <f t="array" aca="1" ref="R40" ca="1">INDIRECT("DATA!F" &amp; 317-5*(ROW()-2)/2+(COLUMN()-14))</f>
        <v>0.96020684236515319</v>
      </c>
      <c r="S40" s="4"/>
      <c r="T40" s="29"/>
      <c r="U40" s="31">
        <v>-70</v>
      </c>
      <c r="V40" s="11" t="s">
        <v>20</v>
      </c>
      <c r="W40" s="3" cm="1">
        <f t="array" aca="1" ref="W40" ca="1">INDIRECT("DATA!G" &amp; 317-5*(ROW()-2)/2+(COLUMN()-23))</f>
        <v>0.90894111985853321</v>
      </c>
      <c r="X40" s="3" cm="1">
        <f t="array" aca="1" ref="X40" ca="1">INDIRECT("DATA!G" &amp; 317-5*(ROW()-2)/2+(COLUMN()-23))</f>
        <v>0.90417135343731236</v>
      </c>
      <c r="Y40" s="3" cm="1">
        <f t="array" aca="1" ref="Y40" ca="1">INDIRECT("DATA!G" &amp; 317-5*(ROW()-2)/2+(COLUMN()-23))</f>
        <v>0.88904514191247719</v>
      </c>
      <c r="Z40" s="3" cm="1">
        <f t="array" aca="1" ref="Z40" ca="1">INDIRECT("DATA!G" &amp; 317-5*(ROW()-2)/2+(COLUMN()-23))</f>
        <v>0.87985869022156538</v>
      </c>
      <c r="AA40" s="3" cm="1">
        <f t="array" aca="1" ref="AA40" ca="1">INDIRECT("DATA!G" &amp; 317-5*(ROW()-2)/2+(COLUMN()-23))</f>
        <v>0.86306811586272536</v>
      </c>
      <c r="AC40" s="29"/>
      <c r="AD40" s="31">
        <v>-70</v>
      </c>
      <c r="AE40" s="11" t="s">
        <v>20</v>
      </c>
      <c r="AF40" s="2">
        <f t="shared" ca="1" si="1"/>
        <v>0.24420457889225899</v>
      </c>
      <c r="AG40" s="2">
        <f t="shared" ca="1" si="1"/>
        <v>0.25716681253835083</v>
      </c>
      <c r="AH40" s="2">
        <f t="shared" ca="1" si="1"/>
        <v>0.29681816483517598</v>
      </c>
      <c r="AI40" s="2">
        <f t="shared" ca="1" si="1"/>
        <v>0.30936662844042573</v>
      </c>
      <c r="AJ40" s="3">
        <f t="shared" ca="1" si="1"/>
        <v>0.36564316834550725</v>
      </c>
    </row>
    <row r="41" spans="2:36" ht="17" thickBot="1" x14ac:dyDescent="0.25">
      <c r="B41" s="29"/>
      <c r="C41" s="32"/>
      <c r="D41" s="12" t="s">
        <v>21</v>
      </c>
      <c r="E41" s="6" cm="1">
        <f t="array" aca="1" ref="E41" ca="1">INDIRECT("DATA!H" &amp; 317-5*(ROW()-3)/2+(COLUMN()-5))</f>
        <v>0.76076130402446862</v>
      </c>
      <c r="F41" s="6" cm="1">
        <f t="array" aca="1" ref="F41" ca="1">INDIRECT("DATA!H" &amp; 317-5*(ROW()-3)/2+(COLUMN()-5))</f>
        <v>0.74758970252037271</v>
      </c>
      <c r="G41" s="6" cm="1">
        <f t="array" aca="1" ref="G41" ca="1">INDIRECT("DATA!H" &amp; 317-5*(ROW()-3)/2+(COLUMN()-5))</f>
        <v>0.70709166046472871</v>
      </c>
      <c r="H41" s="6" cm="1">
        <f t="array" aca="1" ref="H41" ca="1">INDIRECT("DATA!H" &amp; 317-5*(ROW()-3)/2+(COLUMN()-5))</f>
        <v>0.65889457573313692</v>
      </c>
      <c r="I41" s="7" cm="1">
        <f t="array" aca="1" ref="I41" ca="1">INDIRECT("DATA!H" &amp; 317-5*(ROW()-3)/2+(COLUMN()-5))</f>
        <v>0.62678901901483819</v>
      </c>
      <c r="K41" s="29"/>
      <c r="L41" s="32"/>
      <c r="M41" s="12" t="s">
        <v>21</v>
      </c>
      <c r="N41" s="6" cm="1">
        <f t="array" aca="1" ref="N41" ca="1">INDIRECT("DATA!I" &amp; 317-5*(ROW()-3)/2+(COLUMN()-14))</f>
        <v>0.98411817083142517</v>
      </c>
      <c r="O41" s="6" cm="1">
        <f t="array" aca="1" ref="O41" ca="1">INDIRECT("DATA!I" &amp; 317-5*(ROW()-3)/2+(COLUMN()-14))</f>
        <v>0.9833000587579338</v>
      </c>
      <c r="P41" s="6" cm="1">
        <f t="array" aca="1" ref="P41" ca="1">INDIRECT("DATA!I" &amp; 317-5*(ROW()-3)/2+(COLUMN()-14))</f>
        <v>0.98083265533954045</v>
      </c>
      <c r="Q41" s="6" cm="1">
        <f t="array" aca="1" ref="Q41" ca="1">INDIRECT("DATA!I" &amp; 317-5*(ROW()-3)/2+(COLUMN()-14))</f>
        <v>0.97770410275541042</v>
      </c>
      <c r="R41" s="6" cm="1">
        <f t="array" aca="1" ref="R41" ca="1">INDIRECT("DATA!I" &amp; 317-5*(ROW()-3)/2+(COLUMN()-14))</f>
        <v>0.97394461754337036</v>
      </c>
      <c r="S41" s="4"/>
      <c r="T41" s="29"/>
      <c r="U41" s="32"/>
      <c r="V41" s="12" t="s">
        <v>21</v>
      </c>
      <c r="W41" s="7" cm="1">
        <f t="array" aca="1" ref="W41" ca="1">INDIRECT("DATA!J" &amp; 317-5*(ROW()-3)/2+(COLUMN()-23))</f>
        <v>0.91333121370554005</v>
      </c>
      <c r="X41" s="7" cm="1">
        <f t="array" aca="1" ref="X41" ca="1">INDIRECT("DATA!J" &amp; 317-5*(ROW()-3)/2+(COLUMN()-23))</f>
        <v>0.90810800588778584</v>
      </c>
      <c r="Y41" s="7" cm="1">
        <f t="array" aca="1" ref="Y41" ca="1">INDIRECT("DATA!J" &amp; 317-5*(ROW()-3)/2+(COLUMN()-23))</f>
        <v>0.89031827294243948</v>
      </c>
      <c r="Z41" s="7" cm="1">
        <f t="array" aca="1" ref="Z41" ca="1">INDIRECT("DATA!J" &amp; 317-5*(ROW()-3)/2+(COLUMN()-23))</f>
        <v>0.86690668905904522</v>
      </c>
      <c r="AA41" s="7" cm="1">
        <f t="array" aca="1" ref="AA41" ca="1">INDIRECT("DATA!J" &amp; 317-5*(ROW()-3)/2+(COLUMN()-23))</f>
        <v>0.82130190593220909</v>
      </c>
      <c r="AC41" s="29"/>
      <c r="AD41" s="32"/>
      <c r="AE41" s="12" t="s">
        <v>21</v>
      </c>
      <c r="AF41" s="6">
        <f t="shared" ca="1" si="1"/>
        <v>0.22696142945745545</v>
      </c>
      <c r="AG41" s="6">
        <f t="shared" ca="1" si="1"/>
        <v>0.2397135585807868</v>
      </c>
      <c r="AH41" s="6">
        <f t="shared" ca="1" si="1"/>
        <v>0.27909041709061899</v>
      </c>
      <c r="AI41" s="6">
        <f t="shared" ca="1" si="1"/>
        <v>0.32607976802366878</v>
      </c>
      <c r="AJ41" s="7">
        <f t="shared" ca="1" si="1"/>
        <v>0.35644285339774273</v>
      </c>
    </row>
    <row r="42" spans="2:36" x14ac:dyDescent="0.2">
      <c r="B42" s="29"/>
      <c r="C42" s="31">
        <v>-75</v>
      </c>
      <c r="D42" s="13" t="s">
        <v>20</v>
      </c>
      <c r="E42" s="2" cm="1">
        <f t="array" aca="1" ref="E42" ca="1">INDIRECT("DATA!E"&amp;317-5*(ROW()-2)/2+(COLUMN()-5))</f>
        <v>0.65370629431838057</v>
      </c>
      <c r="F42" s="2" cm="1">
        <f t="array" aca="1" ref="F42" ca="1">INDIRECT("DATA!E"&amp;317-5*(ROW()-2)/2+(COLUMN()-5))</f>
        <v>0.6416978066771194</v>
      </c>
      <c r="G42" s="2" cm="1">
        <f t="array" aca="1" ref="G42" ca="1">INDIRECT("DATA!E"&amp;317-5*(ROW()-2)/2+(COLUMN()-5))</f>
        <v>0.67011543924179062</v>
      </c>
      <c r="H42" s="2" cm="1">
        <f t="array" aca="1" ref="H42" ca="1">INDIRECT("DATA!E"&amp;317-5*(ROW()-2)/2+(COLUMN()-5))</f>
        <v>0.65761856431105425</v>
      </c>
      <c r="I42" s="3" cm="1">
        <f t="array" aca="1" ref="I42" ca="1">INDIRECT("DATA!E"&amp;317-5*(ROW()-2)/2+(COLUMN()-5))</f>
        <v>0.57150024726156801</v>
      </c>
      <c r="K42" s="29"/>
      <c r="L42" s="31">
        <v>-75</v>
      </c>
      <c r="M42" s="13" t="s">
        <v>20</v>
      </c>
      <c r="N42" s="2" cm="1">
        <f t="array" aca="1" ref="N42" ca="1">INDIRECT("DATA!F" &amp; 317-5*(ROW()-2)/2+(COLUMN()-14))</f>
        <v>0.96926017614115723</v>
      </c>
      <c r="O42" s="2" cm="1">
        <f t="array" aca="1" ref="O42" ca="1">INDIRECT("DATA!F" &amp; 317-5*(ROW()-2)/2+(COLUMN()-14))</f>
        <v>0.96835913329258239</v>
      </c>
      <c r="P42" s="2" cm="1">
        <f t="array" aca="1" ref="P42" ca="1">INDIRECT("DATA!F" &amp; 317-5*(ROW()-2)/2+(COLUMN()-14))</f>
        <v>0.96875431744944762</v>
      </c>
      <c r="Q42" s="2" cm="1">
        <f t="array" aca="1" ref="Q42" ca="1">INDIRECT("DATA!F" &amp; 317-5*(ROW()-2)/2+(COLUMN()-14))</f>
        <v>0.97012431788840903</v>
      </c>
      <c r="R42" s="2" cm="1">
        <f t="array" aca="1" ref="R42" ca="1">INDIRECT("DATA!F" &amp; 317-5*(ROW()-2)/2+(COLUMN()-14))</f>
        <v>0.96204515645534716</v>
      </c>
      <c r="S42" s="4"/>
      <c r="T42" s="29"/>
      <c r="U42" s="31">
        <v>-75</v>
      </c>
      <c r="V42" s="13" t="s">
        <v>20</v>
      </c>
      <c r="W42" s="3" cm="1">
        <f t="array" aca="1" ref="W42" ca="1">INDIRECT("DATA!G" &amp; 317-5*(ROW()-2)/2+(COLUMN()-23))</f>
        <v>0.87936466119634316</v>
      </c>
      <c r="X42" s="3" cm="1">
        <f t="array" aca="1" ref="X42" ca="1">INDIRECT("DATA!G" &amp; 317-5*(ROW()-2)/2+(COLUMN()-23))</f>
        <v>0.87488003604370446</v>
      </c>
      <c r="Y42" s="3" cm="1">
        <f t="array" aca="1" ref="Y42" ca="1">INDIRECT("DATA!G" &amp; 317-5*(ROW()-2)/2+(COLUMN()-23))</f>
        <v>0.88151107859640432</v>
      </c>
      <c r="Z42" s="3" cm="1">
        <f t="array" aca="1" ref="Z42" ca="1">INDIRECT("DATA!G" &amp; 317-5*(ROW()-2)/2+(COLUMN()-23))</f>
        <v>0.88225768178985442</v>
      </c>
      <c r="AA42" s="3" cm="1">
        <f t="array" aca="1" ref="AA42" ca="1">INDIRECT("DATA!G" &amp; 317-5*(ROW()-2)/2+(COLUMN()-23))</f>
        <v>0.85136318136610056</v>
      </c>
      <c r="AC42" s="29"/>
      <c r="AD42" s="31">
        <v>-75</v>
      </c>
      <c r="AE42" s="13" t="s">
        <v>20</v>
      </c>
      <c r="AF42" s="2">
        <f t="shared" ca="1" si="1"/>
        <v>0.32556158768336863</v>
      </c>
      <c r="AG42" s="2">
        <f t="shared" ca="1" si="1"/>
        <v>0.33733489506600722</v>
      </c>
      <c r="AH42" s="2">
        <f t="shared" ca="1" si="1"/>
        <v>0.30827101652967948</v>
      </c>
      <c r="AI42" s="2">
        <f t="shared" ca="1" si="1"/>
        <v>0.32212959495496485</v>
      </c>
      <c r="AJ42" s="3">
        <f t="shared" ca="1" si="1"/>
        <v>0.40595278358111675</v>
      </c>
    </row>
    <row r="43" spans="2:36" ht="17" thickBot="1" x14ac:dyDescent="0.25">
      <c r="B43" s="29"/>
      <c r="C43" s="32"/>
      <c r="D43" s="10" t="s">
        <v>21</v>
      </c>
      <c r="E43" s="6" cm="1">
        <f t="array" aca="1" ref="E43" ca="1">INDIRECT("DATA!H" &amp; 317-5*(ROW()-3)/2+(COLUMN()-5))</f>
        <v>0.67736651285689931</v>
      </c>
      <c r="F43" s="6" cm="1">
        <f t="array" aca="1" ref="F43" ca="1">INDIRECT("DATA!H" &amp; 317-5*(ROW()-3)/2+(COLUMN()-5))</f>
        <v>0.66562635592636976</v>
      </c>
      <c r="G43" s="6" cm="1">
        <f t="array" aca="1" ref="G43" ca="1">INDIRECT("DATA!H" &amp; 317-5*(ROW()-3)/2+(COLUMN()-5))</f>
        <v>0.66263174437579642</v>
      </c>
      <c r="H43" s="6" cm="1">
        <f t="array" aca="1" ref="H43" ca="1">INDIRECT("DATA!H" &amp; 317-5*(ROW()-3)/2+(COLUMN()-5))</f>
        <v>0.65711321461852501</v>
      </c>
      <c r="I43" s="7" cm="1">
        <f t="array" aca="1" ref="I43" ca="1">INDIRECT("DATA!H" &amp; 317-5*(ROW()-3)/2+(COLUMN()-5))</f>
        <v>0.58409187756386316</v>
      </c>
      <c r="K43" s="29"/>
      <c r="L43" s="32"/>
      <c r="M43" s="10" t="s">
        <v>21</v>
      </c>
      <c r="N43" s="6" cm="1">
        <f t="array" aca="1" ref="N43" ca="1">INDIRECT("DATA!I" &amp; 317-5*(ROW()-3)/2+(COLUMN()-14))</f>
        <v>0.98098720743687917</v>
      </c>
      <c r="O43" s="6" cm="1">
        <f t="array" aca="1" ref="O43" ca="1">INDIRECT("DATA!I" &amp; 317-5*(ROW()-3)/2+(COLUMN()-14))</f>
        <v>0.97999454316649059</v>
      </c>
      <c r="P43" s="6" cm="1">
        <f t="array" aca="1" ref="P43" ca="1">INDIRECT("DATA!I" &amp; 317-5*(ROW()-3)/2+(COLUMN()-14))</f>
        <v>0.97860201948386916</v>
      </c>
      <c r="Q43" s="6" cm="1">
        <f t="array" aca="1" ref="Q43" ca="1">INDIRECT("DATA!I" &amp; 317-5*(ROW()-3)/2+(COLUMN()-14))</f>
        <v>0.977257020587183</v>
      </c>
      <c r="R43" s="6" cm="1">
        <f t="array" aca="1" ref="R43" ca="1">INDIRECT("DATA!I" &amp; 317-5*(ROW()-3)/2+(COLUMN()-14))</f>
        <v>0.97104692686381155</v>
      </c>
      <c r="S43" s="4"/>
      <c r="T43" s="29"/>
      <c r="U43" s="32"/>
      <c r="V43" s="10" t="s">
        <v>21</v>
      </c>
      <c r="W43" s="7" cm="1">
        <f t="array" aca="1" ref="W43" ca="1">INDIRECT("DATA!J" &amp; 317-5*(ROW()-3)/2+(COLUMN()-23))</f>
        <v>0.87946712239353608</v>
      </c>
      <c r="X43" s="7" cm="1">
        <f t="array" aca="1" ref="X43" ca="1">INDIRECT("DATA!J" &amp; 317-5*(ROW()-3)/2+(COLUMN()-23))</f>
        <v>0.87426340142295511</v>
      </c>
      <c r="Y43" s="7" cm="1">
        <f t="array" aca="1" ref="Y43" ca="1">INDIRECT("DATA!J" &amp; 317-5*(ROW()-3)/2+(COLUMN()-23))</f>
        <v>0.86411762056950037</v>
      </c>
      <c r="Z43" s="7" cm="1">
        <f t="array" aca="1" ref="Z43" ca="1">INDIRECT("DATA!J" &amp; 317-5*(ROW()-3)/2+(COLUMN()-23))</f>
        <v>0.8401269774702923</v>
      </c>
      <c r="AA43" s="7" cm="1">
        <f t="array" aca="1" ref="AA43" ca="1">INDIRECT("DATA!J" &amp; 317-5*(ROW()-3)/2+(COLUMN()-23))</f>
        <v>0.79891925202587599</v>
      </c>
      <c r="AC43" s="29"/>
      <c r="AD43" s="32"/>
      <c r="AE43" s="10" t="s">
        <v>21</v>
      </c>
      <c r="AF43" s="6">
        <f t="shared" ca="1" si="1"/>
        <v>0.30950525376704885</v>
      </c>
      <c r="AG43" s="6">
        <f t="shared" ca="1" si="1"/>
        <v>0.32078565072858067</v>
      </c>
      <c r="AH43" s="6">
        <f t="shared" ca="1" si="1"/>
        <v>0.32287923876829994</v>
      </c>
      <c r="AI43" s="6">
        <f t="shared" ca="1" si="1"/>
        <v>0.32759427583984013</v>
      </c>
      <c r="AJ43" s="7">
        <f t="shared" ca="1" si="1"/>
        <v>0.3984926357263664</v>
      </c>
    </row>
    <row r="44" spans="2:36" x14ac:dyDescent="0.2">
      <c r="B44" s="29"/>
      <c r="C44" s="31">
        <v>-80</v>
      </c>
      <c r="D44" s="13" t="s">
        <v>20</v>
      </c>
      <c r="E44" s="2" cm="1">
        <f t="array" aca="1" ref="E44" ca="1">INDIRECT("DATA!E"&amp;317-5*(ROW()-2)/2+(COLUMN()-5))</f>
        <v>0.65398204737044952</v>
      </c>
      <c r="F44" s="2" cm="1">
        <f t="array" aca="1" ref="F44" ca="1">INDIRECT("DATA!E"&amp;317-5*(ROW()-2)/2+(COLUMN()-5))</f>
        <v>0.64991871697663606</v>
      </c>
      <c r="G44" s="2" cm="1">
        <f t="array" aca="1" ref="G44" ca="1">INDIRECT("DATA!E"&amp;317-5*(ROW()-2)/2+(COLUMN()-5))</f>
        <v>0.6299711156845712</v>
      </c>
      <c r="H44" s="2" cm="1">
        <f t="array" aca="1" ref="H44" ca="1">INDIRECT("DATA!E"&amp;317-5*(ROW()-2)/2+(COLUMN()-5))</f>
        <v>0.58538268222413736</v>
      </c>
      <c r="I44" s="3" cm="1">
        <f t="array" aca="1" ref="I44" ca="1">INDIRECT("DATA!E"&amp;317-5*(ROW()-2)/2+(COLUMN()-5))</f>
        <v>0.51924865248904606</v>
      </c>
      <c r="K44" s="29"/>
      <c r="L44" s="31">
        <v>-80</v>
      </c>
      <c r="M44" s="13" t="s">
        <v>20</v>
      </c>
      <c r="N44" s="2" cm="1">
        <f t="array" aca="1" ref="N44" ca="1">INDIRECT("DATA!F" &amp; 317-5*(ROW()-2)/2+(COLUMN()-14))</f>
        <v>0.97273929308002216</v>
      </c>
      <c r="O44" s="2" cm="1">
        <f t="array" aca="1" ref="O44" ca="1">INDIRECT("DATA!F" &amp; 317-5*(ROW()-2)/2+(COLUMN()-14))</f>
        <v>0.9721174066993048</v>
      </c>
      <c r="P44" s="2" cm="1">
        <f t="array" aca="1" ref="P44" ca="1">INDIRECT("DATA!F" &amp; 317-5*(ROW()-2)/2+(COLUMN()-14))</f>
        <v>0.96998224572518776</v>
      </c>
      <c r="Q44" s="2" cm="1">
        <f t="array" aca="1" ref="Q44" ca="1">INDIRECT("DATA!F" &amp; 317-5*(ROW()-2)/2+(COLUMN()-14))</f>
        <v>0.96631828723133195</v>
      </c>
      <c r="R44" s="2" cm="1">
        <f t="array" aca="1" ref="R44" ca="1">INDIRECT("DATA!F" &amp; 317-5*(ROW()-2)/2+(COLUMN()-14))</f>
        <v>0.96057847569414401</v>
      </c>
      <c r="S44" s="4"/>
      <c r="T44" s="29"/>
      <c r="U44" s="31">
        <v>-80</v>
      </c>
      <c r="V44" s="13" t="s">
        <v>20</v>
      </c>
      <c r="W44" s="3" cm="1">
        <f t="array" aca="1" ref="W44" ca="1">INDIRECT("DATA!G" &amp; 317-5*(ROW()-2)/2+(COLUMN()-23))</f>
        <v>0.88505094312891686</v>
      </c>
      <c r="X44" s="3" cm="1">
        <f t="array" aca="1" ref="X44" ca="1">INDIRECT("DATA!G" &amp; 317-5*(ROW()-2)/2+(COLUMN()-23))</f>
        <v>0.88238789134368567</v>
      </c>
      <c r="Y44" s="3" cm="1">
        <f t="array" aca="1" ref="Y44" ca="1">INDIRECT("DATA!G" &amp; 317-5*(ROW()-2)/2+(COLUMN()-23))</f>
        <v>0.8735184549758398</v>
      </c>
      <c r="Z44" s="3" cm="1">
        <f t="array" aca="1" ref="Z44" ca="1">INDIRECT("DATA!G" &amp; 317-5*(ROW()-2)/2+(COLUMN()-23))</f>
        <v>0.85733785866714773</v>
      </c>
      <c r="AA44" s="3" cm="1">
        <f t="array" aca="1" ref="AA44" ca="1">INDIRECT("DATA!G" &amp; 317-5*(ROW()-2)/2+(COLUMN()-23))</f>
        <v>0.83275097377247065</v>
      </c>
      <c r="AC44" s="29"/>
      <c r="AD44" s="31">
        <v>-80</v>
      </c>
      <c r="AE44" s="13" t="s">
        <v>20</v>
      </c>
      <c r="AF44" s="2">
        <f t="shared" ca="1" si="1"/>
        <v>0.32769031535703597</v>
      </c>
      <c r="AG44" s="2">
        <f t="shared" ca="1" si="1"/>
        <v>0.33144009921255446</v>
      </c>
      <c r="AH44" s="2">
        <f t="shared" ca="1" si="1"/>
        <v>0.35053335413001718</v>
      </c>
      <c r="AI44" s="2">
        <f t="shared" ca="1" si="1"/>
        <v>0.39421338708040043</v>
      </c>
      <c r="AJ44" s="3">
        <f t="shared" ca="1" si="1"/>
        <v>0.45944171597867545</v>
      </c>
    </row>
    <row r="45" spans="2:36" ht="17" thickBot="1" x14ac:dyDescent="0.25">
      <c r="B45" s="30"/>
      <c r="C45" s="32"/>
      <c r="D45" s="10" t="s">
        <v>21</v>
      </c>
      <c r="E45" s="6" cm="1">
        <f t="array" aca="1" ref="E45" ca="1">INDIRECT("DATA!H" &amp; 317-5*(ROW()-3)/2+(COLUMN()-5))</f>
        <v>0.65896908098608875</v>
      </c>
      <c r="F45" s="6" cm="1">
        <f t="array" aca="1" ref="F45" ca="1">INDIRECT("DATA!H" &amp; 317-5*(ROW()-3)/2+(COLUMN()-5))</f>
        <v>0.65070840891168191</v>
      </c>
      <c r="G45" s="6" cm="1">
        <f t="array" aca="1" ref="G45" ca="1">INDIRECT("DATA!H" &amp; 317-5*(ROW()-3)/2+(COLUMN()-5))</f>
        <v>0.62674476597198214</v>
      </c>
      <c r="H45" s="6" cm="1">
        <f t="array" aca="1" ref="H45" ca="1">INDIRECT("DATA!H" &amp; 317-5*(ROW()-3)/2+(COLUMN()-5))</f>
        <v>0.58723756997123178</v>
      </c>
      <c r="I45" s="7" cm="1">
        <f t="array" aca="1" ref="I45" ca="1">INDIRECT("DATA!H" &amp; 317-5*(ROW()-3)/2+(COLUMN()-5))</f>
        <v>0.53262119647897654</v>
      </c>
      <c r="K45" s="30"/>
      <c r="L45" s="32"/>
      <c r="M45" s="10" t="s">
        <v>21</v>
      </c>
      <c r="N45" s="6" cm="1">
        <f t="array" aca="1" ref="N45" ca="1">INDIRECT("DATA!I" &amp; 317-5*(ROW()-3)/2+(COLUMN()-14))</f>
        <v>0.97954599061108438</v>
      </c>
      <c r="O45" s="6" cm="1">
        <f t="array" aca="1" ref="O45" ca="1">INDIRECT("DATA!I" &amp; 317-5*(ROW()-3)/2+(COLUMN()-14))</f>
        <v>0.9787937865076648</v>
      </c>
      <c r="P45" s="6" cm="1">
        <f t="array" aca="1" ref="P45" ca="1">INDIRECT("DATA!I" &amp; 317-5*(ROW()-3)/2+(COLUMN()-14))</f>
        <v>0.97716963966478121</v>
      </c>
      <c r="Q45" s="6" cm="1">
        <f t="array" aca="1" ref="Q45" ca="1">INDIRECT("DATA!I" &amp; 317-5*(ROW()-3)/2+(COLUMN()-14))</f>
        <v>0.97434492330437439</v>
      </c>
      <c r="R45" s="6" cm="1">
        <f t="array" aca="1" ref="R45" ca="1">INDIRECT("DATA!I" &amp; 317-5*(ROW()-3)/2+(COLUMN()-14))</f>
        <v>0.97010285166663501</v>
      </c>
      <c r="S45" s="4"/>
      <c r="T45" s="30"/>
      <c r="U45" s="32"/>
      <c r="V45" s="10" t="s">
        <v>21</v>
      </c>
      <c r="W45" s="7" cm="1">
        <f t="array" aca="1" ref="W45" ca="1">INDIRECT("DATA!J" &amp; 317-5*(ROW()-3)/2+(COLUMN()-23))</f>
        <v>0.843159867504927</v>
      </c>
      <c r="X45" s="7" cm="1">
        <f t="array" aca="1" ref="X45" ca="1">INDIRECT("DATA!J" &amp; 317-5*(ROW()-3)/2+(COLUMN()-23))</f>
        <v>0.83929891631091158</v>
      </c>
      <c r="Y45" s="7" cm="1">
        <f t="array" aca="1" ref="Y45" ca="1">INDIRECT("DATA!J" &amp; 317-5*(ROW()-3)/2+(COLUMN()-23))</f>
        <v>0.82644822905525417</v>
      </c>
      <c r="Z45" s="7" cm="1">
        <f t="array" aca="1" ref="Z45" ca="1">INDIRECT("DATA!J" &amp; 317-5*(ROW()-3)/2+(COLUMN()-23))</f>
        <v>0.80424744235669421</v>
      </c>
      <c r="AA45" s="7" cm="1">
        <f t="array" aca="1" ref="AA45" ca="1">INDIRECT("DATA!J" &amp; 317-5*(ROW()-3)/2+(COLUMN()-23))</f>
        <v>0.77216766086312216</v>
      </c>
      <c r="AC45" s="30"/>
      <c r="AD45" s="32"/>
      <c r="AE45" s="10" t="s">
        <v>21</v>
      </c>
      <c r="AF45" s="6">
        <f t="shared" ca="1" si="1"/>
        <v>0.32727091193033775</v>
      </c>
      <c r="AG45" s="6">
        <f t="shared" ca="1" si="1"/>
        <v>0.33519356387272459</v>
      </c>
      <c r="AH45" s="6">
        <f t="shared" ca="1" si="1"/>
        <v>0.3586121175572059</v>
      </c>
      <c r="AI45" s="6">
        <f t="shared" ca="1" si="1"/>
        <v>0.39730011834034529</v>
      </c>
      <c r="AJ45" s="7">
        <f t="shared" ca="1" si="1"/>
        <v>0.45096419873013027</v>
      </c>
    </row>
    <row r="46" spans="2:36" ht="17" thickBot="1" x14ac:dyDescent="0.25">
      <c r="B46" s="45"/>
      <c r="C46" s="46"/>
      <c r="D46" s="47"/>
      <c r="E46" s="14">
        <v>0</v>
      </c>
      <c r="F46" s="14">
        <v>1</v>
      </c>
      <c r="G46" s="14">
        <v>2</v>
      </c>
      <c r="H46" s="14">
        <v>3</v>
      </c>
      <c r="I46" s="15">
        <v>4</v>
      </c>
      <c r="K46" s="45"/>
      <c r="L46" s="46"/>
      <c r="M46" s="47"/>
      <c r="N46" s="14">
        <v>0</v>
      </c>
      <c r="O46" s="14">
        <v>1</v>
      </c>
      <c r="P46" s="14">
        <v>2</v>
      </c>
      <c r="Q46" s="14">
        <v>3</v>
      </c>
      <c r="R46" s="15">
        <v>4</v>
      </c>
      <c r="T46" s="45"/>
      <c r="U46" s="46"/>
      <c r="V46" s="47"/>
      <c r="W46" s="14">
        <v>0</v>
      </c>
      <c r="X46" s="14">
        <v>1</v>
      </c>
      <c r="Y46" s="14">
        <v>2</v>
      </c>
      <c r="Z46" s="14">
        <v>3</v>
      </c>
      <c r="AA46" s="15">
        <v>4</v>
      </c>
      <c r="AC46" s="45"/>
      <c r="AD46" s="46"/>
      <c r="AE46" s="47"/>
      <c r="AF46" s="14">
        <v>0</v>
      </c>
      <c r="AG46" s="14">
        <v>1</v>
      </c>
      <c r="AH46" s="14">
        <v>2</v>
      </c>
      <c r="AI46" s="14">
        <v>3</v>
      </c>
      <c r="AJ46" s="15">
        <v>4</v>
      </c>
    </row>
    <row r="47" spans="2:36" ht="17" thickBot="1" x14ac:dyDescent="0.25">
      <c r="B47" s="48"/>
      <c r="C47" s="49"/>
      <c r="D47" s="50"/>
      <c r="E47" s="41" t="s">
        <v>22</v>
      </c>
      <c r="F47" s="42"/>
      <c r="G47" s="42"/>
      <c r="H47" s="42"/>
      <c r="I47" s="43"/>
      <c r="K47" s="48"/>
      <c r="L47" s="49"/>
      <c r="M47" s="50"/>
      <c r="N47" s="41" t="s">
        <v>22</v>
      </c>
      <c r="O47" s="42"/>
      <c r="P47" s="42"/>
      <c r="Q47" s="42"/>
      <c r="R47" s="43"/>
      <c r="T47" s="48"/>
      <c r="U47" s="49"/>
      <c r="V47" s="50"/>
      <c r="W47" s="41" t="s">
        <v>22</v>
      </c>
      <c r="X47" s="42"/>
      <c r="Y47" s="42"/>
      <c r="Z47" s="42"/>
      <c r="AA47" s="43"/>
      <c r="AC47" s="48"/>
      <c r="AD47" s="49"/>
      <c r="AE47" s="50"/>
      <c r="AF47" s="41" t="s">
        <v>22</v>
      </c>
      <c r="AG47" s="42"/>
      <c r="AH47" s="42"/>
      <c r="AI47" s="42"/>
      <c r="AJ47" s="43"/>
    </row>
    <row r="48" spans="2:36" ht="17" thickBot="1" x14ac:dyDescent="0.25"/>
    <row r="49" spans="2:24" ht="16" customHeight="1" x14ac:dyDescent="0.2">
      <c r="B49" s="19" t="s">
        <v>31</v>
      </c>
      <c r="C49" s="20"/>
      <c r="D49" s="21"/>
      <c r="E49" s="33" t="s">
        <v>23</v>
      </c>
      <c r="F49" s="34"/>
      <c r="G49" s="34"/>
      <c r="H49" s="34"/>
      <c r="I49" s="35"/>
    </row>
    <row r="50" spans="2:24" ht="17" thickBot="1" x14ac:dyDescent="0.25">
      <c r="B50" s="22"/>
      <c r="C50" s="23"/>
      <c r="D50" s="24"/>
      <c r="E50" s="44"/>
      <c r="F50" s="37"/>
      <c r="G50" s="37"/>
      <c r="H50" s="37"/>
      <c r="I50" s="38"/>
      <c r="K50" s="17"/>
      <c r="L50" s="17"/>
      <c r="M50" s="17"/>
      <c r="N50" s="18"/>
      <c r="O50" s="18"/>
      <c r="P50" s="18"/>
      <c r="Q50" s="18"/>
      <c r="R50" s="18"/>
      <c r="T50" s="17"/>
      <c r="U50" s="17"/>
      <c r="V50" s="17"/>
      <c r="W50" s="17"/>
      <c r="X50" s="17"/>
    </row>
    <row r="51" spans="2:24" ht="16" customHeight="1" x14ac:dyDescent="0.2">
      <c r="B51" s="28" t="s">
        <v>19</v>
      </c>
      <c r="C51" s="31">
        <v>20</v>
      </c>
      <c r="D51" s="1" t="s">
        <v>20</v>
      </c>
      <c r="E51" s="3">
        <f ca="1">Parameters!$C$4/(E4*Parameters!$C$3)</f>
        <v>1.1989027133878389</v>
      </c>
      <c r="F51" s="3">
        <f ca="1">Parameters!$C$4/(F4*Parameters!$C$3)</f>
        <v>1.2609303953863977</v>
      </c>
      <c r="G51" s="3">
        <f ca="1">Parameters!$C$4/(G4*Parameters!$C$3)</f>
        <v>1.3181728068101424</v>
      </c>
      <c r="H51" s="3">
        <f ca="1">Parameters!$C$4/(H4*Parameters!$C$3)</f>
        <v>1.8215917096949348</v>
      </c>
      <c r="I51" s="3">
        <f ca="1">Parameters!$C$4/(I4*Parameters!$C$3)</f>
        <v>3.7224756268503243</v>
      </c>
      <c r="K51" s="17"/>
      <c r="L51" s="17"/>
      <c r="M51" s="17"/>
      <c r="N51" s="18"/>
      <c r="O51" s="18"/>
      <c r="P51" s="18"/>
      <c r="Q51" s="18"/>
      <c r="R51" s="18"/>
      <c r="T51" s="17"/>
      <c r="U51" s="17"/>
      <c r="V51" s="17"/>
      <c r="W51" s="17"/>
      <c r="X51" s="17"/>
    </row>
    <row r="52" spans="2:24" ht="17" thickBot="1" x14ac:dyDescent="0.25">
      <c r="B52" s="29"/>
      <c r="C52" s="32"/>
      <c r="D52" s="5" t="s">
        <v>21</v>
      </c>
      <c r="E52" s="7">
        <f ca="1">Parameters!$C$4/(E5*Parameters!$C$3)</f>
        <v>1.1424581002215017</v>
      </c>
      <c r="F52" s="7">
        <f ca="1">Parameters!$C$4/(F5*Parameters!$C$3)</f>
        <v>1.1950043618157147</v>
      </c>
      <c r="G52" s="7">
        <f ca="1">Parameters!$C$4/(G5*Parameters!$C$3)</f>
        <v>1.3560429157580727</v>
      </c>
      <c r="H52" s="7">
        <f ca="1">Parameters!$C$4/(H5*Parameters!$C$3)</f>
        <v>1.8103635562305218</v>
      </c>
      <c r="I52" s="7">
        <f ca="1">Parameters!$C$4/(I5*Parameters!$C$3)</f>
        <v>3.2957932505174479</v>
      </c>
      <c r="K52" s="18"/>
      <c r="L52" s="17"/>
      <c r="N52" s="4"/>
      <c r="O52" s="4"/>
      <c r="P52" s="4"/>
      <c r="Q52" s="4"/>
      <c r="R52" s="4"/>
      <c r="T52" s="4"/>
      <c r="U52" s="4"/>
      <c r="V52" s="4"/>
      <c r="W52" s="4"/>
      <c r="X52" s="4"/>
    </row>
    <row r="53" spans="2:24" x14ac:dyDescent="0.2">
      <c r="B53" s="29"/>
      <c r="C53" s="31">
        <v>15</v>
      </c>
      <c r="D53" s="1" t="s">
        <v>20</v>
      </c>
      <c r="E53" s="3">
        <f ca="1">Parameters!$C$4/(E6*Parameters!$C$3)</f>
        <v>1.1052863151687091</v>
      </c>
      <c r="F53" s="3">
        <f ca="1">Parameters!$C$4/(F6*Parameters!$C$3)</f>
        <v>1.1525840160558471</v>
      </c>
      <c r="G53" s="3">
        <f ca="1">Parameters!$C$4/(G6*Parameters!$C$3)</f>
        <v>1.290963968150179</v>
      </c>
      <c r="H53" s="3">
        <f ca="1">Parameters!$C$4/(H6*Parameters!$C$3)</f>
        <v>1.5899574032546264</v>
      </c>
      <c r="I53" s="3">
        <f ca="1">Parameters!$C$4/(I6*Parameters!$C$3)</f>
        <v>3.3248146964109848</v>
      </c>
      <c r="K53" s="18"/>
      <c r="L53" s="17"/>
      <c r="N53" s="4"/>
      <c r="O53" s="4"/>
      <c r="P53" s="4"/>
      <c r="Q53" s="4"/>
      <c r="R53" s="4"/>
      <c r="T53" s="4"/>
      <c r="U53" s="4"/>
      <c r="V53" s="4"/>
      <c r="W53" s="4"/>
      <c r="X53" s="4"/>
    </row>
    <row r="54" spans="2:24" ht="17" thickBot="1" x14ac:dyDescent="0.25">
      <c r="B54" s="29"/>
      <c r="C54" s="32"/>
      <c r="D54" s="5" t="s">
        <v>21</v>
      </c>
      <c r="E54" s="7">
        <f ca="1">Parameters!$C$4/(E7*Parameters!$C$3)</f>
        <v>1.0597245007057252</v>
      </c>
      <c r="F54" s="7">
        <f ca="1">Parameters!$C$4/(F7*Parameters!$C$3)</f>
        <v>1.0988212480315829</v>
      </c>
      <c r="G54" s="7">
        <f ca="1">Parameters!$C$4/(G7*Parameters!$C$3)</f>
        <v>1.2579484316478202</v>
      </c>
      <c r="H54" s="7">
        <f ca="1">Parameters!$C$4/(H7*Parameters!$C$3)</f>
        <v>1.5779439171180256</v>
      </c>
      <c r="I54" s="7">
        <f ca="1">Parameters!$C$4/(I7*Parameters!$C$3)</f>
        <v>2.7568030097760237</v>
      </c>
      <c r="K54" s="18"/>
      <c r="L54" s="17"/>
      <c r="N54" s="4"/>
      <c r="O54" s="4"/>
      <c r="P54" s="4"/>
      <c r="Q54" s="4"/>
      <c r="R54" s="4"/>
      <c r="T54" s="4"/>
      <c r="U54" s="4"/>
      <c r="V54" s="4"/>
      <c r="W54" s="4"/>
      <c r="X54" s="4"/>
    </row>
    <row r="55" spans="2:24" x14ac:dyDescent="0.2">
      <c r="B55" s="29"/>
      <c r="C55" s="31">
        <v>10</v>
      </c>
      <c r="D55" s="1" t="s">
        <v>20</v>
      </c>
      <c r="E55" s="3">
        <f ca="1">Parameters!$C$4/(E8*Parameters!$C$3)</f>
        <v>1.0655058779881164</v>
      </c>
      <c r="F55" s="3">
        <f ca="1">Parameters!$C$4/(F8*Parameters!$C$3)</f>
        <v>1.0855073772112478</v>
      </c>
      <c r="G55" s="3">
        <f ca="1">Parameters!$C$4/(G8*Parameters!$C$3)</f>
        <v>1.2281425625238855</v>
      </c>
      <c r="H55" s="3">
        <f ca="1">Parameters!$C$4/(H8*Parameters!$C$3)</f>
        <v>1.4060067341128981</v>
      </c>
      <c r="I55" s="3">
        <f ca="1">Parameters!$C$4/(I8*Parameters!$C$3)</f>
        <v>2.8908687562190734</v>
      </c>
      <c r="K55" s="18"/>
      <c r="L55" s="17"/>
      <c r="N55" s="4"/>
      <c r="O55" s="4"/>
      <c r="P55" s="4"/>
      <c r="Q55" s="4"/>
      <c r="R55" s="4"/>
      <c r="T55" s="4"/>
      <c r="U55" s="4"/>
      <c r="V55" s="4"/>
      <c r="W55" s="4"/>
      <c r="X55" s="4"/>
    </row>
    <row r="56" spans="2:24" ht="17" thickBot="1" x14ac:dyDescent="0.25">
      <c r="B56" s="29"/>
      <c r="C56" s="32"/>
      <c r="D56" s="5" t="s">
        <v>21</v>
      </c>
      <c r="E56" s="7">
        <f ca="1">Parameters!$C$4/(E9*Parameters!$C$3)</f>
        <v>1.0129040340418991</v>
      </c>
      <c r="F56" s="7">
        <f ca="1">Parameters!$C$4/(F9*Parameters!$C$3)</f>
        <v>1.0443859227988643</v>
      </c>
      <c r="G56" s="7">
        <f ca="1">Parameters!$C$4/(G9*Parameters!$C$3)</f>
        <v>1.1572151805319055</v>
      </c>
      <c r="H56" s="7">
        <f ca="1">Parameters!$C$4/(H9*Parameters!$C$3)</f>
        <v>1.3927183898049478</v>
      </c>
      <c r="I56" s="7">
        <f ca="1">Parameters!$C$4/(I9*Parameters!$C$3)</f>
        <v>2.4004110622625832</v>
      </c>
      <c r="K56" s="18"/>
      <c r="L56" s="17"/>
      <c r="N56" s="4"/>
      <c r="O56" s="4"/>
      <c r="P56" s="4"/>
      <c r="Q56" s="4"/>
      <c r="R56" s="4"/>
      <c r="T56" s="4"/>
      <c r="U56" s="4"/>
      <c r="V56" s="4"/>
      <c r="W56" s="4"/>
      <c r="X56" s="4"/>
    </row>
    <row r="57" spans="2:24" x14ac:dyDescent="0.2">
      <c r="B57" s="29"/>
      <c r="C57" s="31">
        <v>5</v>
      </c>
      <c r="D57" s="1" t="s">
        <v>20</v>
      </c>
      <c r="E57" s="3">
        <f ca="1">Parameters!$C$4/(E10*Parameters!$C$3)</f>
        <v>1.0098853965076304</v>
      </c>
      <c r="F57" s="3">
        <f ca="1">Parameters!$C$4/(F10*Parameters!$C$3)</f>
        <v>1.0518714123621677</v>
      </c>
      <c r="G57" s="3">
        <f ca="1">Parameters!$C$4/(G10*Parameters!$C$3)</f>
        <v>1.1475484801257483</v>
      </c>
      <c r="H57" s="3">
        <f ca="1">Parameters!$C$4/(H10*Parameters!$C$3)</f>
        <v>1.3088075708020084</v>
      </c>
      <c r="I57" s="3">
        <f ca="1">Parameters!$C$4/(I10*Parameters!$C$3)</f>
        <v>2.0007137448237078</v>
      </c>
      <c r="K57" s="18"/>
      <c r="L57" s="17"/>
      <c r="N57" s="4"/>
      <c r="O57" s="4"/>
      <c r="P57" s="4"/>
      <c r="Q57" s="4"/>
      <c r="R57" s="4"/>
      <c r="T57" s="4"/>
      <c r="U57" s="4"/>
      <c r="V57" s="4"/>
      <c r="W57" s="4"/>
      <c r="X57" s="4"/>
    </row>
    <row r="58" spans="2:24" ht="17" thickBot="1" x14ac:dyDescent="0.25">
      <c r="B58" s="29"/>
      <c r="C58" s="32"/>
      <c r="D58" s="5" t="s">
        <v>21</v>
      </c>
      <c r="E58" s="7">
        <f ca="1">Parameters!$C$4/(E11*Parameters!$C$3)</f>
        <v>0.9752887447128894</v>
      </c>
      <c r="F58" s="7">
        <f ca="1">Parameters!$C$4/(F11*Parameters!$C$3)</f>
        <v>0.99806649509783585</v>
      </c>
      <c r="G58" s="7">
        <f ca="1">Parameters!$C$4/(G11*Parameters!$C$3)</f>
        <v>1.094697177101124</v>
      </c>
      <c r="H58" s="7">
        <f ca="1">Parameters!$C$4/(H11*Parameters!$C$3)</f>
        <v>1.3637696032341922</v>
      </c>
      <c r="I58" s="7">
        <f ca="1">Parameters!$C$4/(I11*Parameters!$C$3)</f>
        <v>2.0314746382643767</v>
      </c>
      <c r="K58" s="18"/>
      <c r="L58" s="17"/>
      <c r="N58" s="4"/>
      <c r="O58" s="4"/>
      <c r="P58" s="4"/>
      <c r="Q58" s="4"/>
      <c r="R58" s="4"/>
      <c r="T58" s="4"/>
      <c r="U58" s="4"/>
      <c r="V58" s="4"/>
      <c r="W58" s="4"/>
      <c r="X58" s="4"/>
    </row>
    <row r="59" spans="2:24" x14ac:dyDescent="0.2">
      <c r="B59" s="29"/>
      <c r="C59" s="31">
        <v>0</v>
      </c>
      <c r="D59" s="1" t="s">
        <v>20</v>
      </c>
      <c r="E59" s="3">
        <f ca="1">Parameters!$C$4/(E12*Parameters!$C$3)</f>
        <v>0.97338806842614511</v>
      </c>
      <c r="F59" s="3">
        <f ca="1">Parameters!$C$4/(F12*Parameters!$C$3)</f>
        <v>1.0055019098058473</v>
      </c>
      <c r="G59" s="3">
        <f ca="1">Parameters!$C$4/(G12*Parameters!$C$3)</f>
        <v>1.0901951646858949</v>
      </c>
      <c r="H59" s="3">
        <f ca="1">Parameters!$C$4/(H12*Parameters!$C$3)</f>
        <v>1.2659862437345435</v>
      </c>
      <c r="I59" s="3">
        <f ca="1">Parameters!$C$4/(I12*Parameters!$C$3)</f>
        <v>1.8357594460466207</v>
      </c>
      <c r="K59" s="18"/>
      <c r="L59" s="17"/>
      <c r="N59" s="4"/>
      <c r="O59" s="4"/>
      <c r="P59" s="4"/>
      <c r="Q59" s="4"/>
      <c r="R59" s="4"/>
      <c r="T59" s="4"/>
      <c r="U59" s="4"/>
      <c r="V59" s="4"/>
      <c r="W59" s="4"/>
      <c r="X59" s="4"/>
    </row>
    <row r="60" spans="2:24" ht="17" thickBot="1" x14ac:dyDescent="0.25">
      <c r="B60" s="29"/>
      <c r="C60" s="32"/>
      <c r="D60" s="5" t="s">
        <v>21</v>
      </c>
      <c r="E60" s="7">
        <f ca="1">Parameters!$C$4/(E13*Parameters!$C$3)</f>
        <v>0.94741170090858473</v>
      </c>
      <c r="F60" s="7">
        <f ca="1">Parameters!$C$4/(F13*Parameters!$C$3)</f>
        <v>0.96880684405396267</v>
      </c>
      <c r="G60" s="7">
        <f ca="1">Parameters!$C$4/(G13*Parameters!$C$3)</f>
        <v>1.0543342420320432</v>
      </c>
      <c r="H60" s="7">
        <f ca="1">Parameters!$C$4/(H13*Parameters!$C$3)</f>
        <v>1.2783788792737278</v>
      </c>
      <c r="I60" s="7">
        <f ca="1">Parameters!$C$4/(I13*Parameters!$C$3)</f>
        <v>1.8239466227723715</v>
      </c>
      <c r="K60" s="18"/>
      <c r="L60" s="17"/>
      <c r="N60" s="4"/>
      <c r="O60" s="4"/>
      <c r="P60" s="4"/>
      <c r="Q60" s="4"/>
      <c r="R60" s="4"/>
      <c r="T60" s="4"/>
      <c r="U60" s="4"/>
      <c r="V60" s="4"/>
      <c r="W60" s="4"/>
      <c r="X60" s="4"/>
    </row>
    <row r="61" spans="2:24" x14ac:dyDescent="0.2">
      <c r="B61" s="29"/>
      <c r="C61" s="31">
        <v>-5</v>
      </c>
      <c r="D61" s="1" t="s">
        <v>20</v>
      </c>
      <c r="E61" s="3">
        <f ca="1">Parameters!$C$4/(E14*Parameters!$C$3)</f>
        <v>0.95133908667899203</v>
      </c>
      <c r="F61" s="3">
        <f ca="1">Parameters!$C$4/(F14*Parameters!$C$3)</f>
        <v>0.97501702989610273</v>
      </c>
      <c r="G61" s="3">
        <f ca="1">Parameters!$C$4/(G14*Parameters!$C$3)</f>
        <v>1.0583356928982079</v>
      </c>
      <c r="H61" s="3">
        <f ca="1">Parameters!$C$4/(H14*Parameters!$C$3)</f>
        <v>1.2505913811175835</v>
      </c>
      <c r="I61" s="3">
        <f ca="1">Parameters!$C$4/(I14*Parameters!$C$3)</f>
        <v>1.7025182686066542</v>
      </c>
      <c r="K61" s="18"/>
      <c r="L61" s="17"/>
      <c r="N61" s="4"/>
      <c r="O61" s="4"/>
      <c r="P61" s="4"/>
      <c r="Q61" s="4"/>
      <c r="R61" s="4"/>
      <c r="T61" s="4"/>
      <c r="U61" s="4"/>
      <c r="V61" s="4"/>
      <c r="W61" s="4"/>
      <c r="X61" s="4"/>
    </row>
    <row r="62" spans="2:24" ht="17" thickBot="1" x14ac:dyDescent="0.25">
      <c r="B62" s="29"/>
      <c r="C62" s="32"/>
      <c r="D62" s="5" t="s">
        <v>21</v>
      </c>
      <c r="E62" s="7">
        <f ca="1">Parameters!$C$4/(E15*Parameters!$C$3)</f>
        <v>0.92701482045956396</v>
      </c>
      <c r="F62" s="7">
        <f ca="1">Parameters!$C$4/(F15*Parameters!$C$3)</f>
        <v>0.94704235264156866</v>
      </c>
      <c r="G62" s="7">
        <f ca="1">Parameters!$C$4/(G15*Parameters!$C$3)</f>
        <v>1.0189314555936493</v>
      </c>
      <c r="H62" s="7">
        <f ca="1">Parameters!$C$4/(H15*Parameters!$C$3)</f>
        <v>1.2093298773866319</v>
      </c>
      <c r="I62" s="7">
        <f ca="1">Parameters!$C$4/(I15*Parameters!$C$3)</f>
        <v>1.6866919557049449</v>
      </c>
      <c r="K62" s="18"/>
      <c r="L62" s="17"/>
      <c r="N62" s="4"/>
      <c r="O62" s="4"/>
      <c r="P62" s="4"/>
      <c r="Q62" s="4"/>
      <c r="R62" s="4"/>
      <c r="T62" s="4"/>
      <c r="U62" s="4"/>
      <c r="V62" s="4"/>
      <c r="W62" s="4"/>
      <c r="X62" s="4"/>
    </row>
    <row r="63" spans="2:24" x14ac:dyDescent="0.2">
      <c r="B63" s="29"/>
      <c r="C63" s="31">
        <v>-10</v>
      </c>
      <c r="D63" s="1" t="s">
        <v>20</v>
      </c>
      <c r="E63" s="3">
        <f ca="1">Parameters!$C$4/(E16*Parameters!$C$3)</f>
        <v>0.92630139756406826</v>
      </c>
      <c r="F63" s="3">
        <f ca="1">Parameters!$C$4/(F16*Parameters!$C$3)</f>
        <v>0.9525531625751511</v>
      </c>
      <c r="G63" s="3">
        <f ca="1">Parameters!$C$4/(G16*Parameters!$C$3)</f>
        <v>1.0415928627909725</v>
      </c>
      <c r="H63" s="3">
        <f ca="1">Parameters!$C$4/(H16*Parameters!$C$3)</f>
        <v>1.2392816037415071</v>
      </c>
      <c r="I63" s="3">
        <f ca="1">Parameters!$C$4/(I16*Parameters!$C$3)</f>
        <v>1.5754951576424991</v>
      </c>
      <c r="K63" s="18"/>
      <c r="L63" s="17"/>
      <c r="N63" s="4"/>
      <c r="O63" s="4"/>
      <c r="P63" s="4"/>
      <c r="Q63" s="4"/>
      <c r="R63" s="4"/>
      <c r="T63" s="4"/>
      <c r="U63" s="4"/>
      <c r="V63" s="4"/>
      <c r="W63" s="4"/>
      <c r="X63" s="4"/>
    </row>
    <row r="64" spans="2:24" ht="17" thickBot="1" x14ac:dyDescent="0.25">
      <c r="B64" s="29"/>
      <c r="C64" s="32"/>
      <c r="D64" s="5" t="s">
        <v>21</v>
      </c>
      <c r="E64" s="7">
        <f ca="1">Parameters!$C$4/(E17*Parameters!$C$3)</f>
        <v>0.91071558297707866</v>
      </c>
      <c r="F64" s="7">
        <f ca="1">Parameters!$C$4/(F17*Parameters!$C$3)</f>
        <v>0.93247462290309391</v>
      </c>
      <c r="G64" s="7">
        <f ca="1">Parameters!$C$4/(G17*Parameters!$C$3)</f>
        <v>0.99161648199697516</v>
      </c>
      <c r="H64" s="7">
        <f ca="1">Parameters!$C$4/(H17*Parameters!$C$3)</f>
        <v>1.1540194402098389</v>
      </c>
      <c r="I64" s="7">
        <f ca="1">Parameters!$C$4/(I17*Parameters!$C$3)</f>
        <v>1.5298372507370892</v>
      </c>
      <c r="K64" s="18"/>
      <c r="L64" s="17"/>
      <c r="N64" s="4"/>
      <c r="O64" s="4"/>
      <c r="P64" s="4"/>
      <c r="Q64" s="4"/>
      <c r="R64" s="4"/>
      <c r="T64" s="4"/>
      <c r="U64" s="4"/>
      <c r="V64" s="4"/>
      <c r="W64" s="4"/>
      <c r="X64" s="4"/>
    </row>
    <row r="65" spans="2:24" x14ac:dyDescent="0.2">
      <c r="B65" s="29"/>
      <c r="C65" s="31">
        <v>-15</v>
      </c>
      <c r="D65" s="1" t="s">
        <v>20</v>
      </c>
      <c r="E65" s="3">
        <f ca="1">Parameters!$C$4/(E18*Parameters!$C$3)</f>
        <v>0.91875364586827313</v>
      </c>
      <c r="F65" s="3">
        <f ca="1">Parameters!$C$4/(F18*Parameters!$C$3)</f>
        <v>0.94160770675159144</v>
      </c>
      <c r="G65" s="3">
        <f ca="1">Parameters!$C$4/(G18*Parameters!$C$3)</f>
        <v>1.0214649666074695</v>
      </c>
      <c r="H65" s="3">
        <f ca="1">Parameters!$C$4/(H18*Parameters!$C$3)</f>
        <v>1.1893744887982114</v>
      </c>
      <c r="I65" s="3">
        <f ca="1">Parameters!$C$4/(I18*Parameters!$C$3)</f>
        <v>1.4563220722594967</v>
      </c>
      <c r="K65" s="18"/>
      <c r="L65" s="17"/>
      <c r="N65" s="4"/>
      <c r="O65" s="4"/>
      <c r="P65" s="4"/>
      <c r="Q65" s="4"/>
      <c r="R65" s="4"/>
      <c r="T65" s="4"/>
      <c r="U65" s="4"/>
      <c r="V65" s="4"/>
      <c r="W65" s="4"/>
      <c r="X65" s="4"/>
    </row>
    <row r="66" spans="2:24" ht="17" thickBot="1" x14ac:dyDescent="0.25">
      <c r="B66" s="29"/>
      <c r="C66" s="39"/>
      <c r="D66" s="5" t="s">
        <v>21</v>
      </c>
      <c r="E66" s="7">
        <f ca="1">Parameters!$C$4/(E19*Parameters!$C$3)</f>
        <v>0.90372952329436307</v>
      </c>
      <c r="F66" s="7">
        <f ca="1">Parameters!$C$4/(F19*Parameters!$C$3)</f>
        <v>0.92056553038994149</v>
      </c>
      <c r="G66" s="7">
        <f ca="1">Parameters!$C$4/(G19*Parameters!$C$3)</f>
        <v>0.97860128384130307</v>
      </c>
      <c r="H66" s="7">
        <f ca="1">Parameters!$C$4/(H19*Parameters!$C$3)</f>
        <v>1.1256011426189467</v>
      </c>
      <c r="I66" s="7">
        <f ca="1">Parameters!$C$4/(I19*Parameters!$C$3)</f>
        <v>1.4408773139083584</v>
      </c>
      <c r="K66" s="18"/>
      <c r="L66" s="17"/>
      <c r="N66" s="4"/>
      <c r="O66" s="4"/>
      <c r="P66" s="4"/>
      <c r="Q66" s="4"/>
      <c r="R66" s="4"/>
      <c r="T66" s="4"/>
      <c r="U66" s="4"/>
      <c r="V66" s="4"/>
      <c r="W66" s="4"/>
      <c r="X66" s="4"/>
    </row>
    <row r="67" spans="2:24" x14ac:dyDescent="0.2">
      <c r="B67" s="29"/>
      <c r="C67" s="40">
        <v>-20</v>
      </c>
      <c r="D67" s="1" t="s">
        <v>20</v>
      </c>
      <c r="E67" s="3">
        <f ca="1">Parameters!$C$4/(E20*Parameters!$C$3)</f>
        <v>0.91615323340824073</v>
      </c>
      <c r="F67" s="3">
        <f ca="1">Parameters!$C$4/(F20*Parameters!$C$3)</f>
        <v>0.92722024198995678</v>
      </c>
      <c r="G67" s="3">
        <f ca="1">Parameters!$C$4/(G20*Parameters!$C$3)</f>
        <v>1.0056822873342921</v>
      </c>
      <c r="H67" s="3">
        <f ca="1">Parameters!$C$4/(H20*Parameters!$C$3)</f>
        <v>1.1542844757427062</v>
      </c>
      <c r="I67" s="3">
        <f ca="1">Parameters!$C$4/(I20*Parameters!$C$3)</f>
        <v>1.3860882215868249</v>
      </c>
      <c r="K67" s="18"/>
      <c r="L67" s="17"/>
      <c r="N67" s="4"/>
      <c r="O67" s="4"/>
      <c r="P67" s="4"/>
      <c r="Q67" s="4"/>
      <c r="R67" s="4"/>
      <c r="T67" s="4"/>
      <c r="U67" s="4"/>
      <c r="V67" s="4"/>
      <c r="W67" s="4"/>
      <c r="X67" s="4"/>
    </row>
    <row r="68" spans="2:24" ht="17" thickBot="1" x14ac:dyDescent="0.25">
      <c r="B68" s="29"/>
      <c r="C68" s="39"/>
      <c r="D68" s="5" t="s">
        <v>21</v>
      </c>
      <c r="E68" s="7">
        <f ca="1">Parameters!$C$4/(E21*Parameters!$C$3)</f>
        <v>0.8956266858541263</v>
      </c>
      <c r="F68" s="7">
        <f ca="1">Parameters!$C$4/(F21*Parameters!$C$3)</f>
        <v>0.91308296688050228</v>
      </c>
      <c r="G68" s="7">
        <f ca="1">Parameters!$C$4/(G21*Parameters!$C$3)</f>
        <v>0.96806155986680731</v>
      </c>
      <c r="H68" s="7">
        <f ca="1">Parameters!$C$4/(H21*Parameters!$C$3)</f>
        <v>1.1048555911219051</v>
      </c>
      <c r="I68" s="7">
        <f ca="1">Parameters!$C$4/(I21*Parameters!$C$3)</f>
        <v>1.4038411689490249</v>
      </c>
      <c r="K68" s="18"/>
      <c r="L68" s="17"/>
      <c r="N68" s="4"/>
      <c r="O68" s="4"/>
      <c r="P68" s="4"/>
      <c r="Q68" s="4"/>
      <c r="R68" s="4"/>
      <c r="T68" s="4"/>
      <c r="U68" s="4"/>
      <c r="V68" s="4"/>
      <c r="W68" s="4"/>
      <c r="X68" s="4"/>
    </row>
    <row r="69" spans="2:24" x14ac:dyDescent="0.2">
      <c r="B69" s="29"/>
      <c r="C69" s="40">
        <v>-25</v>
      </c>
      <c r="D69" s="8" t="s">
        <v>20</v>
      </c>
      <c r="E69" s="3">
        <f ca="1">Parameters!$C$4/(E22*Parameters!$C$3)</f>
        <v>0.91515086963681236</v>
      </c>
      <c r="F69" s="3">
        <f ca="1">Parameters!$C$4/(F22*Parameters!$C$3)</f>
        <v>0.92414802312071509</v>
      </c>
      <c r="G69" s="3">
        <f ca="1">Parameters!$C$4/(G22*Parameters!$C$3)</f>
        <v>0.99880301910200064</v>
      </c>
      <c r="H69" s="3">
        <f ca="1">Parameters!$C$4/(H22*Parameters!$C$3)</f>
        <v>1.1323591878474797</v>
      </c>
      <c r="I69" s="3">
        <f ca="1">Parameters!$C$4/(I22*Parameters!$C$3)</f>
        <v>1.3440946704162258</v>
      </c>
      <c r="K69" s="18"/>
      <c r="L69" s="17"/>
      <c r="N69" s="4"/>
      <c r="O69" s="4"/>
      <c r="P69" s="4"/>
      <c r="Q69" s="4"/>
      <c r="R69" s="4"/>
      <c r="T69" s="4"/>
      <c r="U69" s="4"/>
      <c r="V69" s="4"/>
      <c r="W69" s="4"/>
      <c r="X69" s="4"/>
    </row>
    <row r="70" spans="2:24" ht="17" thickBot="1" x14ac:dyDescent="0.25">
      <c r="B70" s="29"/>
      <c r="C70" s="32"/>
      <c r="D70" s="9" t="s">
        <v>21</v>
      </c>
      <c r="E70" s="7">
        <f ca="1">Parameters!$C$4/(E23*Parameters!$C$3)</f>
        <v>0.89550750297060844</v>
      </c>
      <c r="F70" s="7">
        <f ca="1">Parameters!$C$4/(F23*Parameters!$C$3)</f>
        <v>0.91261130325778272</v>
      </c>
      <c r="G70" s="7">
        <f ca="1">Parameters!$C$4/(G23*Parameters!$C$3)</f>
        <v>0.96298545540086766</v>
      </c>
      <c r="H70" s="7">
        <f ca="1">Parameters!$C$4/(H23*Parameters!$C$3)</f>
        <v>1.0918389015981922</v>
      </c>
      <c r="I70" s="7">
        <f ca="1">Parameters!$C$4/(I23*Parameters!$C$3)</f>
        <v>1.3747403809770868</v>
      </c>
      <c r="K70" s="18"/>
      <c r="L70" s="17"/>
      <c r="N70" s="4"/>
      <c r="O70" s="4"/>
      <c r="P70" s="4"/>
      <c r="Q70" s="4"/>
      <c r="R70" s="4"/>
      <c r="T70" s="4"/>
      <c r="U70" s="4"/>
      <c r="V70" s="4"/>
      <c r="W70" s="4"/>
      <c r="X70" s="4"/>
    </row>
    <row r="71" spans="2:24" x14ac:dyDescent="0.2">
      <c r="B71" s="29"/>
      <c r="C71" s="31">
        <v>-30</v>
      </c>
      <c r="D71" s="1" t="s">
        <v>20</v>
      </c>
      <c r="E71" s="3">
        <f ca="1">Parameters!$C$4/(E24*Parameters!$C$3)</f>
        <v>0.91622502983389498</v>
      </c>
      <c r="F71" s="3">
        <f ca="1">Parameters!$C$4/(F24*Parameters!$C$3)</f>
        <v>0.92625825313093402</v>
      </c>
      <c r="G71" s="3">
        <f ca="1">Parameters!$C$4/(G24*Parameters!$C$3)</f>
        <v>0.99628454116285659</v>
      </c>
      <c r="H71" s="3">
        <f ca="1">Parameters!$C$4/(H24*Parameters!$C$3)</f>
        <v>1.1211878188431241</v>
      </c>
      <c r="I71" s="3">
        <f ca="1">Parameters!$C$4/(I24*Parameters!$C$3)</f>
        <v>1.3240707526398394</v>
      </c>
      <c r="K71" s="18"/>
      <c r="L71" s="17"/>
      <c r="N71" s="4"/>
      <c r="O71" s="4"/>
      <c r="P71" s="4"/>
      <c r="Q71" s="4"/>
      <c r="R71" s="4"/>
      <c r="T71" s="4"/>
      <c r="U71" s="4"/>
      <c r="V71" s="4"/>
      <c r="W71" s="4"/>
      <c r="X71" s="4"/>
    </row>
    <row r="72" spans="2:24" ht="17" thickBot="1" x14ac:dyDescent="0.25">
      <c r="B72" s="29"/>
      <c r="C72" s="32"/>
      <c r="D72" s="5" t="s">
        <v>21</v>
      </c>
      <c r="E72" s="7">
        <f ca="1">Parameters!$C$4/(E25*Parameters!$C$3)</f>
        <v>0.89564862064144024</v>
      </c>
      <c r="F72" s="7">
        <f ca="1">Parameters!$C$4/(F25*Parameters!$C$3)</f>
        <v>0.91296875912327835</v>
      </c>
      <c r="G72" s="7">
        <f ca="1">Parameters!$C$4/(G25*Parameters!$C$3)</f>
        <v>0.96308626643136352</v>
      </c>
      <c r="H72" s="7">
        <f ca="1">Parameters!$C$4/(H25*Parameters!$C$3)</f>
        <v>1.0854338957531229</v>
      </c>
      <c r="I72" s="7">
        <f ca="1">Parameters!$C$4/(I25*Parameters!$C$3)</f>
        <v>1.3528356005462032</v>
      </c>
      <c r="K72" s="18"/>
      <c r="L72" s="17"/>
      <c r="N72" s="4"/>
      <c r="O72" s="4"/>
      <c r="P72" s="4"/>
      <c r="Q72" s="4"/>
      <c r="R72" s="4"/>
      <c r="T72" s="4"/>
      <c r="U72" s="4"/>
      <c r="V72" s="4"/>
      <c r="W72" s="4"/>
      <c r="X72" s="4"/>
    </row>
    <row r="73" spans="2:24" x14ac:dyDescent="0.2">
      <c r="B73" s="29"/>
      <c r="C73" s="31">
        <v>-35</v>
      </c>
      <c r="D73" s="1" t="s">
        <v>20</v>
      </c>
      <c r="E73" s="3">
        <f ca="1">Parameters!$C$4/(E26*Parameters!$C$3)</f>
        <v>0.91911378095993956</v>
      </c>
      <c r="F73" s="3">
        <f ca="1">Parameters!$C$4/(F26*Parameters!$C$3)</f>
        <v>0.94021474790989557</v>
      </c>
      <c r="G73" s="3">
        <f ca="1">Parameters!$C$4/(G26*Parameters!$C$3)</f>
        <v>1.0019585270178655</v>
      </c>
      <c r="H73" s="3">
        <f ca="1">Parameters!$C$4/(H26*Parameters!$C$3)</f>
        <v>1.1199187316055079</v>
      </c>
      <c r="I73" s="3">
        <f ca="1">Parameters!$C$4/(I26*Parameters!$C$3)</f>
        <v>1.3142943772310434</v>
      </c>
      <c r="K73" s="18"/>
      <c r="L73" s="17"/>
      <c r="N73" s="4"/>
      <c r="O73" s="4"/>
      <c r="P73" s="4"/>
      <c r="Q73" s="4"/>
      <c r="R73" s="4"/>
      <c r="T73" s="4"/>
      <c r="U73" s="4"/>
      <c r="V73" s="4"/>
      <c r="W73" s="4"/>
      <c r="X73" s="4"/>
    </row>
    <row r="74" spans="2:24" ht="17" thickBot="1" x14ac:dyDescent="0.25">
      <c r="B74" s="29"/>
      <c r="C74" s="32"/>
      <c r="D74" s="10" t="s">
        <v>21</v>
      </c>
      <c r="E74" s="7">
        <f ca="1">Parameters!$C$4/(E27*Parameters!$C$3)</f>
        <v>0.90568187103865139</v>
      </c>
      <c r="F74" s="7">
        <f ca="1">Parameters!$C$4/(F27*Parameters!$C$3)</f>
        <v>0.92029905580528759</v>
      </c>
      <c r="G74" s="7">
        <f ca="1">Parameters!$C$4/(G27*Parameters!$C$3)</f>
        <v>0.96829789126600241</v>
      </c>
      <c r="H74" s="7">
        <f ca="1">Parameters!$C$4/(H27*Parameters!$C$3)</f>
        <v>1.0838948264200783</v>
      </c>
      <c r="I74" s="7">
        <f ca="1">Parameters!$C$4/(I27*Parameters!$C$3)</f>
        <v>1.329973670174275</v>
      </c>
      <c r="K74" s="18"/>
      <c r="L74" s="17"/>
      <c r="N74" s="4"/>
      <c r="O74" s="4"/>
      <c r="P74" s="4"/>
      <c r="Q74" s="4"/>
      <c r="R74" s="4"/>
      <c r="T74" s="4"/>
      <c r="U74" s="4"/>
      <c r="V74" s="4"/>
      <c r="W74" s="4"/>
      <c r="X74" s="4"/>
    </row>
    <row r="75" spans="2:24" x14ac:dyDescent="0.2">
      <c r="B75" s="29"/>
      <c r="C75" s="31">
        <v>-40</v>
      </c>
      <c r="D75" s="11" t="s">
        <v>20</v>
      </c>
      <c r="E75" s="3">
        <f ca="1">Parameters!$C$4/(E28*Parameters!$C$3)</f>
        <v>0.9341066768784847</v>
      </c>
      <c r="F75" s="3">
        <f ca="1">Parameters!$C$4/(F28*Parameters!$C$3)</f>
        <v>0.95061227112693591</v>
      </c>
      <c r="G75" s="3">
        <f ca="1">Parameters!$C$4/(G28*Parameters!$C$3)</f>
        <v>1.0172311917787276</v>
      </c>
      <c r="H75" s="3">
        <f ca="1">Parameters!$C$4/(H28*Parameters!$C$3)</f>
        <v>1.127232965224086</v>
      </c>
      <c r="I75" s="3">
        <f ca="1">Parameters!$C$4/(I28*Parameters!$C$3)</f>
        <v>1.3072060618837302</v>
      </c>
      <c r="K75" s="18"/>
      <c r="L75" s="17"/>
      <c r="M75" s="16"/>
      <c r="N75" s="4"/>
      <c r="O75" s="4"/>
      <c r="P75" s="4"/>
      <c r="Q75" s="4"/>
      <c r="R75" s="4"/>
      <c r="T75" s="4"/>
      <c r="U75" s="4"/>
      <c r="V75" s="4"/>
      <c r="W75" s="4"/>
      <c r="X75" s="4"/>
    </row>
    <row r="76" spans="2:24" ht="17" thickBot="1" x14ac:dyDescent="0.25">
      <c r="B76" s="29"/>
      <c r="C76" s="32"/>
      <c r="D76" s="12" t="s">
        <v>21</v>
      </c>
      <c r="E76" s="7">
        <f ca="1">Parameters!$C$4/(E29*Parameters!$C$3)</f>
        <v>0.91645718736437265</v>
      </c>
      <c r="F76" s="7">
        <f ca="1">Parameters!$C$4/(F29*Parameters!$C$3)</f>
        <v>0.92982422067485215</v>
      </c>
      <c r="G76" s="7">
        <f ca="1">Parameters!$C$4/(G29*Parameters!$C$3)</f>
        <v>0.9739109737313596</v>
      </c>
      <c r="H76" s="7">
        <f ca="1">Parameters!$C$4/(H29*Parameters!$C$3)</f>
        <v>1.0892248982280803</v>
      </c>
      <c r="I76" s="7">
        <f ca="1">Parameters!$C$4/(I29*Parameters!$C$3)</f>
        <v>1.3143652087172819</v>
      </c>
      <c r="K76" s="18"/>
      <c r="L76" s="17"/>
      <c r="M76" s="16"/>
      <c r="N76" s="4"/>
      <c r="O76" s="4"/>
      <c r="P76" s="4"/>
      <c r="Q76" s="4"/>
      <c r="R76" s="4"/>
      <c r="T76" s="4"/>
      <c r="U76" s="4"/>
      <c r="V76" s="4"/>
      <c r="W76" s="4"/>
      <c r="X76" s="4"/>
    </row>
    <row r="77" spans="2:24" x14ac:dyDescent="0.2">
      <c r="B77" s="29"/>
      <c r="C77" s="31">
        <v>-45</v>
      </c>
      <c r="D77" s="13" t="s">
        <v>20</v>
      </c>
      <c r="E77" s="3">
        <f ca="1">Parameters!$C$4/(E30*Parameters!$C$3)</f>
        <v>0.95204198694307418</v>
      </c>
      <c r="F77" s="3">
        <f ca="1">Parameters!$C$4/(F30*Parameters!$C$3)</f>
        <v>0.9705690175892987</v>
      </c>
      <c r="G77" s="3">
        <f ca="1">Parameters!$C$4/(G30*Parameters!$C$3)</f>
        <v>1.0351633405920613</v>
      </c>
      <c r="H77" s="3">
        <f ca="1">Parameters!$C$4/(H30*Parameters!$C$3)</f>
        <v>1.1425688977442154</v>
      </c>
      <c r="I77" s="3">
        <f ca="1">Parameters!$C$4/(I30*Parameters!$C$3)</f>
        <v>1.310368322227947</v>
      </c>
      <c r="K77" s="18"/>
      <c r="L77" s="17"/>
      <c r="M77" s="16"/>
      <c r="N77" s="4"/>
      <c r="O77" s="4"/>
      <c r="P77" s="4"/>
      <c r="Q77" s="4"/>
      <c r="R77" s="4"/>
      <c r="T77" s="4"/>
      <c r="U77" s="4"/>
      <c r="V77" s="4"/>
      <c r="W77" s="4"/>
      <c r="X77" s="4"/>
    </row>
    <row r="78" spans="2:24" ht="17" thickBot="1" x14ac:dyDescent="0.25">
      <c r="B78" s="29"/>
      <c r="C78" s="32"/>
      <c r="D78" s="10" t="s">
        <v>21</v>
      </c>
      <c r="E78" s="7">
        <f ca="1">Parameters!$C$4/(E31*Parameters!$C$3)</f>
        <v>0.93159705634508849</v>
      </c>
      <c r="F78" s="7">
        <f ca="1">Parameters!$C$4/(F31*Parameters!$C$3)</f>
        <v>0.94350831034707816</v>
      </c>
      <c r="G78" s="7">
        <f ca="1">Parameters!$C$4/(G31*Parameters!$C$3)</f>
        <v>0.99225042645431449</v>
      </c>
      <c r="H78" s="7">
        <f ca="1">Parameters!$C$4/(H31*Parameters!$C$3)</f>
        <v>1.1029190121470489</v>
      </c>
      <c r="I78" s="7">
        <f ca="1">Parameters!$C$4/(I31*Parameters!$C$3)</f>
        <v>1.3151680164685369</v>
      </c>
      <c r="K78" s="18"/>
      <c r="L78" s="17"/>
      <c r="M78" s="16"/>
      <c r="N78" s="4"/>
      <c r="O78" s="4"/>
      <c r="P78" s="4"/>
      <c r="Q78" s="4"/>
      <c r="R78" s="4"/>
      <c r="T78" s="4"/>
      <c r="U78" s="4"/>
      <c r="V78" s="4"/>
      <c r="W78" s="4"/>
      <c r="X78" s="4"/>
    </row>
    <row r="79" spans="2:24" x14ac:dyDescent="0.2">
      <c r="B79" s="29"/>
      <c r="C79" s="31">
        <v>-50</v>
      </c>
      <c r="D79" s="11" t="s">
        <v>20</v>
      </c>
      <c r="E79" s="3">
        <f ca="1">Parameters!$C$4/(E32*Parameters!$C$3)</f>
        <v>0.97623004548727332</v>
      </c>
      <c r="F79" s="3">
        <f ca="1">Parameters!$C$4/(F32*Parameters!$C$3)</f>
        <v>0.99957021991880668</v>
      </c>
      <c r="G79" s="3">
        <f ca="1">Parameters!$C$4/(G32*Parameters!$C$3)</f>
        <v>1.0530394681515973</v>
      </c>
      <c r="H79" s="3">
        <f ca="1">Parameters!$C$4/(H32*Parameters!$C$3)</f>
        <v>1.1707912548714932</v>
      </c>
      <c r="I79" s="3">
        <f ca="1">Parameters!$C$4/(I32*Parameters!$C$3)</f>
        <v>1.3257607530558884</v>
      </c>
      <c r="K79" s="18"/>
      <c r="L79" s="17"/>
      <c r="M79" s="16"/>
      <c r="N79" s="4"/>
      <c r="O79" s="4"/>
      <c r="P79" s="4"/>
      <c r="Q79" s="4"/>
      <c r="R79" s="4"/>
      <c r="T79" s="4"/>
      <c r="U79" s="4"/>
      <c r="V79" s="4"/>
      <c r="W79" s="4"/>
      <c r="X79" s="4"/>
    </row>
    <row r="80" spans="2:24" ht="17" thickBot="1" x14ac:dyDescent="0.25">
      <c r="B80" s="29"/>
      <c r="C80" s="32"/>
      <c r="D80" s="12" t="s">
        <v>21</v>
      </c>
      <c r="E80" s="7">
        <f ca="1">Parameters!$C$4/(E33*Parameters!$C$3)</f>
        <v>0.95242662647807552</v>
      </c>
      <c r="F80" s="7">
        <f ca="1">Parameters!$C$4/(F33*Parameters!$C$3)</f>
        <v>0.96360124515050904</v>
      </c>
      <c r="G80" s="7">
        <f ca="1">Parameters!$C$4/(G33*Parameters!$C$3)</f>
        <v>1.0190721623137156</v>
      </c>
      <c r="H80" s="7">
        <f ca="1">Parameters!$C$4/(H33*Parameters!$C$3)</f>
        <v>1.1199266714944336</v>
      </c>
      <c r="I80" s="7">
        <f ca="1">Parameters!$C$4/(I33*Parameters!$C$3)</f>
        <v>1.3266447363849414</v>
      </c>
      <c r="K80" s="18"/>
      <c r="L80" s="17"/>
      <c r="M80" s="16"/>
      <c r="N80" s="4"/>
      <c r="O80" s="4"/>
      <c r="P80" s="4"/>
      <c r="Q80" s="4"/>
      <c r="R80" s="4"/>
      <c r="T80" s="4"/>
      <c r="U80" s="4"/>
      <c r="V80" s="4"/>
      <c r="W80" s="4"/>
      <c r="X80" s="4"/>
    </row>
    <row r="81" spans="2:24" x14ac:dyDescent="0.2">
      <c r="B81" s="29"/>
      <c r="C81" s="31">
        <v>-55</v>
      </c>
      <c r="D81" s="13" t="s">
        <v>20</v>
      </c>
      <c r="E81" s="3">
        <f ca="1">Parameters!$C$4/(E34*Parameters!$C$3)</f>
        <v>1.0151005790659571</v>
      </c>
      <c r="F81" s="3">
        <f ca="1">Parameters!$C$4/(F34*Parameters!$C$3)</f>
        <v>1.033608502484296</v>
      </c>
      <c r="G81" s="3">
        <f ca="1">Parameters!$C$4/(G34*Parameters!$C$3)</f>
        <v>1.0791748022259464</v>
      </c>
      <c r="H81" s="3">
        <f ca="1">Parameters!$C$4/(H34*Parameters!$C$3)</f>
        <v>1.2092796341267325</v>
      </c>
      <c r="I81" s="3">
        <f ca="1">Parameters!$C$4/(I34*Parameters!$C$3)</f>
        <v>1.3345129353644445</v>
      </c>
      <c r="K81" s="18"/>
      <c r="L81" s="17"/>
      <c r="M81" s="16"/>
      <c r="N81" s="4"/>
      <c r="O81" s="4"/>
      <c r="P81" s="4"/>
      <c r="Q81" s="4"/>
      <c r="R81" s="4"/>
      <c r="T81" s="4"/>
      <c r="U81" s="4"/>
      <c r="V81" s="4"/>
      <c r="W81" s="4"/>
      <c r="X81" s="4"/>
    </row>
    <row r="82" spans="2:24" ht="17" thickBot="1" x14ac:dyDescent="0.25">
      <c r="B82" s="29"/>
      <c r="C82" s="32"/>
      <c r="D82" s="10" t="s">
        <v>21</v>
      </c>
      <c r="E82" s="7">
        <f ca="1">Parameters!$C$4/(E35*Parameters!$C$3)</f>
        <v>0.98115586371479269</v>
      </c>
      <c r="F82" s="7">
        <f ca="1">Parameters!$C$4/(F35*Parameters!$C$3)</f>
        <v>0.99900710611728527</v>
      </c>
      <c r="G82" s="7">
        <f ca="1">Parameters!$C$4/(G35*Parameters!$C$3)</f>
        <v>1.0528805710322102</v>
      </c>
      <c r="H82" s="7">
        <f ca="1">Parameters!$C$4/(H35*Parameters!$C$3)</f>
        <v>1.1565372457701979</v>
      </c>
      <c r="I82" s="7">
        <f ca="1">Parameters!$C$4/(I35*Parameters!$C$3)</f>
        <v>1.3690230570487649</v>
      </c>
      <c r="K82" s="18"/>
      <c r="L82" s="17"/>
      <c r="M82" s="16"/>
      <c r="N82" s="4"/>
      <c r="O82" s="4"/>
      <c r="P82" s="4"/>
      <c r="Q82" s="4"/>
      <c r="R82" s="4"/>
      <c r="T82" s="4"/>
      <c r="U82" s="4"/>
      <c r="V82" s="4"/>
      <c r="W82" s="4"/>
      <c r="X82" s="4"/>
    </row>
    <row r="83" spans="2:24" x14ac:dyDescent="0.2">
      <c r="B83" s="29"/>
      <c r="C83" s="31">
        <v>-60</v>
      </c>
      <c r="D83" s="11" t="s">
        <v>20</v>
      </c>
      <c r="E83" s="3">
        <f ca="1">Parameters!$C$4/(E36*Parameters!$C$3)</f>
        <v>1.0668665603323466</v>
      </c>
      <c r="F83" s="3">
        <f ca="1">Parameters!$C$4/(F36*Parameters!$C$3)</f>
        <v>1.0744936155463189</v>
      </c>
      <c r="G83" s="3">
        <f ca="1">Parameters!$C$4/(G36*Parameters!$C$3)</f>
        <v>1.1267530599857878</v>
      </c>
      <c r="H83" s="3">
        <f ca="1">Parameters!$C$4/(H36*Parameters!$C$3)</f>
        <v>1.2648876085173686</v>
      </c>
      <c r="I83" s="3">
        <f ca="1">Parameters!$C$4/(I36*Parameters!$C$3)</f>
        <v>1.3604978524952571</v>
      </c>
      <c r="K83" s="18"/>
      <c r="L83" s="17"/>
      <c r="M83" s="16"/>
      <c r="N83" s="4"/>
      <c r="O83" s="4"/>
      <c r="P83" s="4"/>
      <c r="Q83" s="4"/>
      <c r="R83" s="4"/>
      <c r="T83" s="4"/>
      <c r="U83" s="4"/>
      <c r="V83" s="4"/>
      <c r="W83" s="4"/>
      <c r="X83" s="4"/>
    </row>
    <row r="84" spans="2:24" ht="17" thickBot="1" x14ac:dyDescent="0.25">
      <c r="B84" s="29"/>
      <c r="C84" s="32"/>
      <c r="D84" s="12" t="s">
        <v>21</v>
      </c>
      <c r="E84" s="7">
        <f ca="1">Parameters!$C$4/(E37*Parameters!$C$3)</f>
        <v>1.028668098704169</v>
      </c>
      <c r="F84" s="7">
        <f ca="1">Parameters!$C$4/(F37*Parameters!$C$3)</f>
        <v>1.0447568397249192</v>
      </c>
      <c r="G84" s="7">
        <f ca="1">Parameters!$C$4/(G37*Parameters!$C$3)</f>
        <v>1.0887839902948042</v>
      </c>
      <c r="H84" s="7">
        <f ca="1">Parameters!$C$4/(H37*Parameters!$C$3)</f>
        <v>1.209996758945914</v>
      </c>
      <c r="I84" s="7">
        <f ca="1">Parameters!$C$4/(I37*Parameters!$C$3)</f>
        <v>1.3784227061344769</v>
      </c>
      <c r="K84" s="18"/>
      <c r="L84" s="17"/>
      <c r="M84" s="16"/>
      <c r="N84" s="4"/>
      <c r="O84" s="4"/>
      <c r="P84" s="4"/>
      <c r="Q84" s="4"/>
      <c r="R84" s="4"/>
      <c r="T84" s="4"/>
      <c r="U84" s="4"/>
      <c r="V84" s="4"/>
      <c r="W84" s="4"/>
      <c r="X84" s="4"/>
    </row>
    <row r="85" spans="2:24" x14ac:dyDescent="0.2">
      <c r="B85" s="29"/>
      <c r="C85" s="31">
        <v>-65</v>
      </c>
      <c r="D85" s="13" t="s">
        <v>20</v>
      </c>
      <c r="E85" s="3">
        <f ca="1">Parameters!$C$4/(E38*Parameters!$C$3)</f>
        <v>1.1088751919895119</v>
      </c>
      <c r="F85" s="3">
        <f ca="1">Parameters!$C$4/(F38*Parameters!$C$3)</f>
        <v>1.1311477412662883</v>
      </c>
      <c r="G85" s="3">
        <f ca="1">Parameters!$C$4/(G38*Parameters!$C$3)</f>
        <v>1.1986296162975703</v>
      </c>
      <c r="H85" s="3">
        <f ca="1">Parameters!$C$4/(H38*Parameters!$C$3)</f>
        <v>1.343851153701153</v>
      </c>
      <c r="I85" s="3">
        <f ca="1">Parameters!$C$4/(I38*Parameters!$C$3)</f>
        <v>1.3956231185279186</v>
      </c>
      <c r="K85" s="18"/>
      <c r="L85" s="17"/>
      <c r="M85" s="16"/>
      <c r="N85" s="4"/>
      <c r="O85" s="4"/>
      <c r="P85" s="4"/>
      <c r="Q85" s="4"/>
      <c r="R85" s="4"/>
      <c r="T85" s="4"/>
      <c r="U85" s="4"/>
      <c r="V85" s="4"/>
      <c r="W85" s="4"/>
      <c r="X85" s="4"/>
    </row>
    <row r="86" spans="2:24" ht="17" thickBot="1" x14ac:dyDescent="0.25">
      <c r="B86" s="29"/>
      <c r="C86" s="32"/>
      <c r="D86" s="10" t="s">
        <v>21</v>
      </c>
      <c r="E86" s="7">
        <f ca="1">Parameters!$C$4/(E39*Parameters!$C$3)</f>
        <v>1.0778625920832896</v>
      </c>
      <c r="F86" s="7">
        <f ca="1">Parameters!$C$4/(F39*Parameters!$C$3)</f>
        <v>1.0958322885017524</v>
      </c>
      <c r="G86" s="7">
        <f ca="1">Parameters!$C$4/(G39*Parameters!$C$3)</f>
        <v>1.15614174307503</v>
      </c>
      <c r="H86" s="7">
        <f ca="1">Parameters!$C$4/(H39*Parameters!$C$3)</f>
        <v>1.2860364090682934</v>
      </c>
      <c r="I86" s="7">
        <f ca="1">Parameters!$C$4/(I39*Parameters!$C$3)</f>
        <v>1.3638657064251909</v>
      </c>
      <c r="K86" s="18"/>
      <c r="L86" s="17"/>
      <c r="M86" s="16"/>
      <c r="N86" s="4"/>
      <c r="O86" s="4"/>
      <c r="P86" s="4"/>
      <c r="Q86" s="4"/>
      <c r="R86" s="4"/>
      <c r="T86" s="4"/>
      <c r="U86" s="4"/>
      <c r="V86" s="4"/>
      <c r="W86" s="4"/>
      <c r="X86" s="4"/>
    </row>
    <row r="87" spans="2:24" x14ac:dyDescent="0.2">
      <c r="B87" s="29"/>
      <c r="C87" s="31">
        <v>-70</v>
      </c>
      <c r="D87" s="11" t="s">
        <v>20</v>
      </c>
      <c r="E87" s="3">
        <f ca="1">Parameters!$C$4/(E40*Parameters!$C$3)</f>
        <v>1.2067880495427055</v>
      </c>
      <c r="F87" s="3">
        <f ca="1">Parameters!$C$4/(F40*Parameters!$C$3)</f>
        <v>1.229353147043093</v>
      </c>
      <c r="G87" s="3">
        <f ca="1">Parameters!$C$4/(G40*Parameters!$C$3)</f>
        <v>1.3038958493970858</v>
      </c>
      <c r="H87" s="3">
        <f ca="1">Parameters!$C$4/(H40*Parameters!$C$3)</f>
        <v>1.3307084528656106</v>
      </c>
      <c r="I87" s="3">
        <f ca="1">Parameters!$C$4/(I40*Parameters!$C$3)</f>
        <v>1.4593150447341023</v>
      </c>
      <c r="K87" s="18"/>
      <c r="L87" s="17"/>
      <c r="M87" s="16"/>
      <c r="N87" s="4"/>
      <c r="O87" s="4"/>
      <c r="P87" s="4"/>
      <c r="Q87" s="4"/>
      <c r="R87" s="4"/>
      <c r="T87" s="4"/>
      <c r="U87" s="4"/>
      <c r="V87" s="4"/>
      <c r="W87" s="4"/>
      <c r="X87" s="4"/>
    </row>
    <row r="88" spans="2:24" ht="17" thickBot="1" x14ac:dyDescent="0.25">
      <c r="B88" s="29"/>
      <c r="C88" s="32"/>
      <c r="D88" s="12" t="s">
        <v>21</v>
      </c>
      <c r="E88" s="7">
        <f ca="1">Parameters!$C$4/(E41*Parameters!$C$3)</f>
        <v>1.1684202182558687</v>
      </c>
      <c r="F88" s="7">
        <f ca="1">Parameters!$C$4/(F41*Parameters!$C$3)</f>
        <v>1.1890063304673002</v>
      </c>
      <c r="G88" s="7">
        <f ca="1">Parameters!$C$4/(G41*Parameters!$C$3)</f>
        <v>1.257105603967491</v>
      </c>
      <c r="H88" s="7">
        <f ca="1">Parameters!$C$4/(H41*Parameters!$C$3)</f>
        <v>1.3490608689559214</v>
      </c>
      <c r="I88" s="7">
        <f ca="1">Parameters!$C$4/(I41*Parameters!$C$3)</f>
        <v>1.4181628297924058</v>
      </c>
      <c r="K88" s="18"/>
      <c r="L88" s="17"/>
      <c r="M88" s="16"/>
      <c r="N88" s="4"/>
      <c r="O88" s="4"/>
      <c r="P88" s="4"/>
      <c r="Q88" s="4"/>
      <c r="R88" s="4"/>
      <c r="T88" s="4"/>
      <c r="U88" s="4"/>
      <c r="V88" s="4"/>
      <c r="W88" s="4"/>
      <c r="X88" s="4"/>
    </row>
    <row r="89" spans="2:24" x14ac:dyDescent="0.2">
      <c r="B89" s="29"/>
      <c r="C89" s="31">
        <v>-75</v>
      </c>
      <c r="D89" s="13" t="s">
        <v>20</v>
      </c>
      <c r="E89" s="3">
        <f ca="1">Parameters!$C$4/(E42*Parameters!$C$3)</f>
        <v>1.3597679823715529</v>
      </c>
      <c r="F89" s="3">
        <f ca="1">Parameters!$C$4/(F42*Parameters!$C$3)</f>
        <v>1.3852141609954851</v>
      </c>
      <c r="G89" s="3">
        <f ca="1">Parameters!$C$4/(G42*Parameters!$C$3)</f>
        <v>1.3264712866407495</v>
      </c>
      <c r="H89" s="3">
        <f ca="1">Parameters!$C$4/(H42*Parameters!$C$3)</f>
        <v>1.3516785217584637</v>
      </c>
      <c r="I89" s="3">
        <f ca="1">Parameters!$C$4/(I42*Parameters!$C$3)</f>
        <v>1.5553604624812287</v>
      </c>
      <c r="K89" s="18"/>
      <c r="L89" s="17"/>
      <c r="M89" s="16"/>
      <c r="N89" s="4"/>
      <c r="O89" s="4"/>
      <c r="P89" s="4"/>
      <c r="Q89" s="4"/>
      <c r="R89" s="4"/>
      <c r="T89" s="4"/>
      <c r="U89" s="4"/>
      <c r="V89" s="4"/>
      <c r="W89" s="4"/>
      <c r="X89" s="4"/>
    </row>
    <row r="90" spans="2:24" ht="17" thickBot="1" x14ac:dyDescent="0.25">
      <c r="B90" s="29"/>
      <c r="C90" s="32"/>
      <c r="D90" s="10" t="s">
        <v>21</v>
      </c>
      <c r="E90" s="7">
        <f ca="1">Parameters!$C$4/(E43*Parameters!$C$3)</f>
        <v>1.3122716756986714</v>
      </c>
      <c r="F90" s="7">
        <f ca="1">Parameters!$C$4/(F43*Parameters!$C$3)</f>
        <v>1.3354172066275813</v>
      </c>
      <c r="G90" s="7">
        <f ca="1">Parameters!$C$4/(G43*Parameters!$C$3)</f>
        <v>1.3414523171180524</v>
      </c>
      <c r="H90" s="7">
        <f ca="1">Parameters!$C$4/(H43*Parameters!$C$3)</f>
        <v>1.3527180234914571</v>
      </c>
      <c r="I90" s="7">
        <f ca="1">Parameters!$C$4/(I43*Parameters!$C$3)</f>
        <v>1.5218305938378676</v>
      </c>
      <c r="K90" s="18"/>
      <c r="L90" s="17"/>
      <c r="M90" s="16"/>
      <c r="N90" s="4"/>
      <c r="O90" s="4"/>
      <c r="P90" s="4"/>
      <c r="Q90" s="4"/>
      <c r="R90" s="4"/>
      <c r="T90" s="4"/>
      <c r="U90" s="4"/>
      <c r="V90" s="4"/>
      <c r="W90" s="4"/>
      <c r="X90" s="4"/>
    </row>
    <row r="91" spans="2:24" x14ac:dyDescent="0.2">
      <c r="B91" s="29"/>
      <c r="C91" s="31">
        <v>-80</v>
      </c>
      <c r="D91" s="13" t="s">
        <v>20</v>
      </c>
      <c r="E91" s="3">
        <f ca="1">Parameters!$C$4/(E44*Parameters!$C$3)</f>
        <v>1.3591946330376496</v>
      </c>
      <c r="F91" s="3">
        <f ca="1">Parameters!$C$4/(F44*Parameters!$C$3)</f>
        <v>1.3676923985570393</v>
      </c>
      <c r="G91" s="3">
        <f ca="1">Parameters!$C$4/(G44*Parameters!$C$3)</f>
        <v>1.4109994359391531</v>
      </c>
      <c r="H91" s="3">
        <f ca="1">Parameters!$C$4/(H44*Parameters!$C$3)</f>
        <v>1.5184748641889989</v>
      </c>
      <c r="I91" s="3">
        <f ca="1">Parameters!$C$4/(I44*Parameters!$C$3)</f>
        <v>1.7118751962628169</v>
      </c>
      <c r="K91" s="18"/>
      <c r="L91" s="17"/>
      <c r="M91" s="16"/>
      <c r="N91" s="4"/>
      <c r="O91" s="4"/>
      <c r="P91" s="4"/>
      <c r="Q91" s="4"/>
      <c r="R91" s="4"/>
      <c r="T91" s="4"/>
      <c r="U91" s="4"/>
      <c r="V91" s="4"/>
      <c r="W91" s="4"/>
      <c r="X91" s="4"/>
    </row>
    <row r="92" spans="2:24" ht="17" thickBot="1" x14ac:dyDescent="0.25">
      <c r="B92" s="30"/>
      <c r="C92" s="32"/>
      <c r="D92" s="10" t="s">
        <v>21</v>
      </c>
      <c r="E92" s="7">
        <f ca="1">Parameters!$C$4/(E45*Parameters!$C$3)</f>
        <v>1.3489083396124526</v>
      </c>
      <c r="F92" s="7">
        <f ca="1">Parameters!$C$4/(F45*Parameters!$C$3)</f>
        <v>1.3660325834355929</v>
      </c>
      <c r="G92" s="7">
        <f ca="1">Parameters!$C$4/(G45*Parameters!$C$3)</f>
        <v>1.4182629630905055</v>
      </c>
      <c r="H92" s="7">
        <f ca="1">Parameters!$C$4/(H45*Parameters!$C$3)</f>
        <v>1.5136785082269766</v>
      </c>
      <c r="I92" s="7">
        <f ca="1">Parameters!$C$4/(I45*Parameters!$C$3)</f>
        <v>1.6688950698265625</v>
      </c>
      <c r="K92" s="18"/>
      <c r="L92" s="17"/>
      <c r="M92" s="16"/>
      <c r="N92" s="4"/>
      <c r="O92" s="4"/>
      <c r="P92" s="4"/>
      <c r="Q92" s="4"/>
      <c r="R92" s="4"/>
      <c r="T92" s="4"/>
      <c r="U92" s="4"/>
      <c r="V92" s="4"/>
      <c r="W92" s="4"/>
      <c r="X92" s="4"/>
    </row>
    <row r="93" spans="2:24" ht="17" thickBot="1" x14ac:dyDescent="0.25">
      <c r="B93" s="45"/>
      <c r="C93" s="46"/>
      <c r="D93" s="47"/>
      <c r="E93" s="14">
        <v>0</v>
      </c>
      <c r="F93" s="14">
        <v>1</v>
      </c>
      <c r="G93" s="14">
        <v>2</v>
      </c>
      <c r="H93" s="14">
        <v>3</v>
      </c>
      <c r="I93" s="15">
        <v>4</v>
      </c>
      <c r="K93" s="18"/>
      <c r="L93" s="17"/>
      <c r="M93" s="16"/>
      <c r="N93" s="4"/>
      <c r="O93" s="4"/>
      <c r="P93" s="4"/>
      <c r="Q93" s="4"/>
      <c r="R93" s="4"/>
      <c r="T93" s="4"/>
      <c r="U93" s="4"/>
      <c r="V93" s="4"/>
      <c r="W93" s="4"/>
      <c r="X93" s="4"/>
    </row>
    <row r="94" spans="2:24" ht="17" thickBot="1" x14ac:dyDescent="0.25">
      <c r="B94" s="48"/>
      <c r="C94" s="49"/>
      <c r="D94" s="50"/>
      <c r="E94" s="41" t="s">
        <v>22</v>
      </c>
      <c r="F94" s="42"/>
      <c r="G94" s="42"/>
      <c r="H94" s="42"/>
      <c r="I94" s="43"/>
    </row>
  </sheetData>
  <mergeCells count="130">
    <mergeCell ref="AC2:AE3"/>
    <mergeCell ref="AF2:AJ3"/>
    <mergeCell ref="B4:B45"/>
    <mergeCell ref="C4:C5"/>
    <mergeCell ref="K4:K45"/>
    <mergeCell ref="L4:L5"/>
    <mergeCell ref="T4:T45"/>
    <mergeCell ref="U4:U5"/>
    <mergeCell ref="AC4:AC45"/>
    <mergeCell ref="AD4:AD5"/>
    <mergeCell ref="B2:D3"/>
    <mergeCell ref="E2:I3"/>
    <mergeCell ref="K2:M3"/>
    <mergeCell ref="N2:R3"/>
    <mergeCell ref="T2:V3"/>
    <mergeCell ref="W2:AA3"/>
    <mergeCell ref="C10:C11"/>
    <mergeCell ref="L10:L11"/>
    <mergeCell ref="U10:U11"/>
    <mergeCell ref="AD10:AD11"/>
    <mergeCell ref="C12:C13"/>
    <mergeCell ref="L12:L13"/>
    <mergeCell ref="U12:U13"/>
    <mergeCell ref="AD12:AD13"/>
    <mergeCell ref="C6:C7"/>
    <mergeCell ref="L6:L7"/>
    <mergeCell ref="U6:U7"/>
    <mergeCell ref="AD6:AD7"/>
    <mergeCell ref="C8:C9"/>
    <mergeCell ref="L8:L9"/>
    <mergeCell ref="U8:U9"/>
    <mergeCell ref="AD8:AD9"/>
    <mergeCell ref="C18:C19"/>
    <mergeCell ref="L18:L19"/>
    <mergeCell ref="U18:U19"/>
    <mergeCell ref="AD18:AD19"/>
    <mergeCell ref="C20:C21"/>
    <mergeCell ref="L20:L21"/>
    <mergeCell ref="U20:U21"/>
    <mergeCell ref="AD20:AD21"/>
    <mergeCell ref="C14:C15"/>
    <mergeCell ref="L14:L15"/>
    <mergeCell ref="U14:U15"/>
    <mergeCell ref="AD14:AD15"/>
    <mergeCell ref="C16:C17"/>
    <mergeCell ref="L16:L17"/>
    <mergeCell ref="U16:U17"/>
    <mergeCell ref="AD16:AD17"/>
    <mergeCell ref="C26:C27"/>
    <mergeCell ref="L26:L27"/>
    <mergeCell ref="U26:U27"/>
    <mergeCell ref="AD26:AD27"/>
    <mergeCell ref="C28:C29"/>
    <mergeCell ref="L28:L29"/>
    <mergeCell ref="U28:U29"/>
    <mergeCell ref="AD28:AD29"/>
    <mergeCell ref="C22:C23"/>
    <mergeCell ref="L22:L23"/>
    <mergeCell ref="U22:U23"/>
    <mergeCell ref="AD22:AD23"/>
    <mergeCell ref="C24:C25"/>
    <mergeCell ref="L24:L25"/>
    <mergeCell ref="U24:U25"/>
    <mergeCell ref="AD24:AD25"/>
    <mergeCell ref="C34:C35"/>
    <mergeCell ref="L34:L35"/>
    <mergeCell ref="U34:U35"/>
    <mergeCell ref="AD34:AD35"/>
    <mergeCell ref="C36:C37"/>
    <mergeCell ref="L36:L37"/>
    <mergeCell ref="U36:U37"/>
    <mergeCell ref="AD36:AD37"/>
    <mergeCell ref="C30:C31"/>
    <mergeCell ref="L30:L31"/>
    <mergeCell ref="U30:U31"/>
    <mergeCell ref="AD30:AD31"/>
    <mergeCell ref="C32:C33"/>
    <mergeCell ref="L32:L33"/>
    <mergeCell ref="U32:U33"/>
    <mergeCell ref="AD32:AD33"/>
    <mergeCell ref="C42:C43"/>
    <mergeCell ref="L42:L43"/>
    <mergeCell ref="U42:U43"/>
    <mergeCell ref="AD42:AD43"/>
    <mergeCell ref="C44:C45"/>
    <mergeCell ref="L44:L45"/>
    <mergeCell ref="U44:U45"/>
    <mergeCell ref="AD44:AD45"/>
    <mergeCell ref="C38:C39"/>
    <mergeCell ref="L38:L39"/>
    <mergeCell ref="U38:U39"/>
    <mergeCell ref="AD38:AD39"/>
    <mergeCell ref="C40:C41"/>
    <mergeCell ref="L40:L41"/>
    <mergeCell ref="U40:U41"/>
    <mergeCell ref="AD40:AD41"/>
    <mergeCell ref="C63:C64"/>
    <mergeCell ref="C65:C66"/>
    <mergeCell ref="C67:C68"/>
    <mergeCell ref="C69:C70"/>
    <mergeCell ref="C71:C72"/>
    <mergeCell ref="C73:C74"/>
    <mergeCell ref="AF47:AJ47"/>
    <mergeCell ref="B49:D50"/>
    <mergeCell ref="E49:I50"/>
    <mergeCell ref="B51:B92"/>
    <mergeCell ref="C51:C52"/>
    <mergeCell ref="C53:C54"/>
    <mergeCell ref="C55:C56"/>
    <mergeCell ref="C57:C58"/>
    <mergeCell ref="C59:C60"/>
    <mergeCell ref="C61:C62"/>
    <mergeCell ref="B46:D47"/>
    <mergeCell ref="K46:M47"/>
    <mergeCell ref="T46:V47"/>
    <mergeCell ref="AC46:AE47"/>
    <mergeCell ref="E47:I47"/>
    <mergeCell ref="N47:R47"/>
    <mergeCell ref="W47:AA47"/>
    <mergeCell ref="C87:C88"/>
    <mergeCell ref="C89:C90"/>
    <mergeCell ref="C91:C92"/>
    <mergeCell ref="B93:D94"/>
    <mergeCell ref="E94:I94"/>
    <mergeCell ref="C75:C76"/>
    <mergeCell ref="C77:C78"/>
    <mergeCell ref="C79:C80"/>
    <mergeCell ref="C81:C82"/>
    <mergeCell ref="C83:C84"/>
    <mergeCell ref="C85:C86"/>
  </mergeCells>
  <conditionalFormatting sqref="E4:I45">
    <cfRule type="colorScale" priority="8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9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90">
      <colorScale>
        <cfvo type="num" val="0"/>
        <cfvo type="num" val="1"/>
        <color rgb="FFFF0000"/>
        <color theme="9" tint="-0.249977111117893"/>
      </colorScale>
    </cfRule>
    <cfRule type="colorScale" priority="91">
      <colorScale>
        <cfvo type="num" val="0"/>
        <cfvo type="num" val="1"/>
        <color rgb="FFFF7128"/>
        <color theme="9"/>
      </colorScale>
    </cfRule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N4:R45">
    <cfRule type="colorScale" priority="7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7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72">
      <colorScale>
        <cfvo type="num" val="0"/>
        <cfvo type="num" val="1"/>
        <color rgb="FFFF0000"/>
        <color theme="9" tint="-0.249977111117893"/>
      </colorScale>
    </cfRule>
    <cfRule type="colorScale" priority="73">
      <colorScale>
        <cfvo type="num" val="0"/>
        <cfvo type="num" val="1"/>
        <color rgb="FFFF7128"/>
        <color theme="9"/>
      </colorScale>
    </cfRule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S4:S45">
    <cfRule type="colorScale" priority="7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81">
      <colorScale>
        <cfvo type="num" val="0"/>
        <cfvo type="num" val="1"/>
        <color rgb="FFFF0000"/>
        <color theme="9" tint="-0.249977111117893"/>
      </colorScale>
    </cfRule>
    <cfRule type="colorScale" priority="82">
      <colorScale>
        <cfvo type="num" val="0"/>
        <cfvo type="num" val="1"/>
        <color rgb="FFFF7128"/>
        <color theme="9"/>
      </colorScale>
    </cfRule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7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W4:AA45">
    <cfRule type="colorScale" priority="6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6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63">
      <colorScale>
        <cfvo type="num" val="0"/>
        <cfvo type="num" val="1"/>
        <color rgb="FFFF0000"/>
        <color theme="9" tint="-0.249977111117893"/>
      </colorScale>
    </cfRule>
    <cfRule type="colorScale" priority="64">
      <colorScale>
        <cfvo type="num" val="0"/>
        <cfvo type="num" val="1"/>
        <color rgb="FFFF7128"/>
        <color theme="9"/>
      </colorScale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9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AF4:AJ45">
    <cfRule type="colorScale" priority="1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2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29">
      <colorScale>
        <cfvo type="num" val="0"/>
        <cfvo type="num" val="0"/>
        <cfvo type="num" val="1"/>
        <color rgb="FFFF0000"/>
        <color rgb="FFFFEB84"/>
        <color theme="9" tint="0.39997558519241921"/>
      </colorScale>
    </cfRule>
    <cfRule type="colorScale" priority="47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48">
      <colorScale>
        <cfvo type="num" val="0"/>
        <cfvo type="percent" val="50"/>
        <cfvo type="num" val="0.6"/>
        <color theme="9" tint="0.39997558519241921"/>
        <color rgb="FFFFEB84"/>
        <color rgb="FFFF0000"/>
      </colorScale>
    </cfRule>
    <cfRule type="colorScale" priority="49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5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1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52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3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54">
      <colorScale>
        <cfvo type="num" val="0"/>
        <cfvo type="num" val="1"/>
        <color rgb="FFFF0000"/>
        <color theme="9" tint="-0.249977111117893"/>
      </colorScale>
    </cfRule>
    <cfRule type="colorScale" priority="55">
      <colorScale>
        <cfvo type="num" val="0"/>
        <cfvo type="num" val="1"/>
        <color rgb="FFFF7128"/>
        <color theme="9"/>
      </colorScale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0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1:I92">
    <cfRule type="colorScale" priority="30">
      <colorScale>
        <cfvo type="num" val="0"/>
        <cfvo type="num" val="1"/>
        <cfvo type="num" val="2"/>
        <color rgb="FFFF0000"/>
        <color theme="0"/>
        <color theme="9" tint="-0.249977111117893"/>
      </colorScale>
    </cfRule>
    <cfRule type="colorScale" priority="31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2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34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5">
      <colorScale>
        <cfvo type="num" val="0"/>
        <cfvo type="num" val="1"/>
        <cfvo type="num" val="2"/>
        <color rgb="FFFF7128"/>
        <color theme="0"/>
        <color theme="9" tint="0.39997558519241921"/>
      </colorScale>
    </cfRule>
    <cfRule type="colorScale" priority="36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37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39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40">
      <colorScale>
        <cfvo type="num" val="0"/>
        <cfvo type="num" val="1"/>
        <color rgb="FFFF0000"/>
        <color theme="9" tint="-0.249977111117893"/>
      </colorScale>
    </cfRule>
    <cfRule type="colorScale" priority="41">
      <colorScale>
        <cfvo type="num" val="0"/>
        <cfvo type="num" val="1"/>
        <color rgb="FFFF7128"/>
        <color theme="9"/>
      </colorScale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3:I92">
    <cfRule type="colorScale" priority="33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</conditionalFormatting>
  <conditionalFormatting sqref="N52:R93">
    <cfRule type="colorScale" priority="1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2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21">
      <colorScale>
        <cfvo type="num" val="0"/>
        <cfvo type="num" val="1"/>
        <color rgb="FFFF0000"/>
        <color theme="9" tint="-0.249977111117893"/>
      </colorScale>
    </cfRule>
    <cfRule type="colorScale" priority="22">
      <colorScale>
        <cfvo type="num" val="0"/>
        <cfvo type="num" val="1"/>
        <color rgb="FFFF7128"/>
        <color theme="9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7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T52:X93">
    <cfRule type="colorScale" priority="2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3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4">
      <colorScale>
        <cfvo type="num" val="0"/>
        <cfvo type="num" val="0"/>
        <cfvo type="num" val="1"/>
        <color rgb="FFFF0000"/>
        <color rgb="FFFFEB84"/>
        <color theme="9" tint="0.39997558519241921"/>
      </colorScale>
    </cfRule>
    <cfRule type="colorScale" priority="5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6">
      <colorScale>
        <cfvo type="num" val="0"/>
        <cfvo type="percent" val="50"/>
        <cfvo type="num" val="0.6"/>
        <color theme="9" tint="0.39997558519241921"/>
        <color rgb="FFFFEB84"/>
        <color rgb="FFFF0000"/>
      </colorScale>
    </cfRule>
    <cfRule type="colorScale" priority="7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9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1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2">
      <colorScale>
        <cfvo type="num" val="0"/>
        <cfvo type="num" val="1"/>
        <color rgb="FFFF0000"/>
        <color theme="9" tint="-0.249977111117893"/>
      </colorScale>
    </cfRule>
    <cfRule type="colorScale" priority="13">
      <colorScale>
        <cfvo type="num" val="0"/>
        <cfvo type="num" val="1"/>
        <color rgb="FFFF7128"/>
        <color theme="9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8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7255-3616-DE42-90D8-925E47CF1F14}">
  <dimension ref="B1:AJ94"/>
  <sheetViews>
    <sheetView topLeftCell="A18" zoomScale="89" zoomScaleNormal="89" workbookViewId="0">
      <selection activeCell="B49" sqref="B49:D50"/>
    </sheetView>
  </sheetViews>
  <sheetFormatPr baseColWidth="10" defaultRowHeight="16" x14ac:dyDescent="0.2"/>
  <cols>
    <col min="19" max="20" width="10.83203125" customWidth="1"/>
  </cols>
  <sheetData>
    <row r="1" spans="2:36" ht="17" thickBot="1" x14ac:dyDescent="0.25"/>
    <row r="2" spans="2:36" x14ac:dyDescent="0.2">
      <c r="B2" s="19" t="s">
        <v>24</v>
      </c>
      <c r="C2" s="20"/>
      <c r="D2" s="21"/>
      <c r="E2" s="33" t="s">
        <v>16</v>
      </c>
      <c r="F2" s="34"/>
      <c r="G2" s="34"/>
      <c r="H2" s="34"/>
      <c r="I2" s="35"/>
      <c r="K2" s="19" t="s">
        <v>24</v>
      </c>
      <c r="L2" s="20"/>
      <c r="M2" s="21"/>
      <c r="N2" s="33" t="s">
        <v>17</v>
      </c>
      <c r="O2" s="34"/>
      <c r="P2" s="34"/>
      <c r="Q2" s="34"/>
      <c r="R2" s="35"/>
      <c r="T2" s="19" t="s">
        <v>24</v>
      </c>
      <c r="U2" s="20"/>
      <c r="V2" s="21"/>
      <c r="W2" s="33" t="s">
        <v>18</v>
      </c>
      <c r="X2" s="34"/>
      <c r="Y2" s="34"/>
      <c r="Z2" s="34"/>
      <c r="AA2" s="35"/>
      <c r="AC2" s="19" t="s">
        <v>24</v>
      </c>
      <c r="AD2" s="20"/>
      <c r="AE2" s="21"/>
      <c r="AF2" s="19" t="s">
        <v>25</v>
      </c>
      <c r="AG2" s="20"/>
      <c r="AH2" s="20"/>
      <c r="AI2" s="20"/>
      <c r="AJ2" s="21"/>
    </row>
    <row r="3" spans="2:36" ht="17" thickBot="1" x14ac:dyDescent="0.25">
      <c r="B3" s="22"/>
      <c r="C3" s="23"/>
      <c r="D3" s="24"/>
      <c r="E3" s="36"/>
      <c r="F3" s="37"/>
      <c r="G3" s="37"/>
      <c r="H3" s="37"/>
      <c r="I3" s="38"/>
      <c r="K3" s="22"/>
      <c r="L3" s="23"/>
      <c r="M3" s="24"/>
      <c r="N3" s="36"/>
      <c r="O3" s="37"/>
      <c r="P3" s="37"/>
      <c r="Q3" s="37"/>
      <c r="R3" s="38"/>
      <c r="T3" s="22"/>
      <c r="U3" s="23"/>
      <c r="V3" s="24"/>
      <c r="W3" s="36"/>
      <c r="X3" s="37"/>
      <c r="Y3" s="37"/>
      <c r="Z3" s="37"/>
      <c r="AA3" s="38"/>
      <c r="AC3" s="22"/>
      <c r="AD3" s="23"/>
      <c r="AE3" s="24"/>
      <c r="AF3" s="25"/>
      <c r="AG3" s="26"/>
      <c r="AH3" s="26"/>
      <c r="AI3" s="26"/>
      <c r="AJ3" s="27"/>
    </row>
    <row r="4" spans="2:36" x14ac:dyDescent="0.2">
      <c r="B4" s="28" t="s">
        <v>19</v>
      </c>
      <c r="C4" s="31">
        <v>20</v>
      </c>
      <c r="D4" s="1" t="s">
        <v>20</v>
      </c>
      <c r="E4" s="2" cm="1">
        <f t="array" aca="1" ref="E4" ca="1">INDIRECT("DATA!E"&amp;212-5*(ROW()-2)/2+(COLUMN()-5))</f>
        <v>0.6938023104753962</v>
      </c>
      <c r="F4" s="2" cm="1">
        <f t="array" aca="1" ref="F4" ca="1">INDIRECT("DATA!E"&amp;212-5*(ROW()-2)/2+(COLUMN()-5))</f>
        <v>0.64911210983623813</v>
      </c>
      <c r="G4" s="2" cm="1">
        <f t="array" aca="1" ref="G4" ca="1">INDIRECT("DATA!E"&amp;212-5*(ROW()-2)/2+(COLUMN()-5))</f>
        <v>0.5989600977532139</v>
      </c>
      <c r="H4" s="2" cm="1">
        <f t="array" aca="1" ref="H4" ca="1">INDIRECT("DATA!E"&amp;212-5*(ROW()-2)/2+(COLUMN()-5))</f>
        <v>0.3997353425697065</v>
      </c>
      <c r="I4" s="3" cm="1">
        <f t="array" aca="1" ref="I4" ca="1">INDIRECT("DATA!E"&amp;212-5*(ROW()-2)/2+(COLUMN()-5))</f>
        <v>0.17462591653969861</v>
      </c>
      <c r="K4" s="28" t="s">
        <v>19</v>
      </c>
      <c r="L4" s="31">
        <v>20</v>
      </c>
      <c r="M4" s="1" t="s">
        <v>20</v>
      </c>
      <c r="N4" s="2" cm="1">
        <f t="array" aca="1" ref="N4" ca="1">INDIRECT("DATA!F" &amp; 212-5*(ROW()-2)/2+(COLUMN()-14))</f>
        <v>0.99165623874230802</v>
      </c>
      <c r="O4" s="2" cm="1">
        <f t="array" aca="1" ref="O4" ca="1">INDIRECT("DATA!F" &amp; 212-5*(ROW()-2)/2+(COLUMN()-14))</f>
        <v>0.98893294682875521</v>
      </c>
      <c r="P4" s="2" cm="1">
        <f t="array" aca="1" ref="P4" ca="1">INDIRECT("DATA!F" &amp; 212-5*(ROW()-2)/2+(COLUMN()-14))</f>
        <v>0.9768575743908634</v>
      </c>
      <c r="Q4" s="2" cm="1">
        <f t="array" aca="1" ref="Q4" ca="1">INDIRECT("DATA!F" &amp; 212-5*(ROW()-2)/2+(COLUMN()-14))</f>
        <v>0.91425576852542201</v>
      </c>
      <c r="R4" s="3" cm="1">
        <f t="array" aca="1" ref="R4" ca="1">INDIRECT("DATA!F" &amp; 212-5*(ROW()-2)/2+(COLUMN()-14))</f>
        <v>0.57875578676813733</v>
      </c>
      <c r="S4" s="4"/>
      <c r="T4" s="28" t="s">
        <v>19</v>
      </c>
      <c r="U4" s="31">
        <v>20</v>
      </c>
      <c r="V4" s="1" t="s">
        <v>20</v>
      </c>
      <c r="W4" s="3" cm="1">
        <f t="array" aca="1" ref="W4" ca="1">INDIRECT("DATA!G" &amp; 212-5*(ROW()-2)/2+(COLUMN()-23))</f>
        <v>0.89498721566244821</v>
      </c>
      <c r="X4" s="3" cm="1">
        <f t="array" aca="1" ref="X4" ca="1">INDIRECT("DATA!G" &amp; 212-5*(ROW()-2)/2+(COLUMN()-23))</f>
        <v>0.87757829679907162</v>
      </c>
      <c r="Y4" s="3" cm="1">
        <f t="array" aca="1" ref="Y4" ca="1">INDIRECT("DATA!G" &amp; 212-5*(ROW()-2)/2+(COLUMN()-23))</f>
        <v>0.83977459679200306</v>
      </c>
      <c r="Z4" s="3" cm="1">
        <f t="array" aca="1" ref="Z4" ca="1">INDIRECT("DATA!G" &amp; 212-5*(ROW()-2)/2+(COLUMN()-23))</f>
        <v>0.72887270305359864</v>
      </c>
      <c r="AA4" s="3" cm="1">
        <f t="array" aca="1" ref="AA4" ca="1">INDIRECT("DATA!G" &amp; 212-5*(ROW()-2)/2+(COLUMN()-23))</f>
        <v>0.46611181253200262</v>
      </c>
      <c r="AC4" s="28" t="s">
        <v>19</v>
      </c>
      <c r="AD4" s="31">
        <v>20</v>
      </c>
      <c r="AE4" s="1" t="s">
        <v>20</v>
      </c>
      <c r="AF4" s="2">
        <f ca="1">1-(E4/N4)</f>
        <v>0.30036006090646117</v>
      </c>
      <c r="AG4" s="2">
        <f t="shared" ref="AG4:AJ5" ca="1" si="0">1-(F4/O4)</f>
        <v>0.34362373918497924</v>
      </c>
      <c r="AH4" s="2">
        <f t="shared" ca="1" si="0"/>
        <v>0.38685012692182286</v>
      </c>
      <c r="AI4" s="2">
        <f t="shared" ca="1" si="0"/>
        <v>0.56277514856217026</v>
      </c>
      <c r="AJ4" s="3">
        <f t="shared" ca="1" si="0"/>
        <v>0.6982735714577698</v>
      </c>
    </row>
    <row r="5" spans="2:36" ht="17" thickBot="1" x14ac:dyDescent="0.25">
      <c r="B5" s="29"/>
      <c r="C5" s="32"/>
      <c r="D5" s="5" t="s">
        <v>21</v>
      </c>
      <c r="E5" s="6" cm="1">
        <f t="array" aca="1" ref="E5" ca="1">INDIRECT("DATA!H" &amp; 212-5*(ROW()-3)/2+(COLUMN()-5))</f>
        <v>0.7801406797421504</v>
      </c>
      <c r="F5" s="6" cm="1">
        <f t="array" aca="1" ref="F5" ca="1">INDIRECT("DATA!H" &amp; 212-5*(ROW()-3)/2+(COLUMN()-5))</f>
        <v>0.74608943117959703</v>
      </c>
      <c r="G5" s="6" cm="1">
        <f t="array" aca="1" ref="G5" ca="1">INDIRECT("DATA!H" &amp; 212-5*(ROW()-3)/2+(COLUMN()-5))</f>
        <v>0.66523493193373229</v>
      </c>
      <c r="H5" s="6" cm="1">
        <f t="array" aca="1" ref="H5" ca="1">INDIRECT("DATA!H" &amp; 212-5*(ROW()-3)/2+(COLUMN()-5))</f>
        <v>0.48587421482367282</v>
      </c>
      <c r="I5" s="7" cm="1">
        <f t="array" aca="1" ref="I5" ca="1">INDIRECT("DATA!H" &amp; 212-5*(ROW()-3)/2+(COLUMN()-5))</f>
        <v>0.16525121185870459</v>
      </c>
      <c r="K5" s="29"/>
      <c r="L5" s="32"/>
      <c r="M5" s="5" t="s">
        <v>21</v>
      </c>
      <c r="N5" s="6" cm="1">
        <f t="array" aca="1" ref="N5" ca="1">INDIRECT("DATA!I" &amp; 212-5*(ROW()-3)/2+(COLUMN()-14))</f>
        <v>0.99242239232347396</v>
      </c>
      <c r="O5" s="6" cm="1">
        <f t="array" aca="1" ref="O5" ca="1">INDIRECT("DATA!I" &amp; 212-5*(ROW()-3)/2+(COLUMN()-14))</f>
        <v>0.99160764250432221</v>
      </c>
      <c r="P5" s="6" cm="1">
        <f t="array" aca="1" ref="P5" ca="1">INDIRECT("DATA!I" &amp; 212-5*(ROW()-3)/2+(COLUMN()-14))</f>
        <v>0.98863031331979656</v>
      </c>
      <c r="Q5" s="6" cm="1">
        <f t="array" aca="1" ref="Q5" ca="1">INDIRECT("DATA!I" &amp; 212-5*(ROW()-3)/2+(COLUMN()-14))</f>
        <v>0.9840224220498528</v>
      </c>
      <c r="R5" s="7" cm="1">
        <f t="array" aca="1" ref="R5" ca="1">INDIRECT("DATA!I" &amp; 212-5*(ROW()-3)/2+(COLUMN()-14))</f>
        <v>0.94343113275124435</v>
      </c>
      <c r="S5" s="4"/>
      <c r="T5" s="29"/>
      <c r="U5" s="32"/>
      <c r="V5" s="5" t="s">
        <v>21</v>
      </c>
      <c r="W5" s="7" cm="1">
        <f t="array" aca="1" ref="W5" ca="1">INDIRECT("DATA!J" &amp; 212-5*(ROW()-3)/2+(COLUMN()-23))</f>
        <v>0.92070349810352436</v>
      </c>
      <c r="X5" s="7" cm="1">
        <f t="array" aca="1" ref="X5" ca="1">INDIRECT("DATA!J" &amp; 212-5*(ROW()-3)/2+(COLUMN()-23))</f>
        <v>0.90707822581741615</v>
      </c>
      <c r="Y5" s="7" cm="1">
        <f t="array" aca="1" ref="Y5" ca="1">INDIRECT("DATA!J" &amp; 212-5*(ROW()-3)/2+(COLUMN()-23))</f>
        <v>0.86635314498217619</v>
      </c>
      <c r="Z5" s="7" cm="1">
        <f t="array" aca="1" ref="Z5" ca="1">INDIRECT("DATA!J" &amp; 212-5*(ROW()-3)/2+(COLUMN()-23))</f>
        <v>0.74234851136064295</v>
      </c>
      <c r="AA5" s="7" cm="1">
        <f t="array" aca="1" ref="AA5" ca="1">INDIRECT("DATA!J" &amp; 212-5*(ROW()-3)/2+(COLUMN()-23))</f>
        <v>0.49309284943506237</v>
      </c>
      <c r="AC5" s="29"/>
      <c r="AD5" s="32"/>
      <c r="AE5" s="5" t="s">
        <v>21</v>
      </c>
      <c r="AF5" s="6">
        <f ca="1">1-(E5/N5)</f>
        <v>0.2139025824319889</v>
      </c>
      <c r="AG5" s="6">
        <f t="shared" ca="1" si="0"/>
        <v>0.24759612653313634</v>
      </c>
      <c r="AH5" s="6">
        <f t="shared" ca="1" si="0"/>
        <v>0.32711457157338264</v>
      </c>
      <c r="AI5" s="6">
        <f t="shared" ca="1" si="0"/>
        <v>0.50623664264526558</v>
      </c>
      <c r="AJ5" s="7">
        <f t="shared" ca="1" si="0"/>
        <v>0.82484019646797413</v>
      </c>
    </row>
    <row r="6" spans="2:36" x14ac:dyDescent="0.2">
      <c r="B6" s="29"/>
      <c r="C6" s="31">
        <v>15</v>
      </c>
      <c r="D6" s="1" t="s">
        <v>20</v>
      </c>
      <c r="E6" s="2" cm="1">
        <f t="array" aca="1" ref="E6" ca="1">INDIRECT("DATA!E"&amp;212-5*(ROW()-2)/2+(COLUMN()-5))</f>
        <v>0.7674236389412078</v>
      </c>
      <c r="F6" s="2" cm="1">
        <f t="array" aca="1" ref="F6" ca="1">INDIRECT("DATA!E"&amp;212-5*(ROW()-2)/2+(COLUMN()-5))</f>
        <v>0.72713307597844856</v>
      </c>
      <c r="G6" s="2" cm="1">
        <f t="array" aca="1" ref="G6" ca="1">INDIRECT("DATA!E"&amp;212-5*(ROW()-2)/2+(COLUMN()-5))</f>
        <v>0.62302032345266967</v>
      </c>
      <c r="H6" s="2" cm="1">
        <f t="array" aca="1" ref="H6" ca="1">INDIRECT("DATA!E"&amp;212-5*(ROW()-2)/2+(COLUMN()-5))</f>
        <v>0.48559500677885548</v>
      </c>
      <c r="I6" s="3" cm="1">
        <f t="array" aca="1" ref="I6" ca="1">INDIRECT("DATA!E"&amp;212-5*(ROW()-2)/2+(COLUMN()-5))</f>
        <v>0.20268773649296001</v>
      </c>
      <c r="K6" s="29"/>
      <c r="L6" s="31">
        <v>15</v>
      </c>
      <c r="M6" s="1" t="s">
        <v>20</v>
      </c>
      <c r="N6" s="2" cm="1">
        <f t="array" aca="1" ref="N6" ca="1">INDIRECT("DATA!F" &amp; 212-5*(ROW()-2)/2+(COLUMN()-14))</f>
        <v>0.99072357886951157</v>
      </c>
      <c r="O6" s="2" cm="1">
        <f t="array" aca="1" ref="O6" ca="1">INDIRECT("DATA!F" &amp; 212-5*(ROW()-2)/2+(COLUMN()-14))</f>
        <v>0.98795161723059921</v>
      </c>
      <c r="P6" s="2" cm="1">
        <f t="array" aca="1" ref="P6" ca="1">INDIRECT("DATA!F" &amp; 212-5*(ROW()-2)/2+(COLUMN()-14))</f>
        <v>0.97886870423485361</v>
      </c>
      <c r="Q6" s="2" cm="1">
        <f t="array" aca="1" ref="Q6" ca="1">INDIRECT("DATA!F" &amp; 212-5*(ROW()-2)/2+(COLUMN()-14))</f>
        <v>0.93869541006121016</v>
      </c>
      <c r="R6" s="3" cm="1">
        <f t="array" aca="1" ref="R6" ca="1">INDIRECT("DATA!F" &amp; 212-5*(ROW()-2)/2+(COLUMN()-14))</f>
        <v>0.7089907808339051</v>
      </c>
      <c r="S6" s="4"/>
      <c r="T6" s="29"/>
      <c r="U6" s="31">
        <v>15</v>
      </c>
      <c r="V6" s="1" t="s">
        <v>20</v>
      </c>
      <c r="W6" s="3" cm="1">
        <f t="array" aca="1" ref="W6" ca="1">INDIRECT("DATA!G" &amp; 212-5*(ROW()-2)/2+(COLUMN()-23))</f>
        <v>0.92126348224729437</v>
      </c>
      <c r="X6" s="3" cm="1">
        <f t="array" aca="1" ref="X6" ca="1">INDIRECT("DATA!G" &amp; 212-5*(ROW()-2)/2+(COLUMN()-23))</f>
        <v>0.90606759688544336</v>
      </c>
      <c r="Y6" s="3" cm="1">
        <f t="array" aca="1" ref="Y6" ca="1">INDIRECT("DATA!G" &amp; 212-5*(ROW()-2)/2+(COLUMN()-23))</f>
        <v>0.85823565940316393</v>
      </c>
      <c r="Z6" s="3" cm="1">
        <f t="array" aca="1" ref="Z6" ca="1">INDIRECT("DATA!G" &amp; 212-5*(ROW()-2)/2+(COLUMN()-23))</f>
        <v>0.78075990251683047</v>
      </c>
      <c r="AA6" s="3" cm="1">
        <f t="array" aca="1" ref="AA6" ca="1">INDIRECT("DATA!G" &amp; 212-5*(ROW()-2)/2+(COLUMN()-23))</f>
        <v>0.5504546940029249</v>
      </c>
      <c r="AC6" s="29"/>
      <c r="AD6" s="31">
        <v>15</v>
      </c>
      <c r="AE6" s="1" t="s">
        <v>20</v>
      </c>
      <c r="AF6" s="2">
        <f t="shared" ref="AF6:AF45" ca="1" si="1">1-(E6/N6)</f>
        <v>0.22539075953264931</v>
      </c>
      <c r="AG6" s="2">
        <f t="shared" ref="AG6:AG45" ca="1" si="2">1-(F6/O6)</f>
        <v>0.26399930594098375</v>
      </c>
      <c r="AH6" s="2">
        <f t="shared" ref="AH6:AH45" ca="1" si="3">1-(G6/P6)</f>
        <v>0.36353024592847494</v>
      </c>
      <c r="AI6" s="2">
        <f t="shared" ref="AI6:AI45" ca="1" si="4">1-(H6/Q6)</f>
        <v>0.48269161479420575</v>
      </c>
      <c r="AJ6" s="3">
        <f t="shared" ref="AJ6:AJ45" ca="1" si="5">1-(I6/R6)</f>
        <v>0.71411795192236283</v>
      </c>
    </row>
    <row r="7" spans="2:36" ht="17" thickBot="1" x14ac:dyDescent="0.25">
      <c r="B7" s="29"/>
      <c r="C7" s="32"/>
      <c r="D7" s="5" t="s">
        <v>21</v>
      </c>
      <c r="E7" s="6" cm="1">
        <f t="array" aca="1" ref="E7" ca="1">INDIRECT("DATA!H" &amp; 212-5*(ROW()-3)/2+(COLUMN()-5))</f>
        <v>0.84889177285546558</v>
      </c>
      <c r="F7" s="6" cm="1">
        <f t="array" aca="1" ref="F7" ca="1">INDIRECT("DATA!H" &amp; 212-5*(ROW()-3)/2+(COLUMN()-5))</f>
        <v>0.81879967823276767</v>
      </c>
      <c r="G7" s="6" cm="1">
        <f t="array" aca="1" ref="G7" ca="1">INDIRECT("DATA!H" &amp; 212-5*(ROW()-3)/2+(COLUMN()-5))</f>
        <v>0.7228452008394185</v>
      </c>
      <c r="H7" s="6" cm="1">
        <f t="array" aca="1" ref="H7" ca="1">INDIRECT("DATA!H" &amp; 212-5*(ROW()-3)/2+(COLUMN()-5))</f>
        <v>0.57208864617110555</v>
      </c>
      <c r="I7" s="7" cm="1">
        <f t="array" aca="1" ref="I7" ca="1">INDIRECT("DATA!H" &amp; 212-5*(ROW()-3)/2+(COLUMN()-5))</f>
        <v>0.25814144346806911</v>
      </c>
      <c r="K7" s="29"/>
      <c r="L7" s="32"/>
      <c r="M7" s="5" t="s">
        <v>21</v>
      </c>
      <c r="N7" s="6" cm="1">
        <f t="array" aca="1" ref="N7" ca="1">INDIRECT("DATA!I" &amp; 212-5*(ROW()-3)/2+(COLUMN()-14))</f>
        <v>0.99590536377525718</v>
      </c>
      <c r="O7" s="6" cm="1">
        <f t="array" aca="1" ref="O7" ca="1">INDIRECT("DATA!I" &amp; 212-5*(ROW()-3)/2+(COLUMN()-14))</f>
        <v>0.99550140428738043</v>
      </c>
      <c r="P7" s="6" cm="1">
        <f t="array" aca="1" ref="P7" ca="1">INDIRECT("DATA!I" &amp; 212-5*(ROW()-3)/2+(COLUMN()-14))</f>
        <v>0.99400340147482236</v>
      </c>
      <c r="Q7" s="6" cm="1">
        <f t="array" aca="1" ref="Q7" ca="1">INDIRECT("DATA!I" &amp; 212-5*(ROW()-3)/2+(COLUMN()-14))</f>
        <v>0.98691684305546279</v>
      </c>
      <c r="R7" s="7" cm="1">
        <f t="array" aca="1" ref="R7" ca="1">INDIRECT("DATA!I" &amp; 212-5*(ROW()-3)/2+(COLUMN()-14))</f>
        <v>0.95061923412624316</v>
      </c>
      <c r="S7" s="4"/>
      <c r="T7" s="29"/>
      <c r="U7" s="32"/>
      <c r="V7" s="5" t="s">
        <v>21</v>
      </c>
      <c r="W7" s="7" cm="1">
        <f t="array" aca="1" ref="W7" ca="1">INDIRECT("DATA!J" &amp; 212-5*(ROW()-3)/2+(COLUMN()-23))</f>
        <v>0.94332117542462601</v>
      </c>
      <c r="X7" s="7" cm="1">
        <f t="array" aca="1" ref="X7" ca="1">INDIRECT("DATA!J" &amp; 212-5*(ROW()-3)/2+(COLUMN()-23))</f>
        <v>0.93255055473557324</v>
      </c>
      <c r="Y7" s="7" cm="1">
        <f t="array" aca="1" ref="Y7" ca="1">INDIRECT("DATA!J" &amp; 212-5*(ROW()-3)/2+(COLUMN()-23))</f>
        <v>0.89263811212419153</v>
      </c>
      <c r="Z7" s="7" cm="1">
        <f t="array" aca="1" ref="Z7" ca="1">INDIRECT("DATA!J" &amp; 212-5*(ROW()-3)/2+(COLUMN()-23))</f>
        <v>0.79189725183732973</v>
      </c>
      <c r="AA7" s="7" cm="1">
        <f t="array" aca="1" ref="AA7" ca="1">INDIRECT("DATA!J" &amp; 212-5*(ROW()-3)/2+(COLUMN()-23))</f>
        <v>0.56386834947198117</v>
      </c>
      <c r="AC7" s="29"/>
      <c r="AD7" s="32"/>
      <c r="AE7" s="5" t="s">
        <v>21</v>
      </c>
      <c r="AF7" s="6">
        <f t="shared" ca="1" si="1"/>
        <v>0.14761803306540655</v>
      </c>
      <c r="AG7" s="6">
        <f t="shared" ca="1" si="2"/>
        <v>0.17750022781846586</v>
      </c>
      <c r="AH7" s="6">
        <f t="shared" ca="1" si="3"/>
        <v>0.27279403695508597</v>
      </c>
      <c r="AI7" s="6">
        <f t="shared" ca="1" si="4"/>
        <v>0.42032740630919063</v>
      </c>
      <c r="AJ7" s="7">
        <f t="shared" ca="1" si="5"/>
        <v>0.7284491684987433</v>
      </c>
    </row>
    <row r="8" spans="2:36" x14ac:dyDescent="0.2">
      <c r="B8" s="29"/>
      <c r="C8" s="31">
        <v>10</v>
      </c>
      <c r="D8" s="1" t="s">
        <v>20</v>
      </c>
      <c r="E8" s="2" cm="1">
        <f t="array" aca="1" ref="E8" ca="1">INDIRECT("DATA!E"&amp;212-5*(ROW()-2)/2+(COLUMN()-5))</f>
        <v>0.80709969902107237</v>
      </c>
      <c r="F8" s="2" cm="1">
        <f t="array" aca="1" ref="F8" ca="1">INDIRECT("DATA!E"&amp;212-5*(ROW()-2)/2+(COLUMN()-5))</f>
        <v>0.78533368171088536</v>
      </c>
      <c r="G8" s="2" cm="1">
        <f t="array" aca="1" ref="G8" ca="1">INDIRECT("DATA!E"&amp;212-5*(ROW()-2)/2+(COLUMN()-5))</f>
        <v>0.6729111642523613</v>
      </c>
      <c r="H8" s="2" cm="1">
        <f t="array" aca="1" ref="H8" ca="1">INDIRECT("DATA!E"&amp;212-5*(ROW()-2)/2+(COLUMN()-5))</f>
        <v>0.56021729221215577</v>
      </c>
      <c r="I8" s="3" cm="1">
        <f t="array" aca="1" ref="I8" ca="1">INDIRECT("DATA!E"&amp;212-5*(ROW()-2)/2+(COLUMN()-5))</f>
        <v>0.29302670719610319</v>
      </c>
      <c r="K8" s="29"/>
      <c r="L8" s="31">
        <v>10</v>
      </c>
      <c r="M8" s="1" t="s">
        <v>20</v>
      </c>
      <c r="N8" s="2" cm="1">
        <f t="array" aca="1" ref="N8" ca="1">INDIRECT("DATA!F" &amp; 212-5*(ROW()-2)/2+(COLUMN()-14))</f>
        <v>0.99152433245954441</v>
      </c>
      <c r="O8" s="2" cm="1">
        <f t="array" aca="1" ref="O8" ca="1">INDIRECT("DATA!F" &amp; 212-5*(ROW()-2)/2+(COLUMN()-14))</f>
        <v>0.99010534500325542</v>
      </c>
      <c r="P8" s="2" cm="1">
        <f t="array" aca="1" ref="P8" ca="1">INDIRECT("DATA!F" &amp; 212-5*(ROW()-2)/2+(COLUMN()-14))</f>
        <v>0.98216744746451323</v>
      </c>
      <c r="Q8" s="2" cm="1">
        <f t="array" aca="1" ref="Q8" ca="1">INDIRECT("DATA!F" &amp; 212-5*(ROW()-2)/2+(COLUMN()-14))</f>
        <v>0.94972873445736183</v>
      </c>
      <c r="R8" s="3" cm="1">
        <f t="array" aca="1" ref="R8" ca="1">INDIRECT("DATA!F" &amp; 212-5*(ROW()-2)/2+(COLUMN()-14))</f>
        <v>0.82854728334042616</v>
      </c>
      <c r="S8" s="4"/>
      <c r="T8" s="29"/>
      <c r="U8" s="31">
        <v>10</v>
      </c>
      <c r="V8" s="1" t="s">
        <v>20</v>
      </c>
      <c r="W8" s="3" cm="1">
        <f t="array" aca="1" ref="W8" ca="1">INDIRECT("DATA!G" &amp; 212-5*(ROW()-2)/2+(COLUMN()-23))</f>
        <v>0.93805094005634604</v>
      </c>
      <c r="X8" s="3" cm="1">
        <f t="array" aca="1" ref="X8" ca="1">INDIRECT("DATA!G" &amp; 212-5*(ROW()-2)/2+(COLUMN()-23))</f>
        <v>0.92773685278042595</v>
      </c>
      <c r="Y8" s="3" cm="1">
        <f t="array" aca="1" ref="Y8" ca="1">INDIRECT("DATA!G" &amp; 212-5*(ROW()-2)/2+(COLUMN()-23))</f>
        <v>0.8840370815698696</v>
      </c>
      <c r="Z8" s="3" cm="1">
        <f t="array" aca="1" ref="Z8" ca="1">INDIRECT("DATA!G" &amp; 212-5*(ROW()-2)/2+(COLUMN()-23))</f>
        <v>0.80959631753138805</v>
      </c>
      <c r="AA8" s="3" cm="1">
        <f t="array" aca="1" ref="AA8" ca="1">INDIRECT("DATA!G" &amp; 212-5*(ROW()-2)/2+(COLUMN()-23))</f>
        <v>0.61737055461673462</v>
      </c>
      <c r="AC8" s="29"/>
      <c r="AD8" s="31">
        <v>10</v>
      </c>
      <c r="AE8" s="1" t="s">
        <v>20</v>
      </c>
      <c r="AF8" s="2">
        <f t="shared" ca="1" si="1"/>
        <v>0.18600111706890143</v>
      </c>
      <c r="AG8" s="2">
        <f t="shared" ca="1" si="2"/>
        <v>0.20681805660961949</v>
      </c>
      <c r="AH8" s="2">
        <f t="shared" ca="1" si="3"/>
        <v>0.31487124116208876</v>
      </c>
      <c r="AI8" s="2">
        <f t="shared" ca="1" si="4"/>
        <v>0.41012915384492166</v>
      </c>
      <c r="AJ8" s="3">
        <f t="shared" ca="1" si="5"/>
        <v>0.64633677149393653</v>
      </c>
    </row>
    <row r="9" spans="2:36" ht="17" thickBot="1" x14ac:dyDescent="0.25">
      <c r="B9" s="29"/>
      <c r="C9" s="32"/>
      <c r="D9" s="5" t="s">
        <v>21</v>
      </c>
      <c r="E9" s="6" cm="1">
        <f t="array" aca="1" ref="E9" ca="1">INDIRECT("DATA!H" &amp; 212-5*(ROW()-3)/2+(COLUMN()-5))</f>
        <v>0.88397211896119088</v>
      </c>
      <c r="F9" s="6" cm="1">
        <f t="array" aca="1" ref="F9" ca="1">INDIRECT("DATA!H" &amp; 212-5*(ROW()-3)/2+(COLUMN()-5))</f>
        <v>0.86124689799329279</v>
      </c>
      <c r="G9" s="6" cm="1">
        <f t="array" aca="1" ref="G9" ca="1">INDIRECT("DATA!H" &amp; 212-5*(ROW()-3)/2+(COLUMN()-5))</f>
        <v>0.77815517171196513</v>
      </c>
      <c r="H9" s="6" cm="1">
        <f t="array" aca="1" ref="H9" ca="1">INDIRECT("DATA!H" &amp; 212-5*(ROW()-3)/2+(COLUMN()-5))</f>
        <v>0.64329866073388409</v>
      </c>
      <c r="I9" s="7" cm="1">
        <f t="array" aca="1" ref="I9" ca="1">INDIRECT("DATA!H" &amp; 212-5*(ROW()-3)/2+(COLUMN()-5))</f>
        <v>0.35909600976757861</v>
      </c>
      <c r="K9" s="29"/>
      <c r="L9" s="32"/>
      <c r="M9" s="5" t="s">
        <v>21</v>
      </c>
      <c r="N9" s="6" cm="1">
        <f t="array" aca="1" ref="N9" ca="1">INDIRECT("DATA!I" &amp; 212-5*(ROW()-3)/2+(COLUMN()-14))</f>
        <v>0.99652791164623555</v>
      </c>
      <c r="O9" s="6" cm="1">
        <f t="array" aca="1" ref="O9" ca="1">INDIRECT("DATA!I" &amp; 212-5*(ROW()-3)/2+(COLUMN()-14))</f>
        <v>0.9956467773701092</v>
      </c>
      <c r="P9" s="6" cm="1">
        <f t="array" aca="1" ref="P9" ca="1">INDIRECT("DATA!I" &amp; 212-5*(ROW()-3)/2+(COLUMN()-14))</f>
        <v>0.99333665926596859</v>
      </c>
      <c r="Q9" s="6" cm="1">
        <f t="array" aca="1" ref="Q9" ca="1">INDIRECT("DATA!I" &amp; 212-5*(ROW()-3)/2+(COLUMN()-14))</f>
        <v>0.98717970019950285</v>
      </c>
      <c r="R9" s="7" cm="1">
        <f t="array" aca="1" ref="R9" ca="1">INDIRECT("DATA!I" &amp; 212-5*(ROW()-3)/2+(COLUMN()-14))</f>
        <v>0.91327508628668219</v>
      </c>
      <c r="S9" s="4"/>
      <c r="T9" s="29"/>
      <c r="U9" s="32"/>
      <c r="V9" s="5" t="s">
        <v>21</v>
      </c>
      <c r="W9" s="7" cm="1">
        <f t="array" aca="1" ref="W9" ca="1">INDIRECT("DATA!J" &amp; 212-5*(ROW()-3)/2+(COLUMN()-23))</f>
        <v>0.96320365519354123</v>
      </c>
      <c r="X9" s="7" cm="1">
        <f t="array" aca="1" ref="X9" ca="1">INDIRECT("DATA!J" &amp; 212-5*(ROW()-3)/2+(COLUMN()-23))</f>
        <v>0.95230373832696602</v>
      </c>
      <c r="Y9" s="7" cm="1">
        <f t="array" aca="1" ref="Y9" ca="1">INDIRECT("DATA!J" &amp; 212-5*(ROW()-3)/2+(COLUMN()-23))</f>
        <v>0.91252984633564915</v>
      </c>
      <c r="Z9" s="7" cm="1">
        <f t="array" aca="1" ref="Z9" ca="1">INDIRECT("DATA!J" &amp; 212-5*(ROW()-3)/2+(COLUMN()-23))</f>
        <v>0.83381100658147833</v>
      </c>
      <c r="AA9" s="7" cm="1">
        <f t="array" aca="1" ref="AA9" ca="1">INDIRECT("DATA!J" &amp; 212-5*(ROW()-3)/2+(COLUMN()-23))</f>
        <v>0.6160619979756069</v>
      </c>
      <c r="AC9" s="29"/>
      <c r="AD9" s="32"/>
      <c r="AE9" s="5" t="s">
        <v>21</v>
      </c>
      <c r="AF9" s="6">
        <f t="shared" ca="1" si="1"/>
        <v>0.11294795797450941</v>
      </c>
      <c r="AG9" s="6">
        <f t="shared" ca="1" si="2"/>
        <v>0.1349875100603638</v>
      </c>
      <c r="AH9" s="6">
        <f t="shared" ca="1" si="3"/>
        <v>0.21662493329604182</v>
      </c>
      <c r="AI9" s="6">
        <f t="shared" ca="1" si="4"/>
        <v>0.34834695182257347</v>
      </c>
      <c r="AJ9" s="7">
        <f t="shared" ca="1" si="5"/>
        <v>0.60680411065669171</v>
      </c>
    </row>
    <row r="10" spans="2:36" x14ac:dyDescent="0.2">
      <c r="B10" s="29"/>
      <c r="C10" s="31">
        <v>5</v>
      </c>
      <c r="D10" s="1" t="s">
        <v>20</v>
      </c>
      <c r="E10" s="2" cm="1">
        <f t="array" aca="1" ref="E10" ca="1">INDIRECT("DATA!E"&amp;212-5*(ROW()-2)/2+(COLUMN()-5))</f>
        <v>0.86426296636944255</v>
      </c>
      <c r="F10" s="2" cm="1">
        <f t="array" aca="1" ref="F10" ca="1">INDIRECT("DATA!E"&amp;212-5*(ROW()-2)/2+(COLUMN()-5))</f>
        <v>0.82390219223327121</v>
      </c>
      <c r="G10" s="2" cm="1">
        <f t="array" aca="1" ref="G10" ca="1">INDIRECT("DATA!E"&amp;212-5*(ROW()-2)/2+(COLUMN()-5))</f>
        <v>0.73406415146336168</v>
      </c>
      <c r="H10" s="2" cm="1">
        <f t="array" aca="1" ref="H10" ca="1">INDIRECT("DATA!E"&amp;212-5*(ROW()-2)/2+(COLUMN()-5))</f>
        <v>0.60496531116318686</v>
      </c>
      <c r="I10" s="3" cm="1">
        <f t="array" aca="1" ref="I10" ca="1">INDIRECT("DATA!E"&amp;212-5*(ROW()-2)/2+(COLUMN()-5))</f>
        <v>0.34173261086883377</v>
      </c>
      <c r="K10" s="29"/>
      <c r="L10" s="31">
        <v>5</v>
      </c>
      <c r="M10" s="1" t="s">
        <v>20</v>
      </c>
      <c r="N10" s="2" cm="1">
        <f t="array" aca="1" ref="N10" ca="1">INDIRECT("DATA!F" &amp; 212-5*(ROW()-2)/2+(COLUMN()-14))</f>
        <v>0.99426388330288595</v>
      </c>
      <c r="O10" s="2" cm="1">
        <f t="array" aca="1" ref="O10" ca="1">INDIRECT("DATA!F" &amp; 212-5*(ROW()-2)/2+(COLUMN()-14))</f>
        <v>0.99101518699288482</v>
      </c>
      <c r="P10" s="2" cm="1">
        <f t="array" aca="1" ref="P10" ca="1">INDIRECT("DATA!F" &amp; 212-5*(ROW()-2)/2+(COLUMN()-14))</f>
        <v>0.98524048116750518</v>
      </c>
      <c r="Q10" s="2" cm="1">
        <f t="array" aca="1" ref="Q10" ca="1">INDIRECT("DATA!F" &amp; 212-5*(ROW()-2)/2+(COLUMN()-14))</f>
        <v>0.96238852246997564</v>
      </c>
      <c r="R10" s="3" cm="1">
        <f t="array" aca="1" ref="R10" ca="1">INDIRECT("DATA!F" &amp; 212-5*(ROW()-2)/2+(COLUMN()-14))</f>
        <v>0.87412131680418914</v>
      </c>
      <c r="S10" s="4"/>
      <c r="T10" s="29"/>
      <c r="U10" s="31">
        <v>5</v>
      </c>
      <c r="V10" s="1" t="s">
        <v>20</v>
      </c>
      <c r="W10" s="3" cm="1">
        <f t="array" aca="1" ref="W10" ca="1">INDIRECT("DATA!G" &amp; 212-5*(ROW()-2)/2+(COLUMN()-23))</f>
        <v>0.95740217676492556</v>
      </c>
      <c r="X10" s="3" cm="1">
        <f t="array" aca="1" ref="X10" ca="1">INDIRECT("DATA!G" &amp; 212-5*(ROW()-2)/2+(COLUMN()-23))</f>
        <v>0.94367841275631636</v>
      </c>
      <c r="Y10" s="3" cm="1">
        <f t="array" aca="1" ref="Y10" ca="1">INDIRECT("DATA!G" &amp; 212-5*(ROW()-2)/2+(COLUMN()-23))</f>
        <v>0.90726971053271599</v>
      </c>
      <c r="Z10" s="3" cm="1">
        <f t="array" aca="1" ref="Z10" ca="1">INDIRECT("DATA!G" &amp; 212-5*(ROW()-2)/2+(COLUMN()-23))</f>
        <v>0.83297494363404578</v>
      </c>
      <c r="AA10" s="3" cm="1">
        <f t="array" aca="1" ref="AA10" ca="1">INDIRECT("DATA!G" &amp; 212-5*(ROW()-2)/2+(COLUMN()-23))</f>
        <v>0.67221221754133376</v>
      </c>
      <c r="AC10" s="29"/>
      <c r="AD10" s="31">
        <v>5</v>
      </c>
      <c r="AE10" s="1" t="s">
        <v>20</v>
      </c>
      <c r="AF10" s="2">
        <f t="shared" ca="1" si="1"/>
        <v>0.1307509194657539</v>
      </c>
      <c r="AG10" s="2">
        <f t="shared" ca="1" si="2"/>
        <v>0.16862808658533046</v>
      </c>
      <c r="AH10" s="2">
        <f t="shared" ca="1" si="3"/>
        <v>0.2549391082738508</v>
      </c>
      <c r="AI10" s="2">
        <f t="shared" ca="1" si="4"/>
        <v>0.37139180586802933</v>
      </c>
      <c r="AJ10" s="3">
        <f t="shared" ca="1" si="5"/>
        <v>0.60905585494903924</v>
      </c>
    </row>
    <row r="11" spans="2:36" ht="17" thickBot="1" x14ac:dyDescent="0.25">
      <c r="B11" s="29"/>
      <c r="C11" s="32"/>
      <c r="D11" s="5" t="s">
        <v>21</v>
      </c>
      <c r="E11" s="6" cm="1">
        <f t="array" aca="1" ref="E11" ca="1">INDIRECT("DATA!H" &amp; 212-5*(ROW()-3)/2+(COLUMN()-5))</f>
        <v>0.9177048828897556</v>
      </c>
      <c r="F11" s="6" cm="1">
        <f t="array" aca="1" ref="F11" ca="1">INDIRECT("DATA!H" &amp; 212-5*(ROW()-3)/2+(COLUMN()-5))</f>
        <v>0.89682258113302504</v>
      </c>
      <c r="G11" s="6" cm="1">
        <f t="array" aca="1" ref="G11" ca="1">INDIRECT("DATA!H" &amp; 212-5*(ROW()-3)/2+(COLUMN()-5))</f>
        <v>0.82297478959118731</v>
      </c>
      <c r="H11" s="6" cm="1">
        <f t="array" aca="1" ref="H11" ca="1">INDIRECT("DATA!H" &amp; 212-5*(ROW()-3)/2+(COLUMN()-5))</f>
        <v>0.6770884645330818</v>
      </c>
      <c r="I11" s="7" cm="1">
        <f t="array" aca="1" ref="I11" ca="1">INDIRECT("DATA!H" &amp; 212-5*(ROW()-3)/2+(COLUMN()-5))</f>
        <v>0.41454901992901327</v>
      </c>
      <c r="K11" s="29"/>
      <c r="L11" s="32"/>
      <c r="M11" s="5" t="s">
        <v>21</v>
      </c>
      <c r="N11" s="6" cm="1">
        <f t="array" aca="1" ref="N11" ca="1">INDIRECT("DATA!I" &amp; 212-5*(ROW()-3)/2+(COLUMN()-14))</f>
        <v>0.99501484199581158</v>
      </c>
      <c r="O11" s="6" cm="1">
        <f t="array" aca="1" ref="O11" ca="1">INDIRECT("DATA!I" &amp; 212-5*(ROW()-3)/2+(COLUMN()-14))</f>
        <v>0.99623700829031159</v>
      </c>
      <c r="P11" s="6" cm="1">
        <f t="array" aca="1" ref="P11" ca="1">INDIRECT("DATA!I" &amp; 212-5*(ROW()-3)/2+(COLUMN()-14))</f>
        <v>0.99352594898460456</v>
      </c>
      <c r="Q11" s="6" cm="1">
        <f t="array" aca="1" ref="Q11" ca="1">INDIRECT("DATA!I" &amp; 212-5*(ROW()-3)/2+(COLUMN()-14))</f>
        <v>0.98909355722397563</v>
      </c>
      <c r="R11" s="7" cm="1">
        <f t="array" aca="1" ref="R11" ca="1">INDIRECT("DATA!I" &amp; 212-5*(ROW()-3)/2+(COLUMN()-14))</f>
        <v>0.93852172513432364</v>
      </c>
      <c r="S11" s="4"/>
      <c r="T11" s="29"/>
      <c r="U11" s="32"/>
      <c r="V11" s="5" t="s">
        <v>21</v>
      </c>
      <c r="W11" s="7" cm="1">
        <f t="array" aca="1" ref="W11" ca="1">INDIRECT("DATA!J" &amp; 212-5*(ROW()-3)/2+(COLUMN()-23))</f>
        <v>0.97319679321647101</v>
      </c>
      <c r="X11" s="7" cm="1">
        <f t="array" aca="1" ref="X11" ca="1">INDIRECT("DATA!J" &amp; 212-5*(ROW()-3)/2+(COLUMN()-23))</f>
        <v>0.96680044743210136</v>
      </c>
      <c r="Y11" s="7" cm="1">
        <f t="array" aca="1" ref="Y11" ca="1">INDIRECT("DATA!J" &amp; 212-5*(ROW()-3)/2+(COLUMN()-23))</f>
        <v>0.93185591223822883</v>
      </c>
      <c r="Z11" s="7" cm="1">
        <f t="array" aca="1" ref="Z11" ca="1">INDIRECT("DATA!J" &amp; 212-5*(ROW()-3)/2+(COLUMN()-23))</f>
        <v>0.865134622595366</v>
      </c>
      <c r="AA11" s="7" cm="1">
        <f t="array" aca="1" ref="AA11" ca="1">INDIRECT("DATA!J" &amp; 212-5*(ROW()-3)/2+(COLUMN()-23))</f>
        <v>0.66647098348499501</v>
      </c>
      <c r="AC11" s="29"/>
      <c r="AD11" s="32"/>
      <c r="AE11" s="5" t="s">
        <v>21</v>
      </c>
      <c r="AF11" s="6">
        <f t="shared" ca="1" si="1"/>
        <v>7.7697292385093264E-2</v>
      </c>
      <c r="AG11" s="6">
        <f t="shared" ca="1" si="2"/>
        <v>9.9789935858632939E-2</v>
      </c>
      <c r="AH11" s="6">
        <f t="shared" ca="1" si="3"/>
        <v>0.17166251124867205</v>
      </c>
      <c r="AI11" s="6">
        <f t="shared" ca="1" si="4"/>
        <v>0.31544548077593204</v>
      </c>
      <c r="AJ11" s="7">
        <f t="shared" ca="1" si="5"/>
        <v>0.5582957657483294</v>
      </c>
    </row>
    <row r="12" spans="2:36" x14ac:dyDescent="0.2">
      <c r="B12" s="29"/>
      <c r="C12" s="31">
        <v>0</v>
      </c>
      <c r="D12" s="1" t="s">
        <v>20</v>
      </c>
      <c r="E12" s="2" cm="1">
        <f t="array" aca="1" ref="E12" ca="1">INDIRECT("DATA!E"&amp;212-5*(ROW()-2)/2+(COLUMN()-5))</f>
        <v>0.91277470897215995</v>
      </c>
      <c r="F12" s="2" cm="1">
        <f t="array" aca="1" ref="F12" ca="1">INDIRECT("DATA!E"&amp;212-5*(ROW()-2)/2+(COLUMN()-5))</f>
        <v>0.87196627789998771</v>
      </c>
      <c r="G12" s="2" cm="1">
        <f t="array" aca="1" ref="G12" ca="1">INDIRECT("DATA!E"&amp;212-5*(ROW()-2)/2+(COLUMN()-5))</f>
        <v>0.78247031009800694</v>
      </c>
      <c r="H12" s="2" cm="1">
        <f t="array" aca="1" ref="H12" ca="1">INDIRECT("DATA!E"&amp;212-5*(ROW()-2)/2+(COLUMN()-5))</f>
        <v>0.63648836644378015</v>
      </c>
      <c r="I12" s="3" cm="1">
        <f t="array" aca="1" ref="I12" ca="1">INDIRECT("DATA!E"&amp;212-5*(ROW()-2)/2+(COLUMN()-5))</f>
        <v>0.38513647180380661</v>
      </c>
      <c r="K12" s="29"/>
      <c r="L12" s="31">
        <v>0</v>
      </c>
      <c r="M12" s="1" t="s">
        <v>20</v>
      </c>
      <c r="N12" s="2" cm="1">
        <f t="array" aca="1" ref="N12" ca="1">INDIRECT("DATA!F" &amp; 212-5*(ROW()-2)/2+(COLUMN()-14))</f>
        <v>0.99166360109834761</v>
      </c>
      <c r="O12" s="2" cm="1">
        <f t="array" aca="1" ref="O12" ca="1">INDIRECT("DATA!F" &amp; 212-5*(ROW()-2)/2+(COLUMN()-14))</f>
        <v>0.99387017794484422</v>
      </c>
      <c r="P12" s="2" cm="1">
        <f t="array" aca="1" ref="P12" ca="1">INDIRECT("DATA!F" &amp; 212-5*(ROW()-2)/2+(COLUMN()-14))</f>
        <v>0.98712798935913437</v>
      </c>
      <c r="Q12" s="2" cm="1">
        <f t="array" aca="1" ref="Q12" ca="1">INDIRECT("DATA!F" &amp; 212-5*(ROW()-2)/2+(COLUMN()-14))</f>
        <v>0.97158375921446538</v>
      </c>
      <c r="R12" s="3" cm="1">
        <f t="array" aca="1" ref="R12" ca="1">INDIRECT("DATA!F" &amp; 212-5*(ROW()-2)/2+(COLUMN()-14))</f>
        <v>0.92396015291725164</v>
      </c>
      <c r="S12" s="4"/>
      <c r="T12" s="29"/>
      <c r="U12" s="31">
        <v>0</v>
      </c>
      <c r="V12" s="1" t="s">
        <v>20</v>
      </c>
      <c r="W12" s="3" cm="1">
        <f t="array" aca="1" ref="W12" ca="1">INDIRECT("DATA!G" &amp; 212-5*(ROW()-2)/2+(COLUMN()-23))</f>
        <v>0.96527749618604741</v>
      </c>
      <c r="X12" s="3" cm="1">
        <f t="array" aca="1" ref="X12" ca="1">INDIRECT("DATA!G" &amp; 212-5*(ROW()-2)/2+(COLUMN()-23))</f>
        <v>0.96008356338355838</v>
      </c>
      <c r="Y12" s="3" cm="1">
        <f t="array" aca="1" ref="Y12" ca="1">INDIRECT("DATA!G" &amp; 212-5*(ROW()-2)/2+(COLUMN()-23))</f>
        <v>0.92422784386424905</v>
      </c>
      <c r="Z12" s="3" cm="1">
        <f t="array" aca="1" ref="Z12" ca="1">INDIRECT("DATA!G" &amp; 212-5*(ROW()-2)/2+(COLUMN()-23))</f>
        <v>0.85490032775738223</v>
      </c>
      <c r="AA12" s="3" cm="1">
        <f t="array" aca="1" ref="AA12" ca="1">INDIRECT("DATA!G" &amp; 212-5*(ROW()-2)/2+(COLUMN()-23))</f>
        <v>0.72494716061766185</v>
      </c>
      <c r="AC12" s="29"/>
      <c r="AD12" s="31">
        <v>0</v>
      </c>
      <c r="AE12" s="1" t="s">
        <v>20</v>
      </c>
      <c r="AF12" s="2">
        <f t="shared" ca="1" si="1"/>
        <v>7.9552069914446633E-2</v>
      </c>
      <c r="AG12" s="2">
        <f t="shared" ca="1" si="2"/>
        <v>0.12265575801553197</v>
      </c>
      <c r="AH12" s="2">
        <f t="shared" ca="1" si="3"/>
        <v>0.20732638671708192</v>
      </c>
      <c r="AI12" s="2">
        <f t="shared" ca="1" si="4"/>
        <v>0.34489604173871025</v>
      </c>
      <c r="AJ12" s="3">
        <f t="shared" ca="1" si="5"/>
        <v>0.58316766086957128</v>
      </c>
    </row>
    <row r="13" spans="2:36" ht="17" thickBot="1" x14ac:dyDescent="0.25">
      <c r="B13" s="29"/>
      <c r="C13" s="32"/>
      <c r="D13" s="5" t="s">
        <v>21</v>
      </c>
      <c r="E13" s="6" cm="1">
        <f t="array" aca="1" ref="E13" ca="1">INDIRECT("DATA!H" &amp; 212-5*(ROW()-3)/2+(COLUMN()-5))</f>
        <v>0.946907412103559</v>
      </c>
      <c r="F13" s="6" cm="1">
        <f t="array" aca="1" ref="F13" ca="1">INDIRECT("DATA!H" &amp; 212-5*(ROW()-3)/2+(COLUMN()-5))</f>
        <v>0.92325915826959659</v>
      </c>
      <c r="G13" s="6" cm="1">
        <f t="array" aca="1" ref="G13" ca="1">INDIRECT("DATA!H" &amp; 212-5*(ROW()-3)/2+(COLUMN()-5))</f>
        <v>0.85484356066651845</v>
      </c>
      <c r="H13" s="6" cm="1">
        <f t="array" aca="1" ref="H13" ca="1">INDIRECT("DATA!H" &amp; 212-5*(ROW()-3)/2+(COLUMN()-5))</f>
        <v>0.71567345983418806</v>
      </c>
      <c r="I13" s="7" cm="1">
        <f t="array" aca="1" ref="I13" ca="1">INDIRECT("DATA!H" &amp; 212-5*(ROW()-3)/2+(COLUMN()-5))</f>
        <v>0.47619376247515582</v>
      </c>
      <c r="K13" s="29"/>
      <c r="L13" s="32"/>
      <c r="M13" s="5" t="s">
        <v>21</v>
      </c>
      <c r="N13" s="6" cm="1">
        <f t="array" aca="1" ref="N13" ca="1">INDIRECT("DATA!I" &amp; 212-5*(ROW()-3)/2+(COLUMN()-14))</f>
        <v>0.99733770111662678</v>
      </c>
      <c r="O13" s="6" cm="1">
        <f t="array" aca="1" ref="O13" ca="1">INDIRECT("DATA!I" &amp; 212-5*(ROW()-3)/2+(COLUMN()-14))</f>
        <v>0.99469657720815841</v>
      </c>
      <c r="P13" s="6" cm="1">
        <f t="array" aca="1" ref="P13" ca="1">INDIRECT("DATA!I" &amp; 212-5*(ROW()-3)/2+(COLUMN()-14))</f>
        <v>0.9943388693899684</v>
      </c>
      <c r="Q13" s="6" cm="1">
        <f t="array" aca="1" ref="Q13" ca="1">INDIRECT("DATA!I" &amp; 212-5*(ROW()-3)/2+(COLUMN()-14))</f>
        <v>0.99034381251799597</v>
      </c>
      <c r="R13" s="7" cm="1">
        <f t="array" aca="1" ref="R13" ca="1">INDIRECT("DATA!I" &amp; 212-5*(ROW()-3)/2+(COLUMN()-14))</f>
        <v>0.93181759791494823</v>
      </c>
      <c r="S13" s="4"/>
      <c r="T13" s="29"/>
      <c r="U13" s="32"/>
      <c r="V13" s="5" t="s">
        <v>21</v>
      </c>
      <c r="W13" s="7" cm="1">
        <f t="array" aca="1" ref="W13" ca="1">INDIRECT("DATA!J" &amp; 212-5*(ROW()-3)/2+(COLUMN()-23))</f>
        <v>0.98297894971699384</v>
      </c>
      <c r="X13" s="7" cm="1">
        <f t="array" aca="1" ref="X13" ca="1">INDIRECT("DATA!J" &amp; 212-5*(ROW()-3)/2+(COLUMN()-23))</f>
        <v>0.97458785479752963</v>
      </c>
      <c r="Y13" s="7" cm="1">
        <f t="array" aca="1" ref="Y13" ca="1">INDIRECT("DATA!J" &amp; 212-5*(ROW()-3)/2+(COLUMN()-23))</f>
        <v>0.94784888888279484</v>
      </c>
      <c r="Z13" s="7" cm="1">
        <f t="array" aca="1" ref="Z13" ca="1">INDIRECT("DATA!J" &amp; 212-5*(ROW()-3)/2+(COLUMN()-23))</f>
        <v>0.88605665256753263</v>
      </c>
      <c r="AA13" s="7" cm="1">
        <f t="array" aca="1" ref="AA13" ca="1">INDIRECT("DATA!J" &amp; 212-5*(ROW()-3)/2+(COLUMN()-23))</f>
        <v>0.70029539762117365</v>
      </c>
      <c r="AC13" s="29"/>
      <c r="AD13" s="32"/>
      <c r="AE13" s="5" t="s">
        <v>21</v>
      </c>
      <c r="AF13" s="6">
        <f t="shared" ca="1" si="1"/>
        <v>5.0564907910936929E-2</v>
      </c>
      <c r="AG13" s="6">
        <f t="shared" ca="1" si="2"/>
        <v>7.1818301756971126E-2</v>
      </c>
      <c r="AH13" s="6">
        <f t="shared" ca="1" si="3"/>
        <v>0.14028950593979195</v>
      </c>
      <c r="AI13" s="6">
        <f t="shared" ca="1" si="4"/>
        <v>0.27734848162018155</v>
      </c>
      <c r="AJ13" s="7">
        <f t="shared" ca="1" si="5"/>
        <v>0.48896247125972347</v>
      </c>
    </row>
    <row r="14" spans="2:36" x14ac:dyDescent="0.2">
      <c r="B14" s="29"/>
      <c r="C14" s="31">
        <v>-5</v>
      </c>
      <c r="D14" s="1" t="s">
        <v>20</v>
      </c>
      <c r="E14" s="2" cm="1">
        <f t="array" aca="1" ref="E14" ca="1">INDIRECT("DATA!E"&amp;212-5*(ROW()-2)/2+(COLUMN()-5))</f>
        <v>0.94453976532036521</v>
      </c>
      <c r="F14" s="2" cm="1">
        <f t="array" aca="1" ref="F14" ca="1">INDIRECT("DATA!E"&amp;212-5*(ROW()-2)/2+(COLUMN()-5))</f>
        <v>0.91507217650652439</v>
      </c>
      <c r="G14" s="2" cm="1">
        <f t="array" aca="1" ref="G14" ca="1">INDIRECT("DATA!E"&amp;212-5*(ROW()-2)/2+(COLUMN()-5))</f>
        <v>0.81459091579490384</v>
      </c>
      <c r="H14" s="2" cm="1">
        <f t="array" aca="1" ref="H14" ca="1">INDIRECT("DATA!E"&amp;212-5*(ROW()-2)/2+(COLUMN()-5))</f>
        <v>0.6549755056718477</v>
      </c>
      <c r="I14" s="3" cm="1">
        <f t="array" aca="1" ref="I14" ca="1">INDIRECT("DATA!E"&amp;212-5*(ROW()-2)/2+(COLUMN()-5))</f>
        <v>0.44084618928693631</v>
      </c>
      <c r="K14" s="29"/>
      <c r="L14" s="31">
        <v>-5</v>
      </c>
      <c r="M14" s="1" t="s">
        <v>20</v>
      </c>
      <c r="N14" s="2" cm="1">
        <f t="array" aca="1" ref="N14" ca="1">INDIRECT("DATA!F" &amp; 212-5*(ROW()-2)/2+(COLUMN()-14))</f>
        <v>0.99145796468566083</v>
      </c>
      <c r="O14" s="2" cm="1">
        <f t="array" aca="1" ref="O14" ca="1">INDIRECT("DATA!F" &amp; 212-5*(ROW()-2)/2+(COLUMN()-14))</f>
        <v>0.99081888914471239</v>
      </c>
      <c r="P14" s="2" cm="1">
        <f t="array" aca="1" ref="P14" ca="1">INDIRECT("DATA!F" &amp; 212-5*(ROW()-2)/2+(COLUMN()-14))</f>
        <v>0.98880745706319484</v>
      </c>
      <c r="Q14" s="2" cm="1">
        <f t="array" aca="1" ref="Q14" ca="1">INDIRECT("DATA!F" &amp; 212-5*(ROW()-2)/2+(COLUMN()-14))</f>
        <v>0.97613896553397639</v>
      </c>
      <c r="R14" s="3" cm="1">
        <f t="array" aca="1" ref="R14" ca="1">INDIRECT("DATA!F" &amp; 212-5*(ROW()-2)/2+(COLUMN()-14))</f>
        <v>0.9136612158128522</v>
      </c>
      <c r="S14" s="4"/>
      <c r="T14" s="29"/>
      <c r="U14" s="31">
        <v>-5</v>
      </c>
      <c r="V14" s="1" t="s">
        <v>20</v>
      </c>
      <c r="W14" s="3" cm="1">
        <f t="array" aca="1" ref="W14" ca="1">INDIRECT("DATA!G" &amp; 212-5*(ROW()-2)/2+(COLUMN()-23))</f>
        <v>0.97559897142959084</v>
      </c>
      <c r="X14" s="3" cm="1">
        <f t="array" aca="1" ref="X14" ca="1">INDIRECT("DATA!G" &amp; 212-5*(ROW()-2)/2+(COLUMN()-23))</f>
        <v>0.96549631336977959</v>
      </c>
      <c r="Y14" s="3" cm="1">
        <f t="array" aca="1" ref="Y14" ca="1">INDIRECT("DATA!G" &amp; 212-5*(ROW()-2)/2+(COLUMN()-23))</f>
        <v>0.93729220428161042</v>
      </c>
      <c r="Z14" s="3" cm="1">
        <f t="array" aca="1" ref="Z14" ca="1">INDIRECT("DATA!G" &amp; 212-5*(ROW()-2)/2+(COLUMN()-23))</f>
        <v>0.87067014907321216</v>
      </c>
      <c r="AA14" s="3" cm="1">
        <f t="array" aca="1" ref="AA14" ca="1">INDIRECT("DATA!G" &amp; 212-5*(ROW()-2)/2+(COLUMN()-23))</f>
        <v>0.74962933865855363</v>
      </c>
      <c r="AC14" s="29"/>
      <c r="AD14" s="31">
        <v>-5</v>
      </c>
      <c r="AE14" s="1" t="s">
        <v>20</v>
      </c>
      <c r="AF14" s="2">
        <f t="shared" ca="1" si="1"/>
        <v>4.732242922691221E-2</v>
      </c>
      <c r="AG14" s="2">
        <f t="shared" ca="1" si="2"/>
        <v>7.6448595669763142E-2</v>
      </c>
      <c r="AH14" s="2">
        <f t="shared" ca="1" si="3"/>
        <v>0.17618853905665555</v>
      </c>
      <c r="AI14" s="2">
        <f t="shared" ca="1" si="4"/>
        <v>0.32901407607106736</v>
      </c>
      <c r="AJ14" s="3">
        <f t="shared" ca="1" si="5"/>
        <v>0.51749490767786288</v>
      </c>
    </row>
    <row r="15" spans="2:36" ht="17" thickBot="1" x14ac:dyDescent="0.25">
      <c r="B15" s="29"/>
      <c r="C15" s="32"/>
      <c r="D15" s="5" t="s">
        <v>21</v>
      </c>
      <c r="E15" s="6" cm="1">
        <f t="array" aca="1" ref="E15" ca="1">INDIRECT("DATA!H" &amp; 212-5*(ROW()-3)/2+(COLUMN()-5))</f>
        <v>0.96759727264229756</v>
      </c>
      <c r="F15" s="6" cm="1">
        <f t="array" aca="1" ref="F15" ca="1">INDIRECT("DATA!H" &amp; 212-5*(ROW()-3)/2+(COLUMN()-5))</f>
        <v>0.94655140234310964</v>
      </c>
      <c r="G15" s="6" cm="1">
        <f t="array" aca="1" ref="G15" ca="1">INDIRECT("DATA!H" &amp; 212-5*(ROW()-3)/2+(COLUMN()-5))</f>
        <v>0.88129359874639446</v>
      </c>
      <c r="H15" s="6" cm="1">
        <f t="array" aca="1" ref="H15" ca="1">INDIRECT("DATA!H" &amp; 212-5*(ROW()-3)/2+(COLUMN()-5))</f>
        <v>0.74928729162520513</v>
      </c>
      <c r="I15" s="7" cm="1">
        <f t="array" aca="1" ref="I15" ca="1">INDIRECT("DATA!H" &amp; 212-5*(ROW()-3)/2+(COLUMN()-5))</f>
        <v>0.5344077879131689</v>
      </c>
      <c r="K15" s="29"/>
      <c r="L15" s="32"/>
      <c r="M15" s="5" t="s">
        <v>21</v>
      </c>
      <c r="N15" s="6" cm="1">
        <f t="array" aca="1" ref="N15" ca="1">INDIRECT("DATA!I" &amp; 212-5*(ROW()-3)/2+(COLUMN()-14))</f>
        <v>0.99814646432879595</v>
      </c>
      <c r="O15" s="6" cm="1">
        <f t="array" aca="1" ref="O15" ca="1">INDIRECT("DATA!I" &amp; 212-5*(ROW()-3)/2+(COLUMN()-14))</f>
        <v>0.99712458774964496</v>
      </c>
      <c r="P15" s="6" cm="1">
        <f t="array" aca="1" ref="P15" ca="1">INDIRECT("DATA!I" &amp; 212-5*(ROW()-3)/2+(COLUMN()-14))</f>
        <v>0.99517378572590576</v>
      </c>
      <c r="Q15" s="6" cm="1">
        <f t="array" aca="1" ref="Q15" ca="1">INDIRECT("DATA!I" &amp; 212-5*(ROW()-3)/2+(COLUMN()-14))</f>
        <v>0.99078011884671457</v>
      </c>
      <c r="R15" s="7" cm="1">
        <f t="array" aca="1" ref="R15" ca="1">INDIRECT("DATA!I" &amp; 212-5*(ROW()-3)/2+(COLUMN()-14))</f>
        <v>0.97360247372863362</v>
      </c>
      <c r="S15" s="4"/>
      <c r="T15" s="29"/>
      <c r="U15" s="32"/>
      <c r="V15" s="5" t="s">
        <v>21</v>
      </c>
      <c r="W15" s="7" cm="1">
        <f t="array" aca="1" ref="W15" ca="1">INDIRECT("DATA!J" &amp; 212-5*(ROW()-3)/2+(COLUMN()-23))</f>
        <v>0.98979505450770955</v>
      </c>
      <c r="X15" s="7" cm="1">
        <f t="array" aca="1" ref="X15" ca="1">INDIRECT("DATA!J" &amp; 212-5*(ROW()-3)/2+(COLUMN()-23))</f>
        <v>0.98350080056544942</v>
      </c>
      <c r="Y15" s="7" cm="1">
        <f t="array" aca="1" ref="Y15" ca="1">INDIRECT("DATA!J" &amp; 212-5*(ROW()-3)/2+(COLUMN()-23))</f>
        <v>0.95935643972692874</v>
      </c>
      <c r="Z15" s="7" cm="1">
        <f t="array" aca="1" ref="Z15" ca="1">INDIRECT("DATA!J" &amp; 212-5*(ROW()-3)/2+(COLUMN()-23))</f>
        <v>0.898945005844205</v>
      </c>
      <c r="AA15" s="7" cm="1">
        <f t="array" aca="1" ref="AA15" ca="1">INDIRECT("DATA!J" &amp; 212-5*(ROW()-3)/2+(COLUMN()-23))</f>
        <v>0.75919647093686393</v>
      </c>
      <c r="AC15" s="29"/>
      <c r="AD15" s="32"/>
      <c r="AE15" s="5" t="s">
        <v>21</v>
      </c>
      <c r="AF15" s="6">
        <f t="shared" ca="1" si="1"/>
        <v>3.0605920852548651E-2</v>
      </c>
      <c r="AG15" s="6">
        <f t="shared" ca="1" si="2"/>
        <v>5.071902350805646E-2</v>
      </c>
      <c r="AH15" s="6">
        <f t="shared" ca="1" si="3"/>
        <v>0.11443246256375628</v>
      </c>
      <c r="AI15" s="6">
        <f t="shared" ca="1" si="4"/>
        <v>0.24374008180807194</v>
      </c>
      <c r="AJ15" s="7">
        <f t="shared" ca="1" si="5"/>
        <v>0.45110268067979342</v>
      </c>
    </row>
    <row r="16" spans="2:36" x14ac:dyDescent="0.2">
      <c r="B16" s="29"/>
      <c r="C16" s="31">
        <v>-10</v>
      </c>
      <c r="D16" s="1" t="s">
        <v>20</v>
      </c>
      <c r="E16" s="2" cm="1">
        <f t="array" aca="1" ref="E16" ca="1">INDIRECT("DATA!E"&amp;212-5*(ROW()-2)/2+(COLUMN()-5))</f>
        <v>0.96544230956322885</v>
      </c>
      <c r="F16" s="2" cm="1">
        <f t="array" aca="1" ref="F16" ca="1">INDIRECT("DATA!E"&amp;212-5*(ROW()-2)/2+(COLUMN()-5))</f>
        <v>0.94167678808883637</v>
      </c>
      <c r="G16" s="2" cm="1">
        <f t="array" aca="1" ref="G16" ca="1">INDIRECT("DATA!E"&amp;212-5*(ROW()-2)/2+(COLUMN()-5))</f>
        <v>0.83650043047012723</v>
      </c>
      <c r="H16" s="2" cm="1">
        <f t="array" aca="1" ref="H16" ca="1">INDIRECT("DATA!E"&amp;212-5*(ROW()-2)/2+(COLUMN()-5))</f>
        <v>0.67062520133766312</v>
      </c>
      <c r="I16" s="3" cm="1">
        <f t="array" aca="1" ref="I16" ca="1">INDIRECT("DATA!E"&amp;212-5*(ROW()-2)/2+(COLUMN()-5))</f>
        <v>0.48976377908091312</v>
      </c>
      <c r="K16" s="29"/>
      <c r="L16" s="31">
        <v>-10</v>
      </c>
      <c r="M16" s="1" t="s">
        <v>20</v>
      </c>
      <c r="N16" s="2" cm="1">
        <f t="array" aca="1" ref="N16" ca="1">INDIRECT("DATA!F" &amp; 212-5*(ROW()-2)/2+(COLUMN()-14))</f>
        <v>0.99411683459681499</v>
      </c>
      <c r="O16" s="2" cm="1">
        <f t="array" aca="1" ref="O16" ca="1">INDIRECT("DATA!F" &amp; 212-5*(ROW()-2)/2+(COLUMN()-14))</f>
        <v>0.99121585243096055</v>
      </c>
      <c r="P16" s="2" cm="1">
        <f t="array" aca="1" ref="P16" ca="1">INDIRECT("DATA!F" &amp; 212-5*(ROW()-2)/2+(COLUMN()-14))</f>
        <v>0.98891840169475498</v>
      </c>
      <c r="Q16" s="2" cm="1">
        <f t="array" aca="1" ref="Q16" ca="1">INDIRECT("DATA!F" &amp; 212-5*(ROW()-2)/2+(COLUMN()-14))</f>
        <v>0.97637325238153716</v>
      </c>
      <c r="R16" s="3" cm="1">
        <f t="array" aca="1" ref="R16" ca="1">INDIRECT("DATA!F" &amp; 212-5*(ROW()-2)/2+(COLUMN()-14))</f>
        <v>0.91341505976040083</v>
      </c>
      <c r="S16" s="4"/>
      <c r="T16" s="29"/>
      <c r="U16" s="31">
        <v>-10</v>
      </c>
      <c r="V16" s="1" t="s">
        <v>20</v>
      </c>
      <c r="W16" s="3" cm="1">
        <f t="array" aca="1" ref="W16" ca="1">INDIRECT("DATA!G" &amp; 212-5*(ROW()-2)/2+(COLUMN()-23))</f>
        <v>0.98542463879057041</v>
      </c>
      <c r="X16" s="3" cm="1">
        <f t="array" aca="1" ref="X16" ca="1">INDIRECT("DATA!G" &amp; 212-5*(ROW()-2)/2+(COLUMN()-23))</f>
        <v>0.97425589656386102</v>
      </c>
      <c r="Y16" s="3" cm="1">
        <f t="array" aca="1" ref="Y16" ca="1">INDIRECT("DATA!G" &amp; 212-5*(ROW()-2)/2+(COLUMN()-23))</f>
        <v>0.94615243555752937</v>
      </c>
      <c r="Z16" s="3" cm="1">
        <f t="array" aca="1" ref="Z16" ca="1">INDIRECT("DATA!G" &amp; 212-5*(ROW()-2)/2+(COLUMN()-23))</f>
        <v>0.88181959034146018</v>
      </c>
      <c r="AA16" s="3" cm="1">
        <f t="array" aca="1" ref="AA16" ca="1">INDIRECT("DATA!G" &amp; 212-5*(ROW()-2)/2+(COLUMN()-23))</f>
        <v>0.77040746319765518</v>
      </c>
      <c r="AC16" s="29"/>
      <c r="AD16" s="31">
        <v>-10</v>
      </c>
      <c r="AE16" s="1" t="s">
        <v>20</v>
      </c>
      <c r="AF16" s="2">
        <f t="shared" ca="1" si="1"/>
        <v>2.8844220352847838E-2</v>
      </c>
      <c r="AG16" s="2">
        <f t="shared" ca="1" si="2"/>
        <v>4.9978079164724298E-2</v>
      </c>
      <c r="AH16" s="2">
        <f t="shared" ca="1" si="3"/>
        <v>0.15412593290146293</v>
      </c>
      <c r="AI16" s="2">
        <f t="shared" ca="1" si="4"/>
        <v>0.31314668882837948</v>
      </c>
      <c r="AJ16" s="3">
        <f t="shared" ca="1" si="5"/>
        <v>0.46381026473399323</v>
      </c>
    </row>
    <row r="17" spans="2:36" ht="17" thickBot="1" x14ac:dyDescent="0.25">
      <c r="B17" s="29"/>
      <c r="C17" s="32"/>
      <c r="D17" s="5" t="s">
        <v>21</v>
      </c>
      <c r="E17" s="6" cm="1">
        <f t="array" aca="1" ref="E17" ca="1">INDIRECT("DATA!H" &amp; 212-5*(ROW()-3)/2+(COLUMN()-5))</f>
        <v>0.97902188394602596</v>
      </c>
      <c r="F17" s="6" cm="1">
        <f t="array" aca="1" ref="F17" ca="1">INDIRECT("DATA!H" &amp; 212-5*(ROW()-3)/2+(COLUMN()-5))</f>
        <v>0.96331819394224139</v>
      </c>
      <c r="G17" s="6" cm="1">
        <f t="array" aca="1" ref="G17" ca="1">INDIRECT("DATA!H" &amp; 212-5*(ROW()-3)/2+(COLUMN()-5))</f>
        <v>0.90247537237938802</v>
      </c>
      <c r="H17" s="6" cm="1">
        <f t="array" aca="1" ref="H17" ca="1">INDIRECT("DATA!H" &amp; 212-5*(ROW()-3)/2+(COLUMN()-5))</f>
        <v>0.77852976629354187</v>
      </c>
      <c r="I17" s="7" cm="1">
        <f t="array" aca="1" ref="I17" ca="1">INDIRECT("DATA!H" &amp; 212-5*(ROW()-3)/2+(COLUMN()-5))</f>
        <v>0.58582044190433502</v>
      </c>
      <c r="K17" s="29"/>
      <c r="L17" s="32"/>
      <c r="M17" s="5" t="s">
        <v>21</v>
      </c>
      <c r="N17" s="6" cm="1">
        <f t="array" aca="1" ref="N17" ca="1">INDIRECT("DATA!I" &amp; 212-5*(ROW()-3)/2+(COLUMN()-14))</f>
        <v>0.99700642118253524</v>
      </c>
      <c r="O17" s="6" cm="1">
        <f t="array" aca="1" ref="O17" ca="1">INDIRECT("DATA!I" &amp; 212-5*(ROW()-3)/2+(COLUMN()-14))</f>
        <v>0.99765299632710203</v>
      </c>
      <c r="P17" s="6" cm="1">
        <f t="array" aca="1" ref="P17" ca="1">INDIRECT("DATA!I" &amp; 212-5*(ROW()-3)/2+(COLUMN()-14))</f>
        <v>0.99598567430319995</v>
      </c>
      <c r="Q17" s="6" cm="1">
        <f t="array" aca="1" ref="Q17" ca="1">INDIRECT("DATA!I" &amp; 212-5*(ROW()-3)/2+(COLUMN()-14))</f>
        <v>0.9912059206368492</v>
      </c>
      <c r="R17" s="7" cm="1">
        <f t="array" aca="1" ref="R17" ca="1">INDIRECT("DATA!I" &amp; 212-5*(ROW()-3)/2+(COLUMN()-14))</f>
        <v>0.98589835879944243</v>
      </c>
      <c r="S17" s="4"/>
      <c r="T17" s="29"/>
      <c r="U17" s="32"/>
      <c r="V17" s="5" t="s">
        <v>21</v>
      </c>
      <c r="W17" s="7" cm="1">
        <f t="array" aca="1" ref="W17" ca="1">INDIRECT("DATA!J" &amp; 212-5*(ROW()-3)/2+(COLUMN()-23))</f>
        <v>0.99258111147299721</v>
      </c>
      <c r="X17" s="7" cm="1">
        <f t="array" aca="1" ref="X17" ca="1">INDIRECT("DATA!J" &amp; 212-5*(ROW()-3)/2+(COLUMN()-23))</f>
        <v>0.98847928319504441</v>
      </c>
      <c r="Y17" s="7" cm="1">
        <f t="array" aca="1" ref="Y17" ca="1">INDIRECT("DATA!J" &amp; 212-5*(ROW()-3)/2+(COLUMN()-23))</f>
        <v>0.96786561141351224</v>
      </c>
      <c r="Z17" s="7" cm="1">
        <f t="array" aca="1" ref="Z17" ca="1">INDIRECT("DATA!J" &amp; 212-5*(ROW()-3)/2+(COLUMN()-23))</f>
        <v>0.90840336159894441</v>
      </c>
      <c r="AA17" s="7" cm="1">
        <f t="array" aca="1" ref="AA17" ca="1">INDIRECT("DATA!J" &amp; 212-5*(ROW()-3)/2+(COLUMN()-23))</f>
        <v>0.79657413125091259</v>
      </c>
      <c r="AC17" s="29"/>
      <c r="AD17" s="32"/>
      <c r="AE17" s="5" t="s">
        <v>21</v>
      </c>
      <c r="AF17" s="6">
        <f t="shared" ca="1" si="1"/>
        <v>1.803853701882685E-2</v>
      </c>
      <c r="AG17" s="6">
        <f t="shared" ca="1" si="2"/>
        <v>3.4415575867827286E-2</v>
      </c>
      <c r="AH17" s="6">
        <f t="shared" ca="1" si="3"/>
        <v>9.3887195706135573E-2</v>
      </c>
      <c r="AI17" s="6">
        <f t="shared" ca="1" si="4"/>
        <v>0.21456303873433591</v>
      </c>
      <c r="AJ17" s="7">
        <f t="shared" ca="1" si="5"/>
        <v>0.40580036808489484</v>
      </c>
    </row>
    <row r="18" spans="2:36" x14ac:dyDescent="0.2">
      <c r="B18" s="29"/>
      <c r="C18" s="31">
        <v>-15</v>
      </c>
      <c r="D18" s="1" t="s">
        <v>20</v>
      </c>
      <c r="E18" s="2" cm="1">
        <f t="array" aca="1" ref="E18" ca="1">INDIRECT("DATA!E"&amp;212-5*(ROW()-2)/2+(COLUMN()-5))</f>
        <v>0.97965400184055962</v>
      </c>
      <c r="F18" s="2" cm="1">
        <f t="array" aca="1" ref="F18" ca="1">INDIRECT("DATA!E"&amp;212-5*(ROW()-2)/2+(COLUMN()-5))</f>
        <v>0.95611986122968362</v>
      </c>
      <c r="G18" s="2" cm="1">
        <f t="array" aca="1" ref="G18" ca="1">INDIRECT("DATA!E"&amp;212-5*(ROW()-2)/2+(COLUMN()-5))</f>
        <v>0.85667862650272331</v>
      </c>
      <c r="H18" s="2" cm="1">
        <f t="array" aca="1" ref="H18" ca="1">INDIRECT("DATA!E"&amp;212-5*(ROW()-2)/2+(COLUMN()-5))</f>
        <v>0.70605698779733561</v>
      </c>
      <c r="I18" s="3" cm="1">
        <f t="array" aca="1" ref="I18" ca="1">INDIRECT("DATA!E"&amp;212-5*(ROW()-2)/2+(COLUMN()-5))</f>
        <v>0.53332083960215226</v>
      </c>
      <c r="K18" s="29"/>
      <c r="L18" s="31">
        <v>-15</v>
      </c>
      <c r="M18" s="1" t="s">
        <v>20</v>
      </c>
      <c r="N18" s="2" cm="1">
        <f t="array" aca="1" ref="N18" ca="1">INDIRECT("DATA!F" &amp; 212-5*(ROW()-2)/2+(COLUMN()-14))</f>
        <v>0.99350177826715624</v>
      </c>
      <c r="O18" s="2" cm="1">
        <f t="array" aca="1" ref="O18" ca="1">INDIRECT("DATA!F" &amp; 212-5*(ROW()-2)/2+(COLUMN()-14))</f>
        <v>0.99314390848165324</v>
      </c>
      <c r="P18" s="2" cm="1">
        <f t="array" aca="1" ref="P18" ca="1">INDIRECT("DATA!F" &amp; 212-5*(ROW()-2)/2+(COLUMN()-14))</f>
        <v>0.99113550672429518</v>
      </c>
      <c r="Q18" s="2" cm="1">
        <f t="array" aca="1" ref="Q18" ca="1">INDIRECT("DATA!F" &amp; 212-5*(ROW()-2)/2+(COLUMN()-14))</f>
        <v>0.97977323887618994</v>
      </c>
      <c r="R18" s="3" cm="1">
        <f t="array" aca="1" ref="R18" ca="1">INDIRECT("DATA!F" &amp; 212-5*(ROW()-2)/2+(COLUMN()-14))</f>
        <v>0.92562959015087165</v>
      </c>
      <c r="S18" s="4"/>
      <c r="T18" s="29"/>
      <c r="U18" s="31">
        <v>-15</v>
      </c>
      <c r="V18" s="1" t="s">
        <v>20</v>
      </c>
      <c r="W18" s="3" cm="1">
        <f t="array" aca="1" ref="W18" ca="1">INDIRECT("DATA!G" &amp; 212-5*(ROW()-2)/2+(COLUMN()-23))</f>
        <v>0.98946592267034317</v>
      </c>
      <c r="X18" s="3" cm="1">
        <f t="array" aca="1" ref="X18" ca="1">INDIRECT("DATA!G" &amp; 212-5*(ROW()-2)/2+(COLUMN()-23))</f>
        <v>0.98143627398679356</v>
      </c>
      <c r="Y18" s="3" cm="1">
        <f t="array" aca="1" ref="Y18" ca="1">INDIRECT("DATA!G" &amp; 212-5*(ROW()-2)/2+(COLUMN()-23))</f>
        <v>0.95456437966707963</v>
      </c>
      <c r="Z18" s="3" cm="1">
        <f t="array" aca="1" ref="Z18" ca="1">INDIRECT("DATA!G" &amp; 212-5*(ROW()-2)/2+(COLUMN()-23))</f>
        <v>0.89490733956934021</v>
      </c>
      <c r="AA18" s="3" cm="1">
        <f t="array" aca="1" ref="AA18" ca="1">INDIRECT("DATA!G" &amp; 212-5*(ROW()-2)/2+(COLUMN()-23))</f>
        <v>0.78791085270974415</v>
      </c>
      <c r="AC18" s="29"/>
      <c r="AD18" s="31">
        <v>-15</v>
      </c>
      <c r="AE18" s="1" t="s">
        <v>20</v>
      </c>
      <c r="AF18" s="2">
        <f t="shared" ca="1" si="1"/>
        <v>1.3938350921474552E-2</v>
      </c>
      <c r="AG18" s="2">
        <f t="shared" ca="1" si="2"/>
        <v>3.7279639874721715E-2</v>
      </c>
      <c r="AH18" s="2">
        <f t="shared" ca="1" si="3"/>
        <v>0.1356594323474013</v>
      </c>
      <c r="AI18" s="2">
        <f t="shared" ca="1" si="4"/>
        <v>0.27936693942856583</v>
      </c>
      <c r="AJ18" s="3">
        <f t="shared" ca="1" si="5"/>
        <v>0.42382909397351443</v>
      </c>
    </row>
    <row r="19" spans="2:36" ht="17" thickBot="1" x14ac:dyDescent="0.25">
      <c r="B19" s="29"/>
      <c r="C19" s="39"/>
      <c r="D19" s="5" t="s">
        <v>21</v>
      </c>
      <c r="E19" s="6" cm="1">
        <f t="array" aca="1" ref="E19" ca="1">INDIRECT("DATA!H" &amp; 212-5*(ROW()-3)/2+(COLUMN()-5))</f>
        <v>0.989138684929186</v>
      </c>
      <c r="F19" s="6" cm="1">
        <f t="array" aca="1" ref="F19" ca="1">INDIRECT("DATA!H" &amp; 212-5*(ROW()-3)/2+(COLUMN()-5))</f>
        <v>0.97247140647831276</v>
      </c>
      <c r="G19" s="6" cm="1">
        <f t="array" aca="1" ref="G19" ca="1">INDIRECT("DATA!H" &amp; 212-5*(ROW()-3)/2+(COLUMN()-5))</f>
        <v>0.91415634455571937</v>
      </c>
      <c r="H19" s="6" cm="1">
        <f t="array" aca="1" ref="H19" ca="1">INDIRECT("DATA!H" &amp; 212-5*(ROW()-3)/2+(COLUMN()-5))</f>
        <v>0.8011219578378167</v>
      </c>
      <c r="I19" s="7" cm="1">
        <f t="array" aca="1" ref="I19" ca="1">INDIRECT("DATA!H" &amp; 212-5*(ROW()-3)/2+(COLUMN()-5))</f>
        <v>0.62053695365955108</v>
      </c>
      <c r="K19" s="29"/>
      <c r="L19" s="39"/>
      <c r="M19" s="5" t="s">
        <v>21</v>
      </c>
      <c r="N19" s="6" cm="1">
        <f t="array" aca="1" ref="N19" ca="1">INDIRECT("DATA!I" &amp; 212-5*(ROW()-3)/2+(COLUMN()-14))</f>
        <v>0.99738403590467839</v>
      </c>
      <c r="O19" s="6" cm="1">
        <f t="array" aca="1" ref="O19" ca="1">INDIRECT("DATA!I" &amp; 212-5*(ROW()-3)/2+(COLUMN()-14))</f>
        <v>0.9969865554984908</v>
      </c>
      <c r="P19" s="6" cm="1">
        <f t="array" aca="1" ref="P19" ca="1">INDIRECT("DATA!I" &amp; 212-5*(ROW()-3)/2+(COLUMN()-14))</f>
        <v>0.99457315470700824</v>
      </c>
      <c r="Q19" s="6" cm="1">
        <f t="array" aca="1" ref="Q19" ca="1">INDIRECT("DATA!I" &amp; 212-5*(ROW()-3)/2+(COLUMN()-14))</f>
        <v>0.99101237506338002</v>
      </c>
      <c r="R19" s="7" cm="1">
        <f t="array" aca="1" ref="R19" ca="1">INDIRECT("DATA!I" &amp; 212-5*(ROW()-3)/2+(COLUMN()-14))</f>
        <v>0.98582150221608955</v>
      </c>
      <c r="S19" s="4"/>
      <c r="T19" s="29"/>
      <c r="U19" s="39"/>
      <c r="V19" s="5" t="s">
        <v>21</v>
      </c>
      <c r="W19" s="7" cm="1">
        <f t="array" aca="1" ref="W19" ca="1">INDIRECT("DATA!J" &amp; 212-5*(ROW()-3)/2+(COLUMN()-23))</f>
        <v>0.99526404646294875</v>
      </c>
      <c r="X19" s="7" cm="1">
        <f t="array" aca="1" ref="X19" ca="1">INDIRECT("DATA!J" &amp; 212-5*(ROW()-3)/2+(COLUMN()-23))</f>
        <v>0.99101927125486999</v>
      </c>
      <c r="Y19" s="7" cm="1">
        <f t="array" aca="1" ref="Y19" ca="1">INDIRECT("DATA!J" &amp; 212-5*(ROW()-3)/2+(COLUMN()-23))</f>
        <v>0.97224530969205958</v>
      </c>
      <c r="Z19" s="7" cm="1">
        <f t="array" aca="1" ref="Z19" ca="1">INDIRECT("DATA!J" &amp; 212-5*(ROW()-3)/2+(COLUMN()-23))</f>
        <v>0.91985142950155396</v>
      </c>
      <c r="AA19" s="7" cm="1">
        <f t="array" aca="1" ref="AA19" ca="1">INDIRECT("DATA!J" &amp; 212-5*(ROW()-3)/2+(COLUMN()-23))</f>
        <v>0.82233798025302174</v>
      </c>
      <c r="AC19" s="29"/>
      <c r="AD19" s="39"/>
      <c r="AE19" s="5" t="s">
        <v>21</v>
      </c>
      <c r="AF19" s="6">
        <f t="shared" ca="1" si="1"/>
        <v>8.2669770907386475E-3</v>
      </c>
      <c r="AG19" s="6">
        <f t="shared" ca="1" si="2"/>
        <v>2.4589247352408417E-2</v>
      </c>
      <c r="AH19" s="6">
        <f t="shared" ca="1" si="3"/>
        <v>8.0855600988927634E-2</v>
      </c>
      <c r="AI19" s="6">
        <f t="shared" ca="1" si="4"/>
        <v>0.19161255903935503</v>
      </c>
      <c r="AJ19" s="7">
        <f t="shared" ca="1" si="5"/>
        <v>0.37053822394357661</v>
      </c>
    </row>
    <row r="20" spans="2:36" x14ac:dyDescent="0.2">
      <c r="B20" s="29"/>
      <c r="C20" s="40">
        <v>-20</v>
      </c>
      <c r="D20" s="1" t="s">
        <v>20</v>
      </c>
      <c r="E20" s="2" cm="1">
        <f t="array" aca="1" ref="E20" ca="1">INDIRECT("DATA!E"&amp;212-5*(ROW()-2)/2+(COLUMN()-5))</f>
        <v>0.98342886002687102</v>
      </c>
      <c r="F20" s="2" cm="1">
        <f t="array" aca="1" ref="F20" ca="1">INDIRECT("DATA!E"&amp;212-5*(ROW()-2)/2+(COLUMN()-5))</f>
        <v>0.96402760819337718</v>
      </c>
      <c r="G20" s="2" cm="1">
        <f t="array" aca="1" ref="G20" ca="1">INDIRECT("DATA!E"&amp;212-5*(ROW()-2)/2+(COLUMN()-5))</f>
        <v>0.87383646975503515</v>
      </c>
      <c r="H20" s="2" cm="1">
        <f t="array" aca="1" ref="H20" ca="1">INDIRECT("DATA!E"&amp;212-5*(ROW()-2)/2+(COLUMN()-5))</f>
        <v>0.73141725880452646</v>
      </c>
      <c r="I20" s="3" cm="1">
        <f t="array" aca="1" ref="I20" ca="1">INDIRECT("DATA!E"&amp;212-5*(ROW()-2)/2+(COLUMN()-5))</f>
        <v>0.56313203956397517</v>
      </c>
      <c r="K20" s="29"/>
      <c r="L20" s="40">
        <v>-20</v>
      </c>
      <c r="M20" s="1" t="s">
        <v>20</v>
      </c>
      <c r="N20" s="2" cm="1">
        <f t="array" aca="1" ref="N20" ca="1">INDIRECT("DATA!F" &amp; 212-5*(ROW()-2)/2+(COLUMN()-14))</f>
        <v>0.99536220578730084</v>
      </c>
      <c r="O20" s="2" cm="1">
        <f t="array" aca="1" ref="O20" ca="1">INDIRECT("DATA!F" &amp; 212-5*(ROW()-2)/2+(COLUMN()-14))</f>
        <v>0.99391406211436795</v>
      </c>
      <c r="P20" s="2" cm="1">
        <f t="array" aca="1" ref="P20" ca="1">INDIRECT("DATA!F" &amp; 212-5*(ROW()-2)/2+(COLUMN()-14))</f>
        <v>0.99217197425609704</v>
      </c>
      <c r="Q20" s="2" cm="1">
        <f t="array" aca="1" ref="Q20" ca="1">INDIRECT("DATA!F" &amp; 212-5*(ROW()-2)/2+(COLUMN()-14))</f>
        <v>0.9814151606488376</v>
      </c>
      <c r="R20" s="3" cm="1">
        <f t="array" aca="1" ref="R20" ca="1">INDIRECT("DATA!F" &amp; 212-5*(ROW()-2)/2+(COLUMN()-14))</f>
        <v>0.93929016672338494</v>
      </c>
      <c r="S20" s="4"/>
      <c r="T20" s="29"/>
      <c r="U20" s="40">
        <v>-20</v>
      </c>
      <c r="V20" s="1" t="s">
        <v>20</v>
      </c>
      <c r="W20" s="3" cm="1">
        <f t="array" aca="1" ref="W20" ca="1">INDIRECT("DATA!G" &amp; 212-5*(ROW()-2)/2+(COLUMN()-23))</f>
        <v>0.99272037722651318</v>
      </c>
      <c r="X20" s="3" cm="1">
        <f t="array" aca="1" ref="X20" ca="1">INDIRECT("DATA!G" &amp; 212-5*(ROW()-2)/2+(COLUMN()-23))</f>
        <v>0.98532728829712024</v>
      </c>
      <c r="Y20" s="3" cm="1">
        <f t="array" aca="1" ref="Y20" ca="1">INDIRECT("DATA!G" &amp; 212-5*(ROW()-2)/2+(COLUMN()-23))</f>
        <v>0.96013260576885184</v>
      </c>
      <c r="Z20" s="3" cm="1">
        <f t="array" aca="1" ref="Z20" ca="1">INDIRECT("DATA!G" &amp; 212-5*(ROW()-2)/2+(COLUMN()-23))</f>
        <v>0.9039610763572552</v>
      </c>
      <c r="AA20" s="3" cm="1">
        <f t="array" aca="1" ref="AA20" ca="1">INDIRECT("DATA!G" &amp; 212-5*(ROW()-2)/2+(COLUMN()-23))</f>
        <v>0.80538626683048398</v>
      </c>
      <c r="AC20" s="29"/>
      <c r="AD20" s="40">
        <v>-20</v>
      </c>
      <c r="AE20" s="1" t="s">
        <v>20</v>
      </c>
      <c r="AF20" s="2">
        <f t="shared" ca="1" si="1"/>
        <v>1.1988948034239333E-2</v>
      </c>
      <c r="AG20" s="2">
        <f t="shared" ca="1" si="2"/>
        <v>3.0069454754883762E-2</v>
      </c>
      <c r="AH20" s="2">
        <f t="shared" ca="1" si="3"/>
        <v>0.11926914644992526</v>
      </c>
      <c r="AI20" s="2">
        <f t="shared" ca="1" si="4"/>
        <v>0.25473205618612149</v>
      </c>
      <c r="AJ20" s="3">
        <f t="shared" ca="1" si="5"/>
        <v>0.40047063249006198</v>
      </c>
    </row>
    <row r="21" spans="2:36" ht="17" thickBot="1" x14ac:dyDescent="0.25">
      <c r="B21" s="29"/>
      <c r="C21" s="39"/>
      <c r="D21" s="5" t="s">
        <v>21</v>
      </c>
      <c r="E21" s="6" cm="1">
        <f t="array" aca="1" ref="E21" ca="1">INDIRECT("DATA!H" &amp; 212-5*(ROW()-3)/2+(COLUMN()-5))</f>
        <v>0.99608389779074424</v>
      </c>
      <c r="F21" s="6" cm="1">
        <f t="array" aca="1" ref="F21" ca="1">INDIRECT("DATA!H" &amp; 212-5*(ROW()-3)/2+(COLUMN()-5))</f>
        <v>0.97810560327575102</v>
      </c>
      <c r="G21" s="6" cm="1">
        <f t="array" aca="1" ref="G21" ca="1">INDIRECT("DATA!H" &amp; 212-5*(ROW()-3)/2+(COLUMN()-5))</f>
        <v>0.92390767931029238</v>
      </c>
      <c r="H21" s="6" cm="1">
        <f t="array" aca="1" ref="H21" ca="1">INDIRECT("DATA!H" &amp; 212-5*(ROW()-3)/2+(COLUMN()-5))</f>
        <v>0.81651999490508964</v>
      </c>
      <c r="I21" s="7" cm="1">
        <f t="array" aca="1" ref="I21" ca="1">INDIRECT("DATA!H" &amp; 212-5*(ROW()-3)/2+(COLUMN()-5))</f>
        <v>0.6441719967622479</v>
      </c>
      <c r="K21" s="29"/>
      <c r="L21" s="39"/>
      <c r="M21" s="5" t="s">
        <v>21</v>
      </c>
      <c r="N21" s="6" cm="1">
        <f t="array" aca="1" ref="N21" ca="1">INDIRECT("DATA!I" &amp; 212-5*(ROW()-3)/2+(COLUMN()-14))</f>
        <v>0.99807929084566804</v>
      </c>
      <c r="O21" s="6" cm="1">
        <f t="array" aca="1" ref="O21" ca="1">INDIRECT("DATA!I" &amp; 212-5*(ROW()-3)/2+(COLUMN()-14))</f>
        <v>0.99671961504384321</v>
      </c>
      <c r="P21" s="6" cm="1">
        <f t="array" aca="1" ref="P21" ca="1">INDIRECT("DATA!I" &amp; 212-5*(ROW()-3)/2+(COLUMN()-14))</f>
        <v>0.99442112608703681</v>
      </c>
      <c r="Q21" s="6" cm="1">
        <f t="array" aca="1" ref="Q21" ca="1">INDIRECT("DATA!I" &amp; 212-5*(ROW()-3)/2+(COLUMN()-14))</f>
        <v>0.99171829992050164</v>
      </c>
      <c r="R21" s="7" cm="1">
        <f t="array" aca="1" ref="R21" ca="1">INDIRECT("DATA!I" &amp; 212-5*(ROW()-3)/2+(COLUMN()-14))</f>
        <v>0.98676872241793478</v>
      </c>
      <c r="S21" s="4"/>
      <c r="T21" s="29"/>
      <c r="U21" s="39"/>
      <c r="V21" s="5" t="s">
        <v>21</v>
      </c>
      <c r="W21" s="7" cm="1">
        <f t="array" aca="1" ref="W21" ca="1">INDIRECT("DATA!J" &amp; 212-5*(ROW()-3)/2+(COLUMN()-23))</f>
        <v>0.99695326366561121</v>
      </c>
      <c r="X21" s="7" cm="1">
        <f t="array" aca="1" ref="X21" ca="1">INDIRECT("DATA!J" &amp; 212-5*(ROW()-3)/2+(COLUMN()-23))</f>
        <v>0.99256600383310556</v>
      </c>
      <c r="Y21" s="7" cm="1">
        <f t="array" aca="1" ref="Y21" ca="1">INDIRECT("DATA!J" &amp; 212-5*(ROW()-3)/2+(COLUMN()-23))</f>
        <v>0.97503993064104422</v>
      </c>
      <c r="Z21" s="7" cm="1">
        <f t="array" aca="1" ref="Z21" ca="1">INDIRECT("DATA!J" &amp; 212-5*(ROW()-3)/2+(COLUMN()-23))</f>
        <v>0.92910114903513641</v>
      </c>
      <c r="AA21" s="7" cm="1">
        <f t="array" aca="1" ref="AA21" ca="1">INDIRECT("DATA!J" &amp; 212-5*(ROW()-3)/2+(COLUMN()-23))</f>
        <v>0.8411374381624297</v>
      </c>
      <c r="AC21" s="29"/>
      <c r="AD21" s="39"/>
      <c r="AE21" s="5" t="s">
        <v>21</v>
      </c>
      <c r="AF21" s="6">
        <f t="shared" ca="1" si="1"/>
        <v>1.9992330000486724E-3</v>
      </c>
      <c r="AG21" s="6">
        <f t="shared" ca="1" si="2"/>
        <v>1.867527385549983E-2</v>
      </c>
      <c r="AH21" s="6">
        <f t="shared" ca="1" si="3"/>
        <v>7.0909039366660376E-2</v>
      </c>
      <c r="AI21" s="6">
        <f t="shared" ca="1" si="4"/>
        <v>0.17666136142638111</v>
      </c>
      <c r="AJ21" s="7">
        <f t="shared" ca="1" si="5"/>
        <v>0.34719049952880843</v>
      </c>
    </row>
    <row r="22" spans="2:36" x14ac:dyDescent="0.2">
      <c r="B22" s="29"/>
      <c r="C22" s="40">
        <v>-25</v>
      </c>
      <c r="D22" s="8" t="s">
        <v>20</v>
      </c>
      <c r="E22" s="2" cm="1">
        <f t="array" aca="1" ref="E22" ca="1">INDIRECT("DATA!E"&amp;212-5*(ROW()-2)/2+(COLUMN()-5))</f>
        <v>0.98472655988873359</v>
      </c>
      <c r="F22" s="2" cm="1">
        <f t="array" aca="1" ref="F22" ca="1">INDIRECT("DATA!E"&amp;212-5*(ROW()-2)/2+(COLUMN()-5))</f>
        <v>0.96715962115152221</v>
      </c>
      <c r="G22" s="2" cm="1">
        <f t="array" aca="1" ref="G22" ca="1">INDIRECT("DATA!E"&amp;212-5*(ROW()-2)/2+(COLUMN()-5))</f>
        <v>0.88253730618107273</v>
      </c>
      <c r="H22" s="2" cm="1">
        <f t="array" aca="1" ref="H22" ca="1">INDIRECT("DATA!E"&amp;212-5*(ROW()-2)/2+(COLUMN()-5))</f>
        <v>0.74773807790206304</v>
      </c>
      <c r="I22" s="3" cm="1">
        <f t="array" aca="1" ref="I22" ca="1">INDIRECT("DATA!E"&amp;212-5*(ROW()-2)/2+(COLUMN()-5))</f>
        <v>0.58251748642715084</v>
      </c>
      <c r="K22" s="29"/>
      <c r="L22" s="40">
        <v>-25</v>
      </c>
      <c r="M22" s="8" t="s">
        <v>20</v>
      </c>
      <c r="N22" s="2" cm="1">
        <f t="array" aca="1" ref="N22" ca="1">INDIRECT("DATA!F" &amp; 212-5*(ROW()-2)/2+(COLUMN()-14))</f>
        <v>0.99857444202025603</v>
      </c>
      <c r="O22" s="2" cm="1">
        <f t="array" aca="1" ref="O22" ca="1">INDIRECT("DATA!F" &amp; 212-5*(ROW()-2)/2+(COLUMN()-14))</f>
        <v>0.9940356538720726</v>
      </c>
      <c r="P22" s="2" cm="1">
        <f t="array" aca="1" ref="P22" ca="1">INDIRECT("DATA!F" &amp; 212-5*(ROW()-2)/2+(COLUMN()-14))</f>
        <v>0.99240186197540203</v>
      </c>
      <c r="Q22" s="2" cm="1">
        <f t="array" aca="1" ref="Q22" ca="1">INDIRECT("DATA!F" &amp; 212-5*(ROW()-2)/2+(COLUMN()-14))</f>
        <v>0.98274596726531682</v>
      </c>
      <c r="R22" s="3" cm="1">
        <f t="array" aca="1" ref="R22" ca="1">INDIRECT("DATA!F" &amp; 212-5*(ROW()-2)/2+(COLUMN()-14))</f>
        <v>0.95050488924834797</v>
      </c>
      <c r="S22" s="4"/>
      <c r="T22" s="29"/>
      <c r="U22" s="40">
        <v>-25</v>
      </c>
      <c r="V22" s="8" t="s">
        <v>20</v>
      </c>
      <c r="W22" s="3" cm="1">
        <f t="array" aca="1" ref="W22" ca="1">INDIRECT("DATA!G" &amp; 212-5*(ROW()-2)/2+(COLUMN()-23))</f>
        <v>0.99382374718883115</v>
      </c>
      <c r="X22" s="3" cm="1">
        <f t="array" aca="1" ref="X22" ca="1">INDIRECT("DATA!G" &amp; 212-5*(ROW()-2)/2+(COLUMN()-23))</f>
        <v>0.98664267101793623</v>
      </c>
      <c r="Y22" s="3" cm="1">
        <f t="array" aca="1" ref="Y22" ca="1">INDIRECT("DATA!G" &amp; 212-5*(ROW()-2)/2+(COLUMN()-23))</f>
        <v>0.96282920958541962</v>
      </c>
      <c r="Z22" s="3" cm="1">
        <f t="array" aca="1" ref="Z22" ca="1">INDIRECT("DATA!G" &amp; 212-5*(ROW()-2)/2+(COLUMN()-23))</f>
        <v>0.90999764440356878</v>
      </c>
      <c r="AA22" s="3" cm="1">
        <f t="array" aca="1" ref="AA22" ca="1">INDIRECT("DATA!G" &amp; 212-5*(ROW()-2)/2+(COLUMN()-23))</f>
        <v>0.81906715209013681</v>
      </c>
      <c r="AC22" s="29"/>
      <c r="AD22" s="40">
        <v>-25</v>
      </c>
      <c r="AE22" s="8" t="s">
        <v>20</v>
      </c>
      <c r="AF22" s="2">
        <f t="shared" ca="1" si="1"/>
        <v>1.3867651272454151E-2</v>
      </c>
      <c r="AG22" s="2">
        <f t="shared" ca="1" si="2"/>
        <v>2.7037292491330689E-2</v>
      </c>
      <c r="AH22" s="2">
        <f t="shared" ca="1" si="3"/>
        <v>0.11070571308244126</v>
      </c>
      <c r="AI22" s="2">
        <f t="shared" ca="1" si="4"/>
        <v>0.23913391373887727</v>
      </c>
      <c r="AJ22" s="3">
        <f t="shared" ca="1" si="5"/>
        <v>0.38714940552509813</v>
      </c>
    </row>
    <row r="23" spans="2:36" ht="17" thickBot="1" x14ac:dyDescent="0.25">
      <c r="B23" s="29"/>
      <c r="C23" s="32"/>
      <c r="D23" s="9" t="s">
        <v>21</v>
      </c>
      <c r="E23" s="6" cm="1">
        <f t="array" aca="1" ref="E23" ca="1">INDIRECT("DATA!H" &amp; 212-5*(ROW()-3)/2+(COLUMN()-5))</f>
        <v>0.99623768662740042</v>
      </c>
      <c r="F23" s="6" cm="1">
        <f t="array" aca="1" ref="F23" ca="1">INDIRECT("DATA!H" &amp; 212-5*(ROW()-3)/2+(COLUMN()-5))</f>
        <v>0.9800370757083452</v>
      </c>
      <c r="G23" s="6" cm="1">
        <f t="array" aca="1" ref="G23" ca="1">INDIRECT("DATA!H" &amp; 212-5*(ROW()-3)/2+(COLUMN()-5))</f>
        <v>0.92866237415828279</v>
      </c>
      <c r="H23" s="6" cm="1">
        <f t="array" aca="1" ref="H23" ca="1">INDIRECT("DATA!H" &amp; 212-5*(ROW()-3)/2+(COLUMN()-5))</f>
        <v>0.82667683359074651</v>
      </c>
      <c r="I23" s="7" cm="1">
        <f t="array" aca="1" ref="I23" ca="1">INDIRECT("DATA!H" &amp; 212-5*(ROW()-3)/2+(COLUMN()-5))</f>
        <v>0.66087581600156797</v>
      </c>
      <c r="K23" s="29"/>
      <c r="L23" s="32"/>
      <c r="M23" s="9" t="s">
        <v>21</v>
      </c>
      <c r="N23" s="6" cm="1">
        <f t="array" aca="1" ref="N23" ca="1">INDIRECT("DATA!I" &amp; 212-5*(ROW()-3)/2+(COLUMN()-14))</f>
        <v>0.99983917384754717</v>
      </c>
      <c r="O23" s="6" cm="1">
        <f t="array" aca="1" ref="O23" ca="1">INDIRECT("DATA!I" &amp; 212-5*(ROW()-3)/2+(COLUMN()-14))</f>
        <v>0.99672974089272159</v>
      </c>
      <c r="P23" s="6" cm="1">
        <f t="array" aca="1" ref="P23" ca="1">INDIRECT("DATA!I" &amp; 212-5*(ROW()-3)/2+(COLUMN()-14))</f>
        <v>0.99467072794609435</v>
      </c>
      <c r="Q23" s="6" cm="1">
        <f t="array" aca="1" ref="Q23" ca="1">INDIRECT("DATA!I" &amp; 212-5*(ROW()-3)/2+(COLUMN()-14))</f>
        <v>0.99236716456101037</v>
      </c>
      <c r="R23" s="7" cm="1">
        <f t="array" aca="1" ref="R23" ca="1">INDIRECT("DATA!I" &amp; 212-5*(ROW()-3)/2+(COLUMN()-14))</f>
        <v>0.9874384611875584</v>
      </c>
      <c r="S23" s="4"/>
      <c r="T23" s="29"/>
      <c r="U23" s="32"/>
      <c r="V23" s="9" t="s">
        <v>21</v>
      </c>
      <c r="W23" s="7" cm="1">
        <f t="array" aca="1" ref="W23" ca="1">INDIRECT("DATA!J" &amp; 212-5*(ROW()-3)/2+(COLUMN()-23))</f>
        <v>0.99735696130848361</v>
      </c>
      <c r="X23" s="7" cm="1">
        <f t="array" aca="1" ref="X23" ca="1">INDIRECT("DATA!J" &amp; 212-5*(ROW()-3)/2+(COLUMN()-23))</f>
        <v>0.99324798530951697</v>
      </c>
      <c r="Y23" s="7" cm="1">
        <f t="array" aca="1" ref="Y23" ca="1">INDIRECT("DATA!J" &amp; 212-5*(ROW()-3)/2+(COLUMN()-23))</f>
        <v>0.97700201045895063</v>
      </c>
      <c r="Z23" s="7" cm="1">
        <f t="array" aca="1" ref="Z23" ca="1">INDIRECT("DATA!J" &amp; 212-5*(ROW()-3)/2+(COLUMN()-23))</f>
        <v>0.93557119709719405</v>
      </c>
      <c r="AA23" s="7" cm="1">
        <f t="array" aca="1" ref="AA23" ca="1">INDIRECT("DATA!J" &amp; 212-5*(ROW()-3)/2+(COLUMN()-23))</f>
        <v>0.85503285216103242</v>
      </c>
      <c r="AC23" s="29"/>
      <c r="AD23" s="32"/>
      <c r="AE23" s="9" t="s">
        <v>21</v>
      </c>
      <c r="AF23" s="6">
        <f t="shared" ca="1" si="1"/>
        <v>3.6020665266470742E-3</v>
      </c>
      <c r="AG23" s="6">
        <f t="shared" ca="1" si="2"/>
        <v>1.6747433631734143E-2</v>
      </c>
      <c r="AH23" s="6">
        <f t="shared" ca="1" si="3"/>
        <v>6.6362015019897913E-2</v>
      </c>
      <c r="AI23" s="6">
        <f t="shared" ca="1" si="4"/>
        <v>0.16696474539598416</v>
      </c>
      <c r="AJ23" s="7">
        <f t="shared" ca="1" si="5"/>
        <v>0.33071695910370424</v>
      </c>
    </row>
    <row r="24" spans="2:36" x14ac:dyDescent="0.2">
      <c r="B24" s="29"/>
      <c r="C24" s="31">
        <v>-30</v>
      </c>
      <c r="D24" s="1" t="s">
        <v>20</v>
      </c>
      <c r="E24" s="2" cm="1">
        <f t="array" aca="1" ref="E24" ca="1">INDIRECT("DATA!E"&amp;212-5*(ROW()-2)/2+(COLUMN()-5))</f>
        <v>0.98310857092054604</v>
      </c>
      <c r="F24" s="2" cm="1">
        <f t="array" aca="1" ref="F24" ca="1">INDIRECT("DATA!E"&amp;212-5*(ROW()-2)/2+(COLUMN()-5))</f>
        <v>0.96516098981180576</v>
      </c>
      <c r="G24" s="2" cm="1">
        <f t="array" aca="1" ref="G24" ca="1">INDIRECT("DATA!E"&amp;212-5*(ROW()-2)/2+(COLUMN()-5))</f>
        <v>0.88341359825157795</v>
      </c>
      <c r="H24" s="2" cm="1">
        <f t="array" aca="1" ref="H24" ca="1">INDIRECT("DATA!E"&amp;212-5*(ROW()-2)/2+(COLUMN()-5))</f>
        <v>0.75638498009603083</v>
      </c>
      <c r="I24" s="3" cm="1">
        <f t="array" aca="1" ref="I24" ca="1">INDIRECT("DATA!E"&amp;212-5*(ROW()-2)/2+(COLUMN()-5))</f>
        <v>0.59249238191259046</v>
      </c>
      <c r="K24" s="29"/>
      <c r="L24" s="31">
        <v>-30</v>
      </c>
      <c r="M24" s="1" t="s">
        <v>20</v>
      </c>
      <c r="N24" s="2" cm="1">
        <f t="array" aca="1" ref="N24" ca="1">INDIRECT("DATA!F" &amp; 212-5*(ROW()-2)/2+(COLUMN()-14))</f>
        <v>0.99491860904092577</v>
      </c>
      <c r="O24" s="2" cm="1">
        <f t="array" aca="1" ref="O24" ca="1">INDIRECT("DATA!F" &amp; 212-5*(ROW()-2)/2+(COLUMN()-14))</f>
        <v>0.99399859978965843</v>
      </c>
      <c r="P24" s="2" cm="1">
        <f t="array" aca="1" ref="P24" ca="1">INDIRECT("DATA!F" &amp; 212-5*(ROW()-2)/2+(COLUMN()-14))</f>
        <v>0.99256857756445616</v>
      </c>
      <c r="Q24" s="2" cm="1">
        <f t="array" aca="1" ref="Q24" ca="1">INDIRECT("DATA!F" &amp; 212-5*(ROW()-2)/2+(COLUMN()-14))</f>
        <v>0.98490302318194178</v>
      </c>
      <c r="R24" s="3" cm="1">
        <f t="array" aca="1" ref="R24" ca="1">INDIRECT("DATA!F" &amp; 212-5*(ROW()-2)/2+(COLUMN()-14))</f>
        <v>0.95765480831366778</v>
      </c>
      <c r="S24" s="4"/>
      <c r="T24" s="29"/>
      <c r="U24" s="31">
        <v>-30</v>
      </c>
      <c r="V24" s="1" t="s">
        <v>20</v>
      </c>
      <c r="W24" s="3" cm="1">
        <f t="array" aca="1" ref="W24" ca="1">INDIRECT("DATA!G" &amp; 212-5*(ROW()-2)/2+(COLUMN()-23))</f>
        <v>0.99244094425719642</v>
      </c>
      <c r="X24" s="3" cm="1">
        <f t="array" aca="1" ref="X24" ca="1">INDIRECT("DATA!G" &amp; 212-5*(ROW()-2)/2+(COLUMN()-23))</f>
        <v>0.9857969498667456</v>
      </c>
      <c r="Y24" s="3" cm="1">
        <f t="array" aca="1" ref="Y24" ca="1">INDIRECT("DATA!G" &amp; 212-5*(ROW()-2)/2+(COLUMN()-23))</f>
        <v>0.96316045752767576</v>
      </c>
      <c r="Z24" s="3" cm="1">
        <f t="array" aca="1" ref="Z24" ca="1">INDIRECT("DATA!G" &amp; 212-5*(ROW()-2)/2+(COLUMN()-23))</f>
        <v>0.91407199793177796</v>
      </c>
      <c r="AA24" s="3" cm="1">
        <f t="array" aca="1" ref="AA24" ca="1">INDIRECT("DATA!G" &amp; 212-5*(ROW()-2)/2+(COLUMN()-23))</f>
        <v>0.82791511677423169</v>
      </c>
      <c r="AC24" s="29"/>
      <c r="AD24" s="31">
        <v>-30</v>
      </c>
      <c r="AE24" s="1" t="s">
        <v>20</v>
      </c>
      <c r="AF24" s="2">
        <f t="shared" ca="1" si="1"/>
        <v>1.1870356040243668E-2</v>
      </c>
      <c r="AG24" s="2">
        <f t="shared" ca="1" si="2"/>
        <v>2.9011720925919859E-2</v>
      </c>
      <c r="AH24" s="2">
        <f t="shared" ca="1" si="3"/>
        <v>0.109972229405771</v>
      </c>
      <c r="AI24" s="2">
        <f t="shared" ca="1" si="4"/>
        <v>0.23202085657898996</v>
      </c>
      <c r="AJ24" s="3">
        <f t="shared" ca="1" si="5"/>
        <v>0.38130903038443575</v>
      </c>
    </row>
    <row r="25" spans="2:36" ht="17" thickBot="1" x14ac:dyDescent="0.25">
      <c r="B25" s="29"/>
      <c r="C25" s="32"/>
      <c r="D25" s="5" t="s">
        <v>21</v>
      </c>
      <c r="E25" s="6" cm="1">
        <f t="array" aca="1" ref="E25" ca="1">INDIRECT("DATA!H" &amp; 212-5*(ROW()-3)/2+(COLUMN()-5))</f>
        <v>0.99470002938675839</v>
      </c>
      <c r="F25" s="6" cm="1">
        <f t="array" aca="1" ref="F25" ca="1">INDIRECT("DATA!H" &amp; 212-5*(ROW()-3)/2+(COLUMN()-5))</f>
        <v>0.97824820661287004</v>
      </c>
      <c r="G25" s="6" cm="1">
        <f t="array" aca="1" ref="G25" ca="1">INDIRECT("DATA!H" &amp; 212-5*(ROW()-3)/2+(COLUMN()-5))</f>
        <v>0.92909488601452084</v>
      </c>
      <c r="H25" s="6" cm="1">
        <f t="array" aca="1" ref="H25" ca="1">INDIRECT("DATA!H" &amp; 212-5*(ROW()-3)/2+(COLUMN()-5))</f>
        <v>0.83161741471592088</v>
      </c>
      <c r="I25" s="7" cm="1">
        <f t="array" aca="1" ref="I25" ca="1">INDIRECT("DATA!H" &amp; 212-5*(ROW()-3)/2+(COLUMN()-5))</f>
        <v>0.67264336021245952</v>
      </c>
      <c r="K25" s="29"/>
      <c r="L25" s="32"/>
      <c r="M25" s="5" t="s">
        <v>21</v>
      </c>
      <c r="N25" s="6" cm="1">
        <f t="array" aca="1" ref="N25" ca="1">INDIRECT("DATA!I" &amp; 212-5*(ROW()-3)/2+(COLUMN()-14))</f>
        <v>0.99756583197005078</v>
      </c>
      <c r="O25" s="6" cm="1">
        <f t="array" aca="1" ref="O25" ca="1">INDIRECT("DATA!I" &amp; 212-5*(ROW()-3)/2+(COLUMN()-14))</f>
        <v>0.99671654682283539</v>
      </c>
      <c r="P25" s="6" cm="1">
        <f t="array" aca="1" ref="P25" ca="1">INDIRECT("DATA!I" &amp; 212-5*(ROW()-3)/2+(COLUMN()-14))</f>
        <v>0.99476129626857279</v>
      </c>
      <c r="Q25" s="6" cm="1">
        <f t="array" aca="1" ref="Q25" ca="1">INDIRECT("DATA!I" &amp; 212-5*(ROW()-3)/2+(COLUMN()-14))</f>
        <v>0.99211992310177755</v>
      </c>
      <c r="R25" s="7" cm="1">
        <f t="array" aca="1" ref="R25" ca="1">INDIRECT("DATA!I" &amp; 212-5*(ROW()-3)/2+(COLUMN()-14))</f>
        <v>0.98919618189279357</v>
      </c>
      <c r="S25" s="4"/>
      <c r="T25" s="29"/>
      <c r="U25" s="32"/>
      <c r="V25" s="5" t="s">
        <v>21</v>
      </c>
      <c r="W25" s="7" cm="1">
        <f t="array" aca="1" ref="W25" ca="1">INDIRECT("DATA!J" &amp; 212-5*(ROW()-3)/2+(COLUMN()-23))</f>
        <v>0.99672421973013181</v>
      </c>
      <c r="X25" s="7" cm="1">
        <f t="array" aca="1" ref="X25" ca="1">INDIRECT("DATA!J" &amp; 212-5*(ROW()-3)/2+(COLUMN()-23))</f>
        <v>0.99294663551598761</v>
      </c>
      <c r="Y25" s="7" cm="1">
        <f t="array" aca="1" ref="Y25" ca="1">INDIRECT("DATA!J" &amp; 212-5*(ROW()-3)/2+(COLUMN()-23))</f>
        <v>0.97746328461927778</v>
      </c>
      <c r="Z25" s="7" cm="1">
        <f t="array" aca="1" ref="Z25" ca="1">INDIRECT("DATA!J" &amp; 212-5*(ROW()-3)/2+(COLUMN()-23))</f>
        <v>0.93821263504825858</v>
      </c>
      <c r="AA25" s="7" cm="1">
        <f t="array" aca="1" ref="AA25" ca="1">INDIRECT("DATA!J" &amp; 212-5*(ROW()-3)/2+(COLUMN()-23))</f>
        <v>0.86581645161726228</v>
      </c>
      <c r="AC25" s="29"/>
      <c r="AD25" s="32"/>
      <c r="AE25" s="5" t="s">
        <v>21</v>
      </c>
      <c r="AF25" s="6">
        <f t="shared" ca="1" si="1"/>
        <v>2.8727954501336361E-3</v>
      </c>
      <c r="AG25" s="6">
        <f t="shared" ca="1" si="2"/>
        <v>1.8529179904593351E-2</v>
      </c>
      <c r="AH25" s="6">
        <f t="shared" ca="1" si="3"/>
        <v>6.601222876319357E-2</v>
      </c>
      <c r="AI25" s="6">
        <f t="shared" ca="1" si="4"/>
        <v>0.16177732615635754</v>
      </c>
      <c r="AJ25" s="7">
        <f t="shared" ca="1" si="5"/>
        <v>0.32001015316761627</v>
      </c>
    </row>
    <row r="26" spans="2:36" x14ac:dyDescent="0.2">
      <c r="B26" s="29"/>
      <c r="C26" s="31">
        <v>-35</v>
      </c>
      <c r="D26" s="1" t="s">
        <v>20</v>
      </c>
      <c r="E26" s="2" cm="1">
        <f t="array" aca="1" ref="E26" ca="1">INDIRECT("DATA!E"&amp;212-5*(ROW()-2)/2+(COLUMN()-5))</f>
        <v>0.97893079087909796</v>
      </c>
      <c r="F26" s="2" cm="1">
        <f t="array" aca="1" ref="F26" ca="1">INDIRECT("DATA!E"&amp;212-5*(ROW()-2)/2+(COLUMN()-5))</f>
        <v>0.95822568614331316</v>
      </c>
      <c r="G26" s="2" cm="1">
        <f t="array" aca="1" ref="G26" ca="1">INDIRECT("DATA!E"&amp;212-5*(ROW()-2)/2+(COLUMN()-5))</f>
        <v>0.87651649041729562</v>
      </c>
      <c r="H26" s="2" cm="1">
        <f t="array" aca="1" ref="H26" ca="1">INDIRECT("DATA!E"&amp;212-5*(ROW()-2)/2+(COLUMN()-5))</f>
        <v>0.75748327423432604</v>
      </c>
      <c r="I26" s="3" cm="1">
        <f t="array" aca="1" ref="I26" ca="1">INDIRECT("DATA!E"&amp;212-5*(ROW()-2)/2+(COLUMN()-5))</f>
        <v>0.59925949856083749</v>
      </c>
      <c r="K26" s="29"/>
      <c r="L26" s="31">
        <v>-35</v>
      </c>
      <c r="M26" s="1" t="s">
        <v>20</v>
      </c>
      <c r="N26" s="2" cm="1">
        <f t="array" aca="1" ref="N26" ca="1">INDIRECT("DATA!F" &amp; 212-5*(ROW()-2)/2+(COLUMN()-14))</f>
        <v>0.99337987306831921</v>
      </c>
      <c r="O26" s="2" cm="1">
        <f t="array" aca="1" ref="O26" ca="1">INDIRECT("DATA!F" &amp; 212-5*(ROW()-2)/2+(COLUMN()-14))</f>
        <v>0.99375488874557116</v>
      </c>
      <c r="P26" s="2" cm="1">
        <f t="array" aca="1" ref="P26" ca="1">INDIRECT("DATA!F" &amp; 212-5*(ROW()-2)/2+(COLUMN()-14))</f>
        <v>0.99266601976924718</v>
      </c>
      <c r="Q26" s="2" cm="1">
        <f t="array" aca="1" ref="Q26" ca="1">INDIRECT("DATA!F" &amp; 212-5*(ROW()-2)/2+(COLUMN()-14))</f>
        <v>0.98556046230628558</v>
      </c>
      <c r="R26" s="3" cm="1">
        <f t="array" aca="1" ref="R26" ca="1">INDIRECT("DATA!F" &amp; 212-5*(ROW()-2)/2+(COLUMN()-14))</f>
        <v>0.96411025824557439</v>
      </c>
      <c r="S26" s="4"/>
      <c r="T26" s="29"/>
      <c r="U26" s="31">
        <v>-35</v>
      </c>
      <c r="V26" s="1" t="s">
        <v>20</v>
      </c>
      <c r="W26" s="3" cm="1">
        <f t="array" aca="1" ref="W26" ca="1">INDIRECT("DATA!G" &amp; 212-5*(ROW()-2)/2+(COLUMN()-23))</f>
        <v>0.9888736195721588</v>
      </c>
      <c r="X26" s="3" cm="1">
        <f t="array" aca="1" ref="X26" ca="1">INDIRECT("DATA!G" &amp; 212-5*(ROW()-2)/2+(COLUMN()-23))</f>
        <v>0.98270229343013682</v>
      </c>
      <c r="Y26" s="3" cm="1">
        <f t="array" aca="1" ref="Y26" ca="1">INDIRECT("DATA!G" &amp; 212-5*(ROW()-2)/2+(COLUMN()-23))</f>
        <v>0.9611990271266968</v>
      </c>
      <c r="Z26" s="3" cm="1">
        <f t="array" aca="1" ref="Z26" ca="1">INDIRECT("DATA!G" &amp; 212-5*(ROW()-2)/2+(COLUMN()-23))</f>
        <v>0.91492220613073683</v>
      </c>
      <c r="AA26" s="3" cm="1">
        <f t="array" aca="1" ref="AA26" ca="1">INDIRECT("DATA!G" &amp; 212-5*(ROW()-2)/2+(COLUMN()-23))</f>
        <v>0.83562223123269275</v>
      </c>
      <c r="AC26" s="29"/>
      <c r="AD26" s="31">
        <v>-35</v>
      </c>
      <c r="AE26" s="1" t="s">
        <v>20</v>
      </c>
      <c r="AF26" s="2">
        <f t="shared" ca="1" si="1"/>
        <v>1.4545374414111523E-2</v>
      </c>
      <c r="AG26" s="2">
        <f t="shared" ca="1" si="2"/>
        <v>3.5752480822617061E-2</v>
      </c>
      <c r="AH26" s="2">
        <f t="shared" ca="1" si="3"/>
        <v>0.11700766122623141</v>
      </c>
      <c r="AI26" s="2">
        <f t="shared" ca="1" si="4"/>
        <v>0.23141876809692807</v>
      </c>
      <c r="AJ26" s="3">
        <f t="shared" ca="1" si="5"/>
        <v>0.37843260826688929</v>
      </c>
    </row>
    <row r="27" spans="2:36" ht="17" thickBot="1" x14ac:dyDescent="0.25">
      <c r="B27" s="29"/>
      <c r="C27" s="32"/>
      <c r="D27" s="10" t="s">
        <v>21</v>
      </c>
      <c r="E27" s="6" cm="1">
        <f t="array" aca="1" ref="E27" ca="1">INDIRECT("DATA!H" &amp; 212-5*(ROW()-3)/2+(COLUMN()-5))</f>
        <v>0.98692024421190117</v>
      </c>
      <c r="F27" s="6" cm="1">
        <f t="array" aca="1" ref="F27" ca="1">INDIRECT("DATA!H" &amp; 212-5*(ROW()-3)/2+(COLUMN()-5))</f>
        <v>0.97270581741050399</v>
      </c>
      <c r="G27" s="6" cm="1">
        <f t="array" aca="1" ref="G27" ca="1">INDIRECT("DATA!H" &amp; 212-5*(ROW()-3)/2+(COLUMN()-5))</f>
        <v>0.92464586881752697</v>
      </c>
      <c r="H27" s="6" cm="1">
        <f t="array" aca="1" ref="H27" ca="1">INDIRECT("DATA!H" &amp; 212-5*(ROW()-3)/2+(COLUMN()-5))</f>
        <v>0.83299552997518433</v>
      </c>
      <c r="I27" s="7" cm="1">
        <f t="array" aca="1" ref="I27" ca="1">INDIRECT("DATA!H" &amp; 212-5*(ROW()-3)/2+(COLUMN()-5))</f>
        <v>0.68163296089683145</v>
      </c>
      <c r="K27" s="29"/>
      <c r="L27" s="32"/>
      <c r="M27" s="10" t="s">
        <v>21</v>
      </c>
      <c r="N27" s="6" cm="1">
        <f t="array" aca="1" ref="N27" ca="1">INDIRECT("DATA!I" &amp; 212-5*(ROW()-3)/2+(COLUMN()-14))</f>
        <v>0.99720044385975104</v>
      </c>
      <c r="O27" s="6" cm="1">
        <f t="array" aca="1" ref="O27" ca="1">INDIRECT("DATA!I" &amp; 212-5*(ROW()-3)/2+(COLUMN()-14))</f>
        <v>0.99676341144448877</v>
      </c>
      <c r="P27" s="6" cm="1">
        <f t="array" aca="1" ref="P27" ca="1">INDIRECT("DATA!I" &amp; 212-5*(ROW()-3)/2+(COLUMN()-14))</f>
        <v>0.99473429281574599</v>
      </c>
      <c r="Q27" s="6" cm="1">
        <f t="array" aca="1" ref="Q27" ca="1">INDIRECT("DATA!I" &amp; 212-5*(ROW()-3)/2+(COLUMN()-14))</f>
        <v>0.99244802586084924</v>
      </c>
      <c r="R27" s="7" cm="1">
        <f t="array" aca="1" ref="R27" ca="1">INDIRECT("DATA!I" &amp; 212-5*(ROW()-3)/2+(COLUMN()-14))</f>
        <v>0.98941272170517403</v>
      </c>
      <c r="S27" s="4"/>
      <c r="T27" s="29"/>
      <c r="U27" s="32"/>
      <c r="V27" s="10" t="s">
        <v>21</v>
      </c>
      <c r="W27" s="7" cm="1">
        <f t="array" aca="1" ref="W27" ca="1">INDIRECT("DATA!J" &amp; 212-5*(ROW()-3)/2+(COLUMN()-23))</f>
        <v>0.99518666402052458</v>
      </c>
      <c r="X27" s="7" cm="1">
        <f t="array" aca="1" ref="X27" ca="1">INDIRECT("DATA!J" &amp; 212-5*(ROW()-3)/2+(COLUMN()-23))</f>
        <v>0.99164076307188465</v>
      </c>
      <c r="Y27" s="7" cm="1">
        <f t="array" aca="1" ref="Y27" ca="1">INDIRECT("DATA!J" &amp; 212-5*(ROW()-3)/2+(COLUMN()-23))</f>
        <v>0.97656557096952235</v>
      </c>
      <c r="Z27" s="7" cm="1">
        <f t="array" aca="1" ref="Z27" ca="1">INDIRECT("DATA!J" &amp; 212-5*(ROW()-3)/2+(COLUMN()-23))</f>
        <v>0.93928393378040598</v>
      </c>
      <c r="AA27" s="7" cm="1">
        <f t="array" aca="1" ref="AA27" ca="1">INDIRECT("DATA!J" &amp; 212-5*(ROW()-3)/2+(COLUMN()-23))</f>
        <v>0.87194738593844356</v>
      </c>
      <c r="AC27" s="29"/>
      <c r="AD27" s="32"/>
      <c r="AE27" s="10" t="s">
        <v>21</v>
      </c>
      <c r="AF27" s="6">
        <f t="shared" ca="1" si="1"/>
        <v>1.0309060441308526E-2</v>
      </c>
      <c r="AG27" s="6">
        <f t="shared" ca="1" si="2"/>
        <v>2.4135711401285342E-2</v>
      </c>
      <c r="AH27" s="6">
        <f t="shared" ca="1" si="3"/>
        <v>7.0459442792329074E-2</v>
      </c>
      <c r="AI27" s="6">
        <f t="shared" ca="1" si="4"/>
        <v>0.16066584015556462</v>
      </c>
      <c r="AJ27" s="7">
        <f t="shared" ca="1" si="5"/>
        <v>0.31107317912580368</v>
      </c>
    </row>
    <row r="28" spans="2:36" x14ac:dyDescent="0.2">
      <c r="B28" s="29"/>
      <c r="C28" s="31">
        <v>-40</v>
      </c>
      <c r="D28" s="11" t="s">
        <v>20</v>
      </c>
      <c r="E28" s="2" cm="1">
        <f t="array" aca="1" ref="E28" ca="1">INDIRECT("DATA!E"&amp;212-5*(ROW()-2)/2+(COLUMN()-5))</f>
        <v>0.964321715409304</v>
      </c>
      <c r="F28" s="2" cm="1">
        <f t="array" aca="1" ref="F28" ca="1">INDIRECT("DATA!E"&amp;212-5*(ROW()-2)/2+(COLUMN()-5))</f>
        <v>0.94543981022838064</v>
      </c>
      <c r="G28" s="2" cm="1">
        <f t="array" aca="1" ref="G28" ca="1">INDIRECT("DATA!E"&amp;212-5*(ROW()-2)/2+(COLUMN()-5))</f>
        <v>0.86057271836448945</v>
      </c>
      <c r="H28" s="2" cm="1">
        <f t="array" aca="1" ref="H28" ca="1">INDIRECT("DATA!E"&amp;212-5*(ROW()-2)/2+(COLUMN()-5))</f>
        <v>0.75083781983479192</v>
      </c>
      <c r="I28" s="3" cm="1">
        <f t="array" aca="1" ref="I28" ca="1">INDIRECT("DATA!E"&amp;212-5*(ROW()-2)/2+(COLUMN()-5))</f>
        <v>0.60462901242131339</v>
      </c>
      <c r="K28" s="29"/>
      <c r="L28" s="31">
        <v>-40</v>
      </c>
      <c r="M28" s="11" t="s">
        <v>20</v>
      </c>
      <c r="N28" s="2" cm="1">
        <f t="array" aca="1" ref="N28" ca="1">INDIRECT("DATA!F" &amp; 212-5*(ROW()-2)/2+(COLUMN()-14))</f>
        <v>0.99436553255733839</v>
      </c>
      <c r="O28" s="2" cm="1">
        <f t="array" aca="1" ref="O28" ca="1">INDIRECT("DATA!F" &amp; 212-5*(ROW()-2)/2+(COLUMN()-14))</f>
        <v>0.99201181383574799</v>
      </c>
      <c r="P28" s="2" cm="1">
        <f t="array" aca="1" ref="P28" ca="1">INDIRECT("DATA!F" &amp; 212-5*(ROW()-2)/2+(COLUMN()-14))</f>
        <v>0.99099556366834762</v>
      </c>
      <c r="Q28" s="2" cm="1">
        <f t="array" aca="1" ref="Q28" ca="1">INDIRECT("DATA!F" &amp; 212-5*(ROW()-2)/2+(COLUMN()-14))</f>
        <v>0.98581551151948643</v>
      </c>
      <c r="R28" s="3" cm="1">
        <f t="array" aca="1" ref="R28" ca="1">INDIRECT("DATA!F" &amp; 212-5*(ROW()-2)/2+(COLUMN()-14))</f>
        <v>0.96916051028725736</v>
      </c>
      <c r="S28" s="4"/>
      <c r="T28" s="29"/>
      <c r="U28" s="31">
        <v>-40</v>
      </c>
      <c r="V28" s="11" t="s">
        <v>20</v>
      </c>
      <c r="W28" s="3" cm="1">
        <f t="array" aca="1" ref="W28" ca="1">INDIRECT("DATA!G" &amp; 212-5*(ROW()-2)/2+(COLUMN()-23))</f>
        <v>0.98499938265310161</v>
      </c>
      <c r="X28" s="3" cm="1">
        <f t="array" aca="1" ref="X28" ca="1">INDIRECT("DATA!G" &amp; 212-5*(ROW()-2)/2+(COLUMN()-23))</f>
        <v>0.97615406413401484</v>
      </c>
      <c r="Y28" s="3" cm="1">
        <f t="array" aca="1" ref="Y28" ca="1">INDIRECT("DATA!G" &amp; 212-5*(ROW()-2)/2+(COLUMN()-23))</f>
        <v>0.95546959953540156</v>
      </c>
      <c r="Z28" s="3" cm="1">
        <f t="array" aca="1" ref="Z28" ca="1">INDIRECT("DATA!G" &amp; 212-5*(ROW()-2)/2+(COLUMN()-23))</f>
        <v>0.91303517776074916</v>
      </c>
      <c r="AA28" s="3" cm="1">
        <f t="array" aca="1" ref="AA28" ca="1">INDIRECT("DATA!G" &amp; 212-5*(ROW()-2)/2+(COLUMN()-23))</f>
        <v>0.84110556780520773</v>
      </c>
      <c r="AC28" s="29"/>
      <c r="AD28" s="31">
        <v>-40</v>
      </c>
      <c r="AE28" s="11" t="s">
        <v>20</v>
      </c>
      <c r="AF28" s="2">
        <f t="shared" ca="1" si="1"/>
        <v>3.0214057270033123E-2</v>
      </c>
      <c r="AG28" s="2">
        <f t="shared" ca="1" si="2"/>
        <v>4.6947025184398194E-2</v>
      </c>
      <c r="AH28" s="2">
        <f t="shared" ca="1" si="3"/>
        <v>0.13160790026251445</v>
      </c>
      <c r="AI28" s="2">
        <f t="shared" ca="1" si="4"/>
        <v>0.23835868774524727</v>
      </c>
      <c r="AJ28" s="3">
        <f t="shared" ca="1" si="5"/>
        <v>0.37613119188884148</v>
      </c>
    </row>
    <row r="29" spans="2:36" ht="17" thickBot="1" x14ac:dyDescent="0.25">
      <c r="B29" s="29"/>
      <c r="C29" s="32"/>
      <c r="D29" s="12" t="s">
        <v>21</v>
      </c>
      <c r="E29" s="6" cm="1">
        <f t="array" aca="1" ref="E29" ca="1">INDIRECT("DATA!H" &amp; 212-5*(ROW()-3)/2+(COLUMN()-5))</f>
        <v>0.97565530582477245</v>
      </c>
      <c r="F29" s="6" cm="1">
        <f t="array" aca="1" ref="F29" ca="1">INDIRECT("DATA!H" &amp; 212-5*(ROW()-3)/2+(COLUMN()-5))</f>
        <v>0.96411027184814435</v>
      </c>
      <c r="G29" s="6" cm="1">
        <f t="array" aca="1" ref="G29" ca="1">INDIRECT("DATA!H" &amp; 212-5*(ROW()-3)/2+(COLUMN()-5))</f>
        <v>0.91850746407488881</v>
      </c>
      <c r="H29" s="6" cm="1">
        <f t="array" aca="1" ref="H29" ca="1">INDIRECT("DATA!H" &amp; 212-5*(ROW()-3)/2+(COLUMN()-5))</f>
        <v>0.82813577234771996</v>
      </c>
      <c r="I29" s="7" cm="1">
        <f t="array" aca="1" ref="I29" ca="1">INDIRECT("DATA!H" &amp; 212-5*(ROW()-3)/2+(COLUMN()-5))</f>
        <v>0.68675655287925408</v>
      </c>
      <c r="K29" s="29"/>
      <c r="L29" s="32"/>
      <c r="M29" s="12" t="s">
        <v>21</v>
      </c>
      <c r="N29" s="6" cm="1">
        <f t="array" aca="1" ref="N29" ca="1">INDIRECT("DATA!I" &amp; 212-5*(ROW()-3)/2+(COLUMN()-14))</f>
        <v>0.9965320942885858</v>
      </c>
      <c r="O29" s="6" cm="1">
        <f t="array" aca="1" ref="O29" ca="1">INDIRECT("DATA!I" &amp; 212-5*(ROW()-3)/2+(COLUMN()-14))</f>
        <v>0.99750826323394837</v>
      </c>
      <c r="P29" s="6" cm="1">
        <f t="array" aca="1" ref="P29" ca="1">INDIRECT("DATA!I" &amp; 212-5*(ROW()-3)/2+(COLUMN()-14))</f>
        <v>0.99607553569576035</v>
      </c>
      <c r="Q29" s="6" cm="1">
        <f t="array" aca="1" ref="Q29" ca="1">INDIRECT("DATA!I" &amp; 212-5*(ROW()-3)/2+(COLUMN()-14))</f>
        <v>0.992531756495589</v>
      </c>
      <c r="R29" s="7" cm="1">
        <f t="array" aca="1" ref="R29" ca="1">INDIRECT("DATA!I" &amp; 212-5*(ROW()-3)/2+(COLUMN()-14))</f>
        <v>0.98943844640208178</v>
      </c>
      <c r="S29" s="4"/>
      <c r="T29" s="29"/>
      <c r="U29" s="32"/>
      <c r="V29" s="12" t="s">
        <v>21</v>
      </c>
      <c r="W29" s="7" cm="1">
        <f t="array" aca="1" ref="W29" ca="1">INDIRECT("DATA!J" &amp; 212-5*(ROW()-3)/2+(COLUMN()-23))</f>
        <v>0.99232317526584357</v>
      </c>
      <c r="X29" s="7" cm="1">
        <f t="array" aca="1" ref="X29" ca="1">INDIRECT("DATA!J" &amp; 212-5*(ROW()-3)/2+(COLUMN()-23))</f>
        <v>0.98979960682171875</v>
      </c>
      <c r="Y29" s="7" cm="1">
        <f t="array" aca="1" ref="Y29" ca="1">INDIRECT("DATA!J" &amp; 212-5*(ROW()-3)/2+(COLUMN()-23))</f>
        <v>0.97515964038160319</v>
      </c>
      <c r="Z29" s="7" cm="1">
        <f t="array" aca="1" ref="Z29" ca="1">INDIRECT("DATA!J" &amp; 212-5*(ROW()-3)/2+(COLUMN()-23))</f>
        <v>0.93823980448627042</v>
      </c>
      <c r="AA29" s="7" cm="1">
        <f t="array" aca="1" ref="AA29" ca="1">INDIRECT("DATA!J" &amp; 212-5*(ROW()-3)/2+(COLUMN()-23))</f>
        <v>0.87510689238130679</v>
      </c>
      <c r="AC29" s="29"/>
      <c r="AD29" s="32"/>
      <c r="AE29" s="12" t="s">
        <v>21</v>
      </c>
      <c r="AF29" s="6">
        <f t="shared" ca="1" si="1"/>
        <v>2.0949439143469917E-2</v>
      </c>
      <c r="AG29" s="6">
        <f t="shared" ca="1" si="2"/>
        <v>3.3481418266678609E-2</v>
      </c>
      <c r="AH29" s="6">
        <f t="shared" ca="1" si="3"/>
        <v>7.7873684114418196E-2</v>
      </c>
      <c r="AI29" s="6">
        <f t="shared" ca="1" si="4"/>
        <v>0.16563297151147593</v>
      </c>
      <c r="AJ29" s="7">
        <f t="shared" ca="1" si="5"/>
        <v>0.30591280804124499</v>
      </c>
    </row>
    <row r="30" spans="2:36" x14ac:dyDescent="0.2">
      <c r="B30" s="29"/>
      <c r="C30" s="31">
        <v>-45</v>
      </c>
      <c r="D30" s="13" t="s">
        <v>20</v>
      </c>
      <c r="E30" s="2" cm="1">
        <f t="array" aca="1" ref="E30" ca="1">INDIRECT("DATA!E"&amp;212-5*(ROW()-2)/2+(COLUMN()-5))</f>
        <v>0.94294167723750277</v>
      </c>
      <c r="F30" s="2" cm="1">
        <f t="array" aca="1" ref="F30" ca="1">INDIRECT("DATA!E"&amp;212-5*(ROW()-2)/2+(COLUMN()-5))</f>
        <v>0.91246577616103919</v>
      </c>
      <c r="G30" s="2" cm="1">
        <f t="array" aca="1" ref="G30" ca="1">INDIRECT("DATA!E"&amp;212-5*(ROW()-2)/2+(COLUMN()-5))</f>
        <v>0.8404032731615263</v>
      </c>
      <c r="H30" s="2" cm="1">
        <f t="array" aca="1" ref="H30" ca="1">INDIRECT("DATA!E"&amp;212-5*(ROW()-2)/2+(COLUMN()-5))</f>
        <v>0.73659159593494461</v>
      </c>
      <c r="I30" s="3" cm="1">
        <f t="array" aca="1" ref="I30" ca="1">INDIRECT("DATA!E"&amp;212-5*(ROW()-2)/2+(COLUMN()-5))</f>
        <v>0.60225143798630143</v>
      </c>
      <c r="K30" s="29"/>
      <c r="L30" s="31">
        <v>-45</v>
      </c>
      <c r="M30" s="13" t="s">
        <v>20</v>
      </c>
      <c r="N30" s="2" cm="1">
        <f t="array" aca="1" ref="N30" ca="1">INDIRECT("DATA!F" &amp; 212-5*(ROW()-2)/2+(COLUMN()-14))</f>
        <v>0.9926865897054884</v>
      </c>
      <c r="O30" s="2" cm="1">
        <f t="array" aca="1" ref="O30" ca="1">INDIRECT("DATA!F" &amp; 212-5*(ROW()-2)/2+(COLUMN()-14))</f>
        <v>0.99460516520048436</v>
      </c>
      <c r="P30" s="2" cm="1">
        <f t="array" aca="1" ref="P30" ca="1">INDIRECT("DATA!F" &amp; 212-5*(ROW()-2)/2+(COLUMN()-14))</f>
        <v>0.99188750252529678</v>
      </c>
      <c r="Q30" s="2" cm="1">
        <f t="array" aca="1" ref="Q30" ca="1">INDIRECT("DATA!F" &amp; 212-5*(ROW()-2)/2+(COLUMN()-14))</f>
        <v>0.98622592065968318</v>
      </c>
      <c r="R30" s="3" cm="1">
        <f t="array" aca="1" ref="R30" ca="1">INDIRECT("DATA!F" &amp; 212-5*(ROW()-2)/2+(COLUMN()-14))</f>
        <v>0.97146386122117279</v>
      </c>
      <c r="S30" s="4"/>
      <c r="T30" s="29"/>
      <c r="U30" s="31">
        <v>-45</v>
      </c>
      <c r="V30" s="13" t="s">
        <v>20</v>
      </c>
      <c r="W30" s="3" cm="1">
        <f t="array" aca="1" ref="W30" ca="1">INDIRECT("DATA!G" &amp; 212-5*(ROW()-2)/2+(COLUMN()-23))</f>
        <v>0.97552804862587161</v>
      </c>
      <c r="X30" s="3" cm="1">
        <f t="array" aca="1" ref="X30" ca="1">INDIRECT("DATA!G" &amp; 212-5*(ROW()-2)/2+(COLUMN()-23))</f>
        <v>0.97275157625713915</v>
      </c>
      <c r="Y30" s="3" cm="1">
        <f t="array" aca="1" ref="Y30" ca="1">INDIRECT("DATA!G" &amp; 212-5*(ROW()-2)/2+(COLUMN()-23))</f>
        <v>0.94949705515740956</v>
      </c>
      <c r="Z30" s="3" cm="1">
        <f t="array" aca="1" ref="Z30" ca="1">INDIRECT("DATA!G" &amp; 212-5*(ROW()-2)/2+(COLUMN()-23))</f>
        <v>0.90857401133490756</v>
      </c>
      <c r="AA30" s="3" cm="1">
        <f t="array" aca="1" ref="AA30" ca="1">INDIRECT("DATA!G" &amp; 212-5*(ROW()-2)/2+(COLUMN()-23))</f>
        <v>0.84221845362546666</v>
      </c>
      <c r="AC30" s="29"/>
      <c r="AD30" s="31">
        <v>-45</v>
      </c>
      <c r="AE30" s="13" t="s">
        <v>20</v>
      </c>
      <c r="AF30" s="2">
        <f t="shared" ca="1" si="1"/>
        <v>5.011139767964834E-2</v>
      </c>
      <c r="AG30" s="2">
        <f t="shared" ca="1" si="2"/>
        <v>8.258492104541626E-2</v>
      </c>
      <c r="AH30" s="2">
        <f t="shared" ca="1" si="3"/>
        <v>0.15272319590487737</v>
      </c>
      <c r="AI30" s="2">
        <f t="shared" ca="1" si="4"/>
        <v>0.25312083113548567</v>
      </c>
      <c r="AJ30" s="3">
        <f t="shared" ca="1" si="5"/>
        <v>0.38005780551708335</v>
      </c>
    </row>
    <row r="31" spans="2:36" ht="17" thickBot="1" x14ac:dyDescent="0.25">
      <c r="B31" s="29"/>
      <c r="C31" s="32"/>
      <c r="D31" s="10" t="s">
        <v>21</v>
      </c>
      <c r="E31" s="6" cm="1">
        <f t="array" aca="1" ref="E31" ca="1">INDIRECT("DATA!H" &amp; 212-5*(ROW()-3)/2+(COLUMN()-5))</f>
        <v>0.96167460737889643</v>
      </c>
      <c r="F31" s="6" cm="1">
        <f t="array" aca="1" ref="F31" ca="1">INDIRECT("DATA!H" &amp; 212-5*(ROW()-3)/2+(COLUMN()-5))</f>
        <v>0.94694008397372442</v>
      </c>
      <c r="G31" s="6" cm="1">
        <f t="array" aca="1" ref="G31" ca="1">INDIRECT("DATA!H" &amp; 212-5*(ROW()-3)/2+(COLUMN()-5))</f>
        <v>0.90312548117447877</v>
      </c>
      <c r="H31" s="6" cm="1">
        <f t="array" aca="1" ref="H31" ca="1">INDIRECT("DATA!H" &amp; 212-5*(ROW()-3)/2+(COLUMN()-5))</f>
        <v>0.81895759307049598</v>
      </c>
      <c r="I31" s="7" cm="1">
        <f t="array" aca="1" ref="I31" ca="1">INDIRECT("DATA!H" &amp; 212-5*(ROW()-3)/2+(COLUMN()-5))</f>
        <v>0.68678800943459417</v>
      </c>
      <c r="K31" s="29"/>
      <c r="L31" s="32"/>
      <c r="M31" s="10" t="s">
        <v>21</v>
      </c>
      <c r="N31" s="6" cm="1">
        <f t="array" aca="1" ref="N31" ca="1">INDIRECT("DATA!I" &amp; 212-5*(ROW()-3)/2+(COLUMN()-14))</f>
        <v>0.99744523484526582</v>
      </c>
      <c r="O31" s="6" cm="1">
        <f t="array" aca="1" ref="O31" ca="1">INDIRECT("DATA!I" &amp; 212-5*(ROW()-3)/2+(COLUMN()-14))</f>
        <v>0.9955773990784148</v>
      </c>
      <c r="P31" s="6" cm="1">
        <f t="array" aca="1" ref="P31" ca="1">INDIRECT("DATA!I" &amp; 212-5*(ROW()-3)/2+(COLUMN()-14))</f>
        <v>0.99502370326287437</v>
      </c>
      <c r="Q31" s="6" cm="1">
        <f t="array" aca="1" ref="Q31" ca="1">INDIRECT("DATA!I" &amp; 212-5*(ROW()-3)/2+(COLUMN()-14))</f>
        <v>0.99266407952918556</v>
      </c>
      <c r="R31" s="7" cm="1">
        <f t="array" aca="1" ref="R31" ca="1">INDIRECT("DATA!I" &amp; 212-5*(ROW()-3)/2+(COLUMN()-14))</f>
        <v>0.99028548790588278</v>
      </c>
      <c r="S31" s="4"/>
      <c r="T31" s="29"/>
      <c r="U31" s="32"/>
      <c r="V31" s="10" t="s">
        <v>21</v>
      </c>
      <c r="W31" s="7" cm="1">
        <f t="array" aca="1" ref="W31" ca="1">INDIRECT("DATA!J" &amp; 212-5*(ROW()-3)/2+(COLUMN()-23))</f>
        <v>0.98941105667656604</v>
      </c>
      <c r="X31" s="7" cm="1">
        <f t="array" aca="1" ref="X31" ca="1">INDIRECT("DATA!J" &amp; 212-5*(ROW()-3)/2+(COLUMN()-23))</f>
        <v>0.98374718197612476</v>
      </c>
      <c r="Y31" s="7" cm="1">
        <f t="array" aca="1" ref="Y31" ca="1">INDIRECT("DATA!J" &amp; 212-5*(ROW()-3)/2+(COLUMN()-23))</f>
        <v>0.97013362617856835</v>
      </c>
      <c r="Z31" s="7" cm="1">
        <f t="array" aca="1" ref="Z31" ca="1">INDIRECT("DATA!J" &amp; 212-5*(ROW()-3)/2+(COLUMN()-23))</f>
        <v>0.93470540356528742</v>
      </c>
      <c r="AA31" s="7" cm="1">
        <f t="array" aca="1" ref="AA31" ca="1">INDIRECT("DATA!J" &amp; 212-5*(ROW()-3)/2+(COLUMN()-23))</f>
        <v>0.87634210712765881</v>
      </c>
      <c r="AC31" s="29"/>
      <c r="AD31" s="32"/>
      <c r="AE31" s="10" t="s">
        <v>21</v>
      </c>
      <c r="AF31" s="6">
        <f t="shared" ca="1" si="1"/>
        <v>3.5862247085594157E-2</v>
      </c>
      <c r="AG31" s="6">
        <f t="shared" ca="1" si="2"/>
        <v>4.8853374081927692E-2</v>
      </c>
      <c r="AH31" s="6">
        <f t="shared" ca="1" si="3"/>
        <v>9.2357822016745583E-2</v>
      </c>
      <c r="AI31" s="6">
        <f t="shared" ca="1" si="4"/>
        <v>0.17499020065385817</v>
      </c>
      <c r="AJ31" s="7">
        <f t="shared" ca="1" si="5"/>
        <v>0.30647473095165978</v>
      </c>
    </row>
    <row r="32" spans="2:36" x14ac:dyDescent="0.2">
      <c r="B32" s="29"/>
      <c r="C32" s="31">
        <v>-50</v>
      </c>
      <c r="D32" s="11" t="s">
        <v>20</v>
      </c>
      <c r="E32" s="2" cm="1">
        <f t="array" aca="1" ref="E32" ca="1">INDIRECT("DATA!E"&amp;212-5*(ROW()-2)/2+(COLUMN()-5))</f>
        <v>0.90174925997770705</v>
      </c>
      <c r="F32" s="2" cm="1">
        <f t="array" aca="1" ref="F32" ca="1">INDIRECT("DATA!E"&amp;212-5*(ROW()-2)/2+(COLUMN()-5))</f>
        <v>0.87805432339819856</v>
      </c>
      <c r="G32" s="2" cm="1">
        <f t="array" aca="1" ref="G32" ca="1">INDIRECT("DATA!E"&amp;212-5*(ROW()-2)/2+(COLUMN()-5))</f>
        <v>0.81737411063288867</v>
      </c>
      <c r="H32" s="2" cm="1">
        <f t="array" aca="1" ref="H32" ca="1">INDIRECT("DATA!E"&amp;212-5*(ROW()-2)/2+(COLUMN()-5))</f>
        <v>0.71406102964490437</v>
      </c>
      <c r="I32" s="3" cm="1">
        <f t="array" aca="1" ref="I32" ca="1">INDIRECT("DATA!E"&amp;212-5*(ROW()-2)/2+(COLUMN()-5))</f>
        <v>0.5927426380430818</v>
      </c>
      <c r="K32" s="29"/>
      <c r="L32" s="31">
        <v>-50</v>
      </c>
      <c r="M32" s="11" t="s">
        <v>20</v>
      </c>
      <c r="N32" s="2" cm="1">
        <f t="array" aca="1" ref="N32" ca="1">INDIRECT("DATA!F" &amp; 212-5*(ROW()-2)/2+(COLUMN()-14))</f>
        <v>0.99466110387281004</v>
      </c>
      <c r="O32" s="2" cm="1">
        <f t="array" aca="1" ref="O32" ca="1">INDIRECT("DATA!F" &amp; 212-5*(ROW()-2)/2+(COLUMN()-14))</f>
        <v>0.99292342745551865</v>
      </c>
      <c r="P32" s="2" cm="1">
        <f t="array" aca="1" ref="P32" ca="1">INDIRECT("DATA!F" &amp; 212-5*(ROW()-2)/2+(COLUMN()-14))</f>
        <v>0.99233229658877165</v>
      </c>
      <c r="Q32" s="2" cm="1">
        <f t="array" aca="1" ref="Q32" ca="1">INDIRECT("DATA!F" &amp; 212-5*(ROW()-2)/2+(COLUMN()-14))</f>
        <v>0.98662098722668601</v>
      </c>
      <c r="R32" s="3" cm="1">
        <f t="array" aca="1" ref="R32" ca="1">INDIRECT("DATA!F" &amp; 212-5*(ROW()-2)/2+(COLUMN()-14))</f>
        <v>0.97478233585788876</v>
      </c>
      <c r="S32" s="4"/>
      <c r="T32" s="29"/>
      <c r="U32" s="31">
        <v>-50</v>
      </c>
      <c r="V32" s="11" t="s">
        <v>20</v>
      </c>
      <c r="W32" s="3" cm="1">
        <f t="array" aca="1" ref="W32" ca="1">INDIRECT("DATA!G" &amp; 212-5*(ROW()-2)/2+(COLUMN()-23))</f>
        <v>0.96929717256979242</v>
      </c>
      <c r="X32" s="3" cm="1">
        <f t="array" aca="1" ref="X32" ca="1">INDIRECT("DATA!G" &amp; 212-5*(ROW()-2)/2+(COLUMN()-23))</f>
        <v>0.96142620112211485</v>
      </c>
      <c r="Y32" s="3" cm="1">
        <f t="array" aca="1" ref="Y32" ca="1">INDIRECT("DATA!G" &amp; 212-5*(ROW()-2)/2+(COLUMN()-23))</f>
        <v>0.94128328407488104</v>
      </c>
      <c r="Z32" s="3" cm="1">
        <f t="array" aca="1" ref="Z32" ca="1">INDIRECT("DATA!G" &amp; 212-5*(ROW()-2)/2+(COLUMN()-23))</f>
        <v>0.90182843604860718</v>
      </c>
      <c r="AA32" s="3" cm="1">
        <f t="array" aca="1" ref="AA32" ca="1">INDIRECT("DATA!G" &amp; 212-5*(ROW()-2)/2+(COLUMN()-23))</f>
        <v>0.84089654493847887</v>
      </c>
      <c r="AC32" s="29"/>
      <c r="AD32" s="31">
        <v>-50</v>
      </c>
      <c r="AE32" s="11" t="s">
        <v>20</v>
      </c>
      <c r="AF32" s="2">
        <f t="shared" ca="1" si="1"/>
        <v>9.3410553135476637E-2</v>
      </c>
      <c r="AG32" s="2">
        <f t="shared" ca="1" si="2"/>
        <v>0.11568777700379729</v>
      </c>
      <c r="AH32" s="2">
        <f t="shared" ca="1" si="3"/>
        <v>0.1763100793527701</v>
      </c>
      <c r="AI32" s="2">
        <f t="shared" ca="1" si="4"/>
        <v>0.27625599000070555</v>
      </c>
      <c r="AJ32" s="3">
        <f t="shared" ca="1" si="5"/>
        <v>0.39192308247828533</v>
      </c>
    </row>
    <row r="33" spans="2:36" ht="17" thickBot="1" x14ac:dyDescent="0.25">
      <c r="B33" s="29"/>
      <c r="C33" s="32"/>
      <c r="D33" s="12" t="s">
        <v>21</v>
      </c>
      <c r="E33" s="6" cm="1">
        <f t="array" aca="1" ref="E33" ca="1">INDIRECT("DATA!H" &amp; 212-5*(ROW()-3)/2+(COLUMN()-5))</f>
        <v>0.93904791946001143</v>
      </c>
      <c r="F33" s="6" cm="1">
        <f t="array" aca="1" ref="F33" ca="1">INDIRECT("DATA!H" &amp; 212-5*(ROW()-3)/2+(COLUMN()-5))</f>
        <v>0.92785316452131039</v>
      </c>
      <c r="G33" s="6" cm="1">
        <f t="array" aca="1" ref="G33" ca="1">INDIRECT("DATA!H" &amp; 212-5*(ROW()-3)/2+(COLUMN()-5))</f>
        <v>0.88167031963833231</v>
      </c>
      <c r="H33" s="6" cm="1">
        <f t="array" aca="1" ref="H33" ca="1">INDIRECT("DATA!H" &amp; 212-5*(ROW()-3)/2+(COLUMN()-5))</f>
        <v>0.80510566343022971</v>
      </c>
      <c r="I33" s="7" cm="1">
        <f t="array" aca="1" ref="I33" ca="1">INDIRECT("DATA!H" &amp; 212-5*(ROW()-3)/2+(COLUMN()-5))</f>
        <v>0.67948170620974735</v>
      </c>
      <c r="K33" s="29"/>
      <c r="L33" s="32"/>
      <c r="M33" s="12" t="s">
        <v>21</v>
      </c>
      <c r="N33" s="6" cm="1">
        <f t="array" aca="1" ref="N33" ca="1">INDIRECT("DATA!I" &amp; 212-5*(ROW()-3)/2+(COLUMN()-14))</f>
        <v>0.99555285336297805</v>
      </c>
      <c r="O33" s="6" cm="1">
        <f t="array" aca="1" ref="O33" ca="1">INDIRECT("DATA!I" &amp; 212-5*(ROW()-3)/2+(COLUMN()-14))</f>
        <v>0.99635242097395582</v>
      </c>
      <c r="P33" s="6" cm="1">
        <f t="array" aca="1" ref="P33" ca="1">INDIRECT("DATA!I" &amp; 212-5*(ROW()-3)/2+(COLUMN()-14))</f>
        <v>0.99431616215626062</v>
      </c>
      <c r="Q33" s="6" cm="1">
        <f t="array" aca="1" ref="Q33" ca="1">INDIRECT("DATA!I" &amp; 212-5*(ROW()-3)/2+(COLUMN()-14))</f>
        <v>0.99280296579263005</v>
      </c>
      <c r="R33" s="7" cm="1">
        <f t="array" aca="1" ref="R33" ca="1">INDIRECT("DATA!I" &amp; 212-5*(ROW()-3)/2+(COLUMN()-14))</f>
        <v>0.98992690024108321</v>
      </c>
      <c r="S33" s="4"/>
      <c r="T33" s="29"/>
      <c r="U33" s="32"/>
      <c r="V33" s="12" t="s">
        <v>21</v>
      </c>
      <c r="W33" s="7" cm="1">
        <f t="array" aca="1" ref="W33" ca="1">INDIRECT("DATA!J" &amp; 212-5*(ROW()-3)/2+(COLUMN()-23))</f>
        <v>0.98167903413561863</v>
      </c>
      <c r="X33" s="7" cm="1">
        <f t="array" aca="1" ref="X33" ca="1">INDIRECT("DATA!J" &amp; 212-5*(ROW()-3)/2+(COLUMN()-23))</f>
        <v>0.97870230552089676</v>
      </c>
      <c r="Y33" s="7" cm="1">
        <f t="array" aca="1" ref="Y33" ca="1">INDIRECT("DATA!J" &amp; 212-5*(ROW()-3)/2+(COLUMN()-23))</f>
        <v>0.96322564597931715</v>
      </c>
      <c r="Z33" s="7" cm="1">
        <f t="array" aca="1" ref="Z33" ca="1">INDIRECT("DATA!J" &amp; 212-5*(ROW()-3)/2+(COLUMN()-23))</f>
        <v>0.92841244716876303</v>
      </c>
      <c r="AA33" s="7" cm="1">
        <f t="array" aca="1" ref="AA33" ca="1">INDIRECT("DATA!J" &amp; 212-5*(ROW()-3)/2+(COLUMN()-23))</f>
        <v>0.87367583185773134</v>
      </c>
      <c r="AC33" s="29"/>
      <c r="AD33" s="32"/>
      <c r="AE33" s="12" t="s">
        <v>21</v>
      </c>
      <c r="AF33" s="6">
        <f t="shared" ca="1" si="1"/>
        <v>5.6757342126129151E-2</v>
      </c>
      <c r="AG33" s="6">
        <f t="shared" ca="1" si="2"/>
        <v>6.8750027611400699E-2</v>
      </c>
      <c r="AH33" s="6">
        <f t="shared" ca="1" si="3"/>
        <v>0.11328976316109163</v>
      </c>
      <c r="AI33" s="6">
        <f t="shared" ca="1" si="4"/>
        <v>0.18905795896021249</v>
      </c>
      <c r="AJ33" s="7">
        <f t="shared" ca="1" si="5"/>
        <v>0.31360416002002889</v>
      </c>
    </row>
    <row r="34" spans="2:36" x14ac:dyDescent="0.2">
      <c r="B34" s="29"/>
      <c r="C34" s="31">
        <v>-55</v>
      </c>
      <c r="D34" s="13" t="s">
        <v>20</v>
      </c>
      <c r="E34" s="2" cm="1">
        <f t="array" aca="1" ref="E34" ca="1">INDIRECT("DATA!E"&amp;212-5*(ROW()-2)/2+(COLUMN()-5))</f>
        <v>0.85789709728236974</v>
      </c>
      <c r="F34" s="2" cm="1">
        <f t="array" aca="1" ref="F34" ca="1">INDIRECT("DATA!E"&amp;212-5*(ROW()-2)/2+(COLUMN()-5))</f>
        <v>0.83660416643678626</v>
      </c>
      <c r="G34" s="2" cm="1">
        <f t="array" aca="1" ref="G34" ca="1">INDIRECT("DATA!E"&amp;212-5*(ROW()-2)/2+(COLUMN()-5))</f>
        <v>0.78944129659363793</v>
      </c>
      <c r="H34" s="2" cm="1">
        <f t="array" aca="1" ref="H34" ca="1">INDIRECT("DATA!E"&amp;212-5*(ROW()-2)/2+(COLUMN()-5))</f>
        <v>0.68415788055351412</v>
      </c>
      <c r="I34" s="3" cm="1">
        <f t="array" aca="1" ref="I34" ca="1">INDIRECT("DATA!E"&amp;212-5*(ROW()-2)/2+(COLUMN()-5))</f>
        <v>0.58513216561002479</v>
      </c>
      <c r="K34" s="29"/>
      <c r="L34" s="31">
        <v>-55</v>
      </c>
      <c r="M34" s="13" t="s">
        <v>20</v>
      </c>
      <c r="N34" s="2" cm="1">
        <f t="array" aca="1" ref="N34" ca="1">INDIRECT("DATA!F" &amp; 212-5*(ROW()-2)/2+(COLUMN()-14))</f>
        <v>0.99371156706696762</v>
      </c>
      <c r="O34" s="2" cm="1">
        <f t="array" aca="1" ref="O34" ca="1">INDIRECT("DATA!F" &amp; 212-5*(ROW()-2)/2+(COLUMN()-14))</f>
        <v>0.99324271349385995</v>
      </c>
      <c r="P34" s="2" cm="1">
        <f t="array" aca="1" ref="P34" ca="1">INDIRECT("DATA!F" &amp; 212-5*(ROW()-2)/2+(COLUMN()-14))</f>
        <v>0.99173580280774276</v>
      </c>
      <c r="Q34" s="2" cm="1">
        <f t="array" aca="1" ref="Q34" ca="1">INDIRECT("DATA!F" &amp; 212-5*(ROW()-2)/2+(COLUMN()-14))</f>
        <v>0.98634323318074635</v>
      </c>
      <c r="R34" s="3" cm="1">
        <f t="array" aca="1" ref="R34" ca="1">INDIRECT("DATA!F" &amp; 212-5*(ROW()-2)/2+(COLUMN()-14))</f>
        <v>0.97532371243393601</v>
      </c>
      <c r="S34" s="4"/>
      <c r="T34" s="29"/>
      <c r="U34" s="31">
        <v>-55</v>
      </c>
      <c r="V34" s="13" t="s">
        <v>20</v>
      </c>
      <c r="W34" s="3" cm="1">
        <f t="array" aca="1" ref="W34" ca="1">INDIRECT("DATA!G" &amp; 212-5*(ROW()-2)/2+(COLUMN()-23))</f>
        <v>0.95525539509651403</v>
      </c>
      <c r="X34" s="3" cm="1">
        <f t="array" aca="1" ref="X34" ca="1">INDIRECT("DATA!G" &amp; 212-5*(ROW()-2)/2+(COLUMN()-23))</f>
        <v>0.94859200786639519</v>
      </c>
      <c r="Y34" s="3" cm="1">
        <f t="array" aca="1" ref="Y34" ca="1">INDIRECT("DATA!G" &amp; 212-5*(ROW()-2)/2+(COLUMN()-23))</f>
        <v>0.92989928823826939</v>
      </c>
      <c r="Z34" s="3" cm="1">
        <f t="array" aca="1" ref="Z34" ca="1">INDIRECT("DATA!G" &amp; 212-5*(ROW()-2)/2+(COLUMN()-23))</f>
        <v>0.89057039825471929</v>
      </c>
      <c r="AA34" s="3" cm="1">
        <f t="array" aca="1" ref="AA34" ca="1">INDIRECT("DATA!G" &amp; 212-5*(ROW()-2)/2+(COLUMN()-23))</f>
        <v>0.83823769470659926</v>
      </c>
      <c r="AC34" s="29"/>
      <c r="AD34" s="31">
        <v>-55</v>
      </c>
      <c r="AE34" s="13" t="s">
        <v>20</v>
      </c>
      <c r="AF34" s="2">
        <f t="shared" ca="1" si="1"/>
        <v>0.13667393465637812</v>
      </c>
      <c r="AG34" s="2">
        <f t="shared" ca="1" si="2"/>
        <v>0.15770419951642767</v>
      </c>
      <c r="AH34" s="2">
        <f t="shared" ca="1" si="3"/>
        <v>0.20398023913362895</v>
      </c>
      <c r="AI34" s="2">
        <f t="shared" ca="1" si="4"/>
        <v>0.30636936764167677</v>
      </c>
      <c r="AJ34" s="3">
        <f t="shared" ca="1" si="5"/>
        <v>0.40006363205317952</v>
      </c>
    </row>
    <row r="35" spans="2:36" ht="17" thickBot="1" x14ac:dyDescent="0.25">
      <c r="B35" s="29"/>
      <c r="C35" s="32"/>
      <c r="D35" s="10" t="s">
        <v>21</v>
      </c>
      <c r="E35" s="6" cm="1">
        <f t="array" aca="1" ref="E35" ca="1">INDIRECT("DATA!H" &amp; 212-5*(ROW()-3)/2+(COLUMN()-5))</f>
        <v>0.91203932475449101</v>
      </c>
      <c r="F35" s="6" cm="1">
        <f t="array" aca="1" ref="F35" ca="1">INDIRECT("DATA!H" &amp; 212-5*(ROW()-3)/2+(COLUMN()-5))</f>
        <v>0.89840683702471347</v>
      </c>
      <c r="G35" s="6" cm="1">
        <f t="array" aca="1" ref="G35" ca="1">INDIRECT("DATA!H" &amp; 212-5*(ROW()-3)/2+(COLUMN()-5))</f>
        <v>0.85567247789418521</v>
      </c>
      <c r="H35" s="6" cm="1">
        <f t="array" aca="1" ref="H35" ca="1">INDIRECT("DATA!H" &amp; 212-5*(ROW()-3)/2+(COLUMN()-5))</f>
        <v>0.78072862722706748</v>
      </c>
      <c r="I35" s="7" cm="1">
        <f t="array" aca="1" ref="I35" ca="1">INDIRECT("DATA!H" &amp; 212-5*(ROW()-3)/2+(COLUMN()-5))</f>
        <v>0.6739358674530378</v>
      </c>
      <c r="K35" s="29"/>
      <c r="L35" s="32"/>
      <c r="M35" s="10" t="s">
        <v>21</v>
      </c>
      <c r="N35" s="6" cm="1">
        <f t="array" aca="1" ref="N35" ca="1">INDIRECT("DATA!I" &amp; 212-5*(ROW()-3)/2+(COLUMN()-14))</f>
        <v>0.99542921861190237</v>
      </c>
      <c r="O35" s="6" cm="1">
        <f t="array" aca="1" ref="O35" ca="1">INDIRECT("DATA!I" &amp; 212-5*(ROW()-3)/2+(COLUMN()-14))</f>
        <v>0.9951005724104578</v>
      </c>
      <c r="P35" s="6" cm="1">
        <f t="array" aca="1" ref="P35" ca="1">INDIRECT("DATA!I" &amp; 212-5*(ROW()-3)/2+(COLUMN()-14))</f>
        <v>0.99393699694353244</v>
      </c>
      <c r="Q35" s="6" cm="1">
        <f t="array" aca="1" ref="Q35" ca="1">INDIRECT("DATA!I" &amp; 212-5*(ROW()-3)/2+(COLUMN()-14))</f>
        <v>0.99271344419062801</v>
      </c>
      <c r="R35" s="7" cm="1">
        <f t="array" aca="1" ref="R35" ca="1">INDIRECT("DATA!I" &amp; 212-5*(ROW()-3)/2+(COLUMN()-14))</f>
        <v>0.99008764853221776</v>
      </c>
      <c r="S35" s="4"/>
      <c r="T35" s="29"/>
      <c r="U35" s="32"/>
      <c r="V35" s="10" t="s">
        <v>21</v>
      </c>
      <c r="W35" s="7" cm="1">
        <f t="array" aca="1" ref="W35" ca="1">INDIRECT("DATA!J" &amp; 212-5*(ROW()-3)/2+(COLUMN()-23))</f>
        <v>0.973711118068324</v>
      </c>
      <c r="X35" s="7" cm="1">
        <f t="array" aca="1" ref="X35" ca="1">INDIRECT("DATA!J" &amp; 212-5*(ROW()-3)/2+(COLUMN()-23))</f>
        <v>0.96974206076704039</v>
      </c>
      <c r="Y35" s="7" cm="1">
        <f t="array" aca="1" ref="Y35" ca="1">INDIRECT("DATA!J" &amp; 212-5*(ROW()-3)/2+(COLUMN()-23))</f>
        <v>0.95320841818228663</v>
      </c>
      <c r="Z35" s="7" cm="1">
        <f t="array" aca="1" ref="Z35" ca="1">INDIRECT("DATA!J" &amp; 212-5*(ROW()-3)/2+(COLUMN()-23))</f>
        <v>0.91985925485322939</v>
      </c>
      <c r="AA35" s="7" cm="1">
        <f t="array" aca="1" ref="AA35" ca="1">INDIRECT("DATA!J" &amp; 212-5*(ROW()-3)/2+(COLUMN()-23))</f>
        <v>0.86905892033859278</v>
      </c>
      <c r="AC35" s="29"/>
      <c r="AD35" s="32"/>
      <c r="AE35" s="10" t="s">
        <v>21</v>
      </c>
      <c r="AF35" s="6">
        <f t="shared" ca="1" si="1"/>
        <v>8.377280101712925E-2</v>
      </c>
      <c r="AG35" s="6">
        <f t="shared" ca="1" si="2"/>
        <v>9.7169811842757303E-2</v>
      </c>
      <c r="AH35" s="6">
        <f t="shared" ca="1" si="3"/>
        <v>0.13910793085932616</v>
      </c>
      <c r="AI35" s="6">
        <f t="shared" ca="1" si="4"/>
        <v>0.21354079387571356</v>
      </c>
      <c r="AJ35" s="7">
        <f t="shared" ca="1" si="5"/>
        <v>0.31931696304652191</v>
      </c>
    </row>
    <row r="36" spans="2:36" x14ac:dyDescent="0.2">
      <c r="B36" s="29"/>
      <c r="C36" s="31">
        <v>-60</v>
      </c>
      <c r="D36" s="11" t="s">
        <v>20</v>
      </c>
      <c r="E36" s="2" cm="1">
        <f t="array" aca="1" ref="E36" ca="1">INDIRECT("DATA!E"&amp;212-5*(ROW()-2)/2+(COLUMN()-5))</f>
        <v>0.80200379232571928</v>
      </c>
      <c r="F36" s="2" cm="1">
        <f t="array" aca="1" ref="F36" ca="1">INDIRECT("DATA!E"&amp;212-5*(ROW()-2)/2+(COLUMN()-5))</f>
        <v>0.79186242748925184</v>
      </c>
      <c r="G36" s="2" cm="1">
        <f t="array" aca="1" ref="G36" ca="1">INDIRECT("DATA!E"&amp;212-5*(ROW()-2)/2+(COLUMN()-5))</f>
        <v>0.7487472235444167</v>
      </c>
      <c r="H36" s="2" cm="1">
        <f t="array" aca="1" ref="H36" ca="1">INDIRECT("DATA!E"&amp;212-5*(ROW()-2)/2+(COLUMN()-5))</f>
        <v>0.64470738742895695</v>
      </c>
      <c r="I36" s="3" cm="1">
        <f t="array" aca="1" ref="I36" ca="1">INDIRECT("DATA!E"&amp;212-5*(ROW()-2)/2+(COLUMN()-5))</f>
        <v>0.57352338044868267</v>
      </c>
      <c r="K36" s="29"/>
      <c r="L36" s="31">
        <v>-60</v>
      </c>
      <c r="M36" s="11" t="s">
        <v>20</v>
      </c>
      <c r="N36" s="2" cm="1">
        <f t="array" aca="1" ref="N36" ca="1">INDIRECT("DATA!F" &amp; 212-5*(ROW()-2)/2+(COLUMN()-14))</f>
        <v>0.99295123310165356</v>
      </c>
      <c r="O36" s="2" cm="1">
        <f t="array" aca="1" ref="O36" ca="1">INDIRECT("DATA!F" &amp; 212-5*(ROW()-2)/2+(COLUMN()-14))</f>
        <v>0.99278275447598396</v>
      </c>
      <c r="P36" s="2" cm="1">
        <f t="array" aca="1" ref="P36" ca="1">INDIRECT("DATA!F" &amp; 212-5*(ROW()-2)/2+(COLUMN()-14))</f>
        <v>0.99118235426508261</v>
      </c>
      <c r="Q36" s="2" cm="1">
        <f t="array" aca="1" ref="Q36" ca="1">INDIRECT("DATA!F" &amp; 212-5*(ROW()-2)/2+(COLUMN()-14))</f>
        <v>0.98679053517073823</v>
      </c>
      <c r="R36" s="3" cm="1">
        <f t="array" aca="1" ref="R36" ca="1">INDIRECT("DATA!F" &amp; 212-5*(ROW()-2)/2+(COLUMN()-14))</f>
        <v>0.97574293508843635</v>
      </c>
      <c r="S36" s="4"/>
      <c r="T36" s="29"/>
      <c r="U36" s="31">
        <v>-60</v>
      </c>
      <c r="V36" s="11" t="s">
        <v>20</v>
      </c>
      <c r="W36" s="3" cm="1">
        <f t="array" aca="1" ref="W36" ca="1">INDIRECT("DATA!G" &amp; 212-5*(ROW()-2)/2+(COLUMN()-23))</f>
        <v>0.93707636331116617</v>
      </c>
      <c r="X36" s="3" cm="1">
        <f t="array" aca="1" ref="X36" ca="1">INDIRECT("DATA!G" &amp; 212-5*(ROW()-2)/2+(COLUMN()-23))</f>
        <v>0.93248911438373716</v>
      </c>
      <c r="Y36" s="3" cm="1">
        <f t="array" aca="1" ref="Y36" ca="1">INDIRECT("DATA!G" &amp; 212-5*(ROW()-2)/2+(COLUMN()-23))</f>
        <v>0.91550218826804164</v>
      </c>
      <c r="Z36" s="3" cm="1">
        <f t="array" aca="1" ref="Z36" ca="1">INDIRECT("DATA!G" &amp; 212-5*(ROW()-2)/2+(COLUMN()-23))</f>
        <v>0.87605276890590544</v>
      </c>
      <c r="AA36" s="3" cm="1">
        <f t="array" aca="1" ref="AA36" ca="1">INDIRECT("DATA!G" &amp; 212-5*(ROW()-2)/2+(COLUMN()-23))</f>
        <v>0.83442394078800575</v>
      </c>
      <c r="AC36" s="29"/>
      <c r="AD36" s="31">
        <v>-60</v>
      </c>
      <c r="AE36" s="11" t="s">
        <v>20</v>
      </c>
      <c r="AF36" s="2">
        <f t="shared" ca="1" si="1"/>
        <v>0.19230293936941611</v>
      </c>
      <c r="AG36" s="2">
        <f t="shared" ca="1" si="2"/>
        <v>0.20238096006490669</v>
      </c>
      <c r="AH36" s="2">
        <f t="shared" ca="1" si="3"/>
        <v>0.24459185504812653</v>
      </c>
      <c r="AI36" s="2">
        <f t="shared" ca="1" si="4"/>
        <v>0.34666237215438311</v>
      </c>
      <c r="AJ36" s="3">
        <f t="shared" ca="1" si="5"/>
        <v>0.41221877215364977</v>
      </c>
    </row>
    <row r="37" spans="2:36" ht="17" thickBot="1" x14ac:dyDescent="0.25">
      <c r="B37" s="29"/>
      <c r="C37" s="32"/>
      <c r="D37" s="12" t="s">
        <v>21</v>
      </c>
      <c r="E37" s="6" cm="1">
        <f t="array" aca="1" ref="E37" ca="1">INDIRECT("DATA!H" &amp; 212-5*(ROW()-3)/2+(COLUMN()-5))</f>
        <v>0.87319734216902811</v>
      </c>
      <c r="F37" s="6" cm="1">
        <f t="array" aca="1" ref="F37" ca="1">INDIRECT("DATA!H" &amp; 212-5*(ROW()-3)/2+(COLUMN()-5))</f>
        <v>0.86195201617200756</v>
      </c>
      <c r="G37" s="6" cm="1">
        <f t="array" aca="1" ref="G37" ca="1">INDIRECT("DATA!H" &amp; 212-5*(ROW()-3)/2+(COLUMN()-5))</f>
        <v>0.82768737548116278</v>
      </c>
      <c r="H37" s="6" cm="1">
        <f t="array" aca="1" ref="H37" ca="1">INDIRECT("DATA!H" &amp; 212-5*(ROW()-3)/2+(COLUMN()-5))</f>
        <v>0.74904156854486381</v>
      </c>
      <c r="I37" s="7" cm="1">
        <f t="array" aca="1" ref="I37" ca="1">INDIRECT("DATA!H" &amp; 212-5*(ROW()-3)/2+(COLUMN()-5))</f>
        <v>0.66708099413727129</v>
      </c>
      <c r="K37" s="29"/>
      <c r="L37" s="32"/>
      <c r="M37" s="12" t="s">
        <v>21</v>
      </c>
      <c r="N37" s="6" cm="1">
        <f t="array" aca="1" ref="N37" ca="1">INDIRECT("DATA!I" &amp; 212-5*(ROW()-3)/2+(COLUMN()-14))</f>
        <v>0.99489969130340261</v>
      </c>
      <c r="O37" s="6" cm="1">
        <f t="array" aca="1" ref="O37" ca="1">INDIRECT("DATA!I" &amp; 212-5*(ROW()-3)/2+(COLUMN()-14))</f>
        <v>0.99461622733872879</v>
      </c>
      <c r="P37" s="6" cm="1">
        <f t="array" aca="1" ref="P37" ca="1">INDIRECT("DATA!I" &amp; 212-5*(ROW()-3)/2+(COLUMN()-14))</f>
        <v>0.99335344015967397</v>
      </c>
      <c r="Q37" s="6" cm="1">
        <f t="array" aca="1" ref="Q37" ca="1">INDIRECT("DATA!I" &amp; 212-5*(ROW()-3)/2+(COLUMN()-14))</f>
        <v>0.99160993130560482</v>
      </c>
      <c r="R37" s="7" cm="1">
        <f t="array" aca="1" ref="R37" ca="1">INDIRECT("DATA!I" &amp; 212-5*(ROW()-3)/2+(COLUMN()-14))</f>
        <v>0.99030922337532656</v>
      </c>
      <c r="S37" s="4"/>
      <c r="T37" s="29"/>
      <c r="U37" s="32"/>
      <c r="V37" s="12" t="s">
        <v>21</v>
      </c>
      <c r="W37" s="7" cm="1">
        <f t="array" aca="1" ref="W37" ca="1">INDIRECT("DATA!J" &amp; 212-5*(ROW()-3)/2+(COLUMN()-23))</f>
        <v>0.96270807067192976</v>
      </c>
      <c r="X37" s="7" cm="1">
        <f t="array" aca="1" ref="X37" ca="1">INDIRECT("DATA!J" &amp; 212-5*(ROW()-3)/2+(COLUMN()-23))</f>
        <v>0.95739582441029358</v>
      </c>
      <c r="Y37" s="7" cm="1">
        <f t="array" aca="1" ref="Y37" ca="1">INDIRECT("DATA!J" &amp; 212-5*(ROW()-3)/2+(COLUMN()-23))</f>
        <v>0.93898566300739439</v>
      </c>
      <c r="Z37" s="7" cm="1">
        <f t="array" aca="1" ref="Z37" ca="1">INDIRECT("DATA!J" &amp; 212-5*(ROW()-3)/2+(COLUMN()-23))</f>
        <v>0.90681835641765685</v>
      </c>
      <c r="AA37" s="7" cm="1">
        <f t="array" aca="1" ref="AA37" ca="1">INDIRECT("DATA!J" &amp; 212-5*(ROW()-3)/2+(COLUMN()-23))</f>
        <v>0.8607102600100176</v>
      </c>
      <c r="AC37" s="29"/>
      <c r="AD37" s="32"/>
      <c r="AE37" s="12" t="s">
        <v>21</v>
      </c>
      <c r="AF37" s="6">
        <f t="shared" ca="1" si="1"/>
        <v>0.12232625077502446</v>
      </c>
      <c r="AG37" s="6">
        <f t="shared" ca="1" si="2"/>
        <v>0.13338231120729627</v>
      </c>
      <c r="AH37" s="6">
        <f t="shared" ca="1" si="3"/>
        <v>0.16677454164942707</v>
      </c>
      <c r="AI37" s="6">
        <f t="shared" ca="1" si="4"/>
        <v>0.24462074763749386</v>
      </c>
      <c r="AJ37" s="7">
        <f t="shared" ca="1" si="5"/>
        <v>0.32639121358112599</v>
      </c>
    </row>
    <row r="38" spans="2:36" x14ac:dyDescent="0.2">
      <c r="B38" s="29"/>
      <c r="C38" s="31">
        <v>-65</v>
      </c>
      <c r="D38" s="13" t="s">
        <v>20</v>
      </c>
      <c r="E38" s="2" cm="1">
        <f t="array" aca="1" ref="E38" ca="1">INDIRECT("DATA!E"&amp;212-5*(ROW()-2)/2+(COLUMN()-5))</f>
        <v>0.7622526147509413</v>
      </c>
      <c r="F38" s="2" cm="1">
        <f t="array" aca="1" ref="F38" ca="1">INDIRECT("DATA!E"&amp;212-5*(ROW()-2)/2+(COLUMN()-5))</f>
        <v>0.74429099810938326</v>
      </c>
      <c r="G38" s="2" cm="1">
        <f t="array" aca="1" ref="G38" ca="1">INDIRECT("DATA!E"&amp;212-5*(ROW()-2)/2+(COLUMN()-5))</f>
        <v>0.69075648018968561</v>
      </c>
      <c r="H38" s="2" cm="1">
        <f t="array" aca="1" ref="H38" ca="1">INDIRECT("DATA!E"&amp;212-5*(ROW()-2)/2+(COLUMN()-5))</f>
        <v>0.59442463082488162</v>
      </c>
      <c r="I38" s="3" cm="1">
        <f t="array" aca="1" ref="I38" ca="1">INDIRECT("DATA!E"&amp;212-5*(ROW()-2)/2+(COLUMN()-5))</f>
        <v>0.56051848502622614</v>
      </c>
      <c r="K38" s="29"/>
      <c r="L38" s="31">
        <v>-65</v>
      </c>
      <c r="M38" s="13" t="s">
        <v>20</v>
      </c>
      <c r="N38" s="2" cm="1">
        <f t="array" aca="1" ref="N38" ca="1">INDIRECT("DATA!F" &amp; 212-5*(ROW()-2)/2+(COLUMN()-14))</f>
        <v>0.9921721595166616</v>
      </c>
      <c r="O38" s="2" cm="1">
        <f t="array" aca="1" ref="O38" ca="1">INDIRECT("DATA!F" &amp; 212-5*(ROW()-2)/2+(COLUMN()-14))</f>
        <v>0.99179391147517981</v>
      </c>
      <c r="P38" s="2" cm="1">
        <f t="array" aca="1" ref="P38" ca="1">INDIRECT("DATA!F" &amp; 212-5*(ROW()-2)/2+(COLUMN()-14))</f>
        <v>0.99034744446652245</v>
      </c>
      <c r="Q38" s="2" cm="1">
        <f t="array" aca="1" ref="Q38" ca="1">INDIRECT("DATA!F" &amp; 212-5*(ROW()-2)/2+(COLUMN()-14))</f>
        <v>0.98516509276030961</v>
      </c>
      <c r="R38" s="3" cm="1">
        <f t="array" aca="1" ref="R38" ca="1">INDIRECT("DATA!F" &amp; 212-5*(ROW()-2)/2+(COLUMN()-14))</f>
        <v>0.97598818753541638</v>
      </c>
      <c r="S38" s="4"/>
      <c r="T38" s="29"/>
      <c r="U38" s="31">
        <v>-65</v>
      </c>
      <c r="V38" s="13" t="s">
        <v>20</v>
      </c>
      <c r="W38" s="3" cm="1">
        <f t="array" aca="1" ref="W38" ca="1">INDIRECT("DATA!G" &amp; 212-5*(ROW()-2)/2+(COLUMN()-23))</f>
        <v>0.9196686237842604</v>
      </c>
      <c r="X38" s="3" cm="1">
        <f t="array" aca="1" ref="X38" ca="1">INDIRECT("DATA!G" &amp; 212-5*(ROW()-2)/2+(COLUMN()-23))</f>
        <v>0.91360352991099703</v>
      </c>
      <c r="Y38" s="3" cm="1">
        <f t="array" aca="1" ref="Y38" ca="1">INDIRECT("DATA!G" &amp; 212-5*(ROW()-2)/2+(COLUMN()-23))</f>
        <v>0.89382950812969508</v>
      </c>
      <c r="Z38" s="3" cm="1">
        <f t="array" aca="1" ref="Z38" ca="1">INDIRECT("DATA!G" &amp; 212-5*(ROW()-2)/2+(COLUMN()-23))</f>
        <v>0.85525384448704622</v>
      </c>
      <c r="AA38" s="3" cm="1">
        <f t="array" aca="1" ref="AA38" ca="1">INDIRECT("DATA!G" &amp; 212-5*(ROW()-2)/2+(COLUMN()-23))</f>
        <v>0.83258346818976114</v>
      </c>
      <c r="AC38" s="29"/>
      <c r="AD38" s="31">
        <v>-65</v>
      </c>
      <c r="AE38" s="13" t="s">
        <v>20</v>
      </c>
      <c r="AF38" s="2">
        <f t="shared" ca="1" si="1"/>
        <v>0.2317335177775256</v>
      </c>
      <c r="AG38" s="2">
        <f t="shared" ca="1" si="2"/>
        <v>0.24955074890272755</v>
      </c>
      <c r="AH38" s="2">
        <f t="shared" ca="1" si="3"/>
        <v>0.30251096819684298</v>
      </c>
      <c r="AI38" s="2">
        <f t="shared" ca="1" si="4"/>
        <v>0.39662434733717777</v>
      </c>
      <c r="AJ38" s="3">
        <f t="shared" ca="1" si="5"/>
        <v>0.42569132271809773</v>
      </c>
    </row>
    <row r="39" spans="2:36" ht="17" thickBot="1" x14ac:dyDescent="0.25">
      <c r="B39" s="29"/>
      <c r="C39" s="32"/>
      <c r="D39" s="10" t="s">
        <v>21</v>
      </c>
      <c r="E39" s="6" cm="1">
        <f t="array" aca="1" ref="E39" ca="1">INDIRECT("DATA!H" &amp; 212-5*(ROW()-3)/2+(COLUMN()-5))</f>
        <v>0.83633568676041781</v>
      </c>
      <c r="F39" s="6" cm="1">
        <f t="array" aca="1" ref="F39" ca="1">INDIRECT("DATA!H" &amp; 212-5*(ROW()-3)/2+(COLUMN()-5))</f>
        <v>0.82267491613677624</v>
      </c>
      <c r="G39" s="6" cm="1">
        <f t="array" aca="1" ref="G39" ca="1">INDIRECT("DATA!H" &amp; 212-5*(ROW()-3)/2+(COLUMN()-5))</f>
        <v>0.78122267337074103</v>
      </c>
      <c r="H39" s="6" cm="1">
        <f t="array" aca="1" ref="H39" ca="1">INDIRECT("DATA!H" &amp; 212-5*(ROW()-3)/2+(COLUMN()-5))</f>
        <v>0.70694801264462503</v>
      </c>
      <c r="I39" s="7" cm="1">
        <f t="array" aca="1" ref="I39" ca="1">INDIRECT("DATA!H" &amp; 212-5*(ROW()-3)/2+(COLUMN()-5))</f>
        <v>0.66833477190273116</v>
      </c>
      <c r="K39" s="29"/>
      <c r="L39" s="32"/>
      <c r="M39" s="10" t="s">
        <v>21</v>
      </c>
      <c r="N39" s="6" cm="1">
        <f t="array" aca="1" ref="N39" ca="1">INDIRECT("DATA!I" &amp; 212-5*(ROW()-3)/2+(COLUMN()-14))</f>
        <v>0.99417427996813756</v>
      </c>
      <c r="O39" s="6" cm="1">
        <f t="array" aca="1" ref="O39" ca="1">INDIRECT("DATA!I" &amp; 212-5*(ROW()-3)/2+(COLUMN()-14))</f>
        <v>0.99405896303161756</v>
      </c>
      <c r="P39" s="6" cm="1">
        <f t="array" aca="1" ref="P39" ca="1">INDIRECT("DATA!I" &amp; 212-5*(ROW()-3)/2+(COLUMN()-14))</f>
        <v>0.99253217343754685</v>
      </c>
      <c r="Q39" s="6" cm="1">
        <f t="array" aca="1" ref="Q39" ca="1">INDIRECT("DATA!I" &amp; 212-5*(ROW()-3)/2+(COLUMN()-14))</f>
        <v>0.99201749642792159</v>
      </c>
      <c r="R39" s="7" cm="1">
        <f t="array" aca="1" ref="R39" ca="1">INDIRECT("DATA!I" &amp; 212-5*(ROW()-3)/2+(COLUMN()-14))</f>
        <v>0.99298240354111877</v>
      </c>
      <c r="S39" s="4"/>
      <c r="T39" s="29"/>
      <c r="U39" s="32"/>
      <c r="V39" s="10" t="s">
        <v>21</v>
      </c>
      <c r="W39" s="7" cm="1">
        <f t="array" aca="1" ref="W39" ca="1">INDIRECT("DATA!J" &amp; 212-5*(ROW()-3)/2+(COLUMN()-23))</f>
        <v>0.94283809607263758</v>
      </c>
      <c r="X39" s="7" cm="1">
        <f t="array" aca="1" ref="X39" ca="1">INDIRECT("DATA!J" &amp; 212-5*(ROW()-3)/2+(COLUMN()-23))</f>
        <v>0.93830100231339042</v>
      </c>
      <c r="Y39" s="7" cm="1">
        <f t="array" aca="1" ref="Y39" ca="1">INDIRECT("DATA!J" &amp; 212-5*(ROW()-3)/2+(COLUMN()-23))</f>
        <v>0.92193277132600659</v>
      </c>
      <c r="Z39" s="7" cm="1">
        <f t="array" aca="1" ref="Z39" ca="1">INDIRECT("DATA!J" &amp; 212-5*(ROW()-3)/2+(COLUMN()-23))</f>
        <v>0.89108482284058954</v>
      </c>
      <c r="AA39" s="7" cm="1">
        <f t="array" aca="1" ref="AA39" ca="1">INDIRECT("DATA!J" &amp; 212-5*(ROW()-3)/2+(COLUMN()-23))</f>
        <v>0.84968565101586846</v>
      </c>
      <c r="AC39" s="29"/>
      <c r="AD39" s="32"/>
      <c r="AE39" s="10" t="s">
        <v>21</v>
      </c>
      <c r="AF39" s="6">
        <f t="shared" ca="1" si="1"/>
        <v>0.15876350493877023</v>
      </c>
      <c r="AG39" s="6">
        <f t="shared" ca="1" si="2"/>
        <v>0.17240833116394338</v>
      </c>
      <c r="AH39" s="6">
        <f t="shared" ca="1" si="3"/>
        <v>0.21289939583011619</v>
      </c>
      <c r="AI39" s="6">
        <f t="shared" ca="1" si="4"/>
        <v>0.28736336285376118</v>
      </c>
      <c r="AJ39" s="7">
        <f t="shared" ca="1" si="5"/>
        <v>0.32694197850903217</v>
      </c>
    </row>
    <row r="40" spans="2:36" x14ac:dyDescent="0.2">
      <c r="B40" s="29"/>
      <c r="C40" s="31">
        <v>-70</v>
      </c>
      <c r="D40" s="11" t="s">
        <v>20</v>
      </c>
      <c r="E40" s="2" cm="1">
        <f t="array" aca="1" ref="E40" ca="1">INDIRECT("DATA!E"&amp;212-5*(ROW()-2)/2+(COLUMN()-5))</f>
        <v>0.68350622603551803</v>
      </c>
      <c r="F40" s="2" cm="1">
        <f t="array" aca="1" ref="F40" ca="1">INDIRECT("DATA!E"&amp;212-5*(ROW()-2)/2+(COLUMN()-5))</f>
        <v>0.66776315123205343</v>
      </c>
      <c r="G40" s="2" cm="1">
        <f t="array" aca="1" ref="G40" ca="1">INDIRECT("DATA!E"&amp;212-5*(ROW()-2)/2+(COLUMN()-5))</f>
        <v>0.61841388619547832</v>
      </c>
      <c r="H40" s="2" cm="1">
        <f t="array" aca="1" ref="H40" ca="1">INDIRECT("DATA!E"&amp;212-5*(ROW()-2)/2+(COLUMN()-5))</f>
        <v>0.59249813982293698</v>
      </c>
      <c r="I40" s="3" cm="1">
        <f t="array" aca="1" ref="I40" ca="1">INDIRECT("DATA!E"&amp;212-5*(ROW()-2)/2+(COLUMN()-5))</f>
        <v>0.52954423753499846</v>
      </c>
      <c r="K40" s="29"/>
      <c r="L40" s="31">
        <v>-70</v>
      </c>
      <c r="M40" s="11" t="s">
        <v>20</v>
      </c>
      <c r="N40" s="2" cm="1">
        <f t="array" aca="1" ref="N40" ca="1">INDIRECT("DATA!F" &amp; 212-5*(ROW()-2)/2+(COLUMN()-14))</f>
        <v>0.99085190613985441</v>
      </c>
      <c r="O40" s="2" cm="1">
        <f t="array" aca="1" ref="O40" ca="1">INDIRECT("DATA!F" &amp; 212-5*(ROW()-2)/2+(COLUMN()-14))</f>
        <v>0.99039259514292621</v>
      </c>
      <c r="P40" s="2" cm="1">
        <f t="array" aca="1" ref="P40" ca="1">INDIRECT("DATA!F" &amp; 212-5*(ROW()-2)/2+(COLUMN()-14))</f>
        <v>0.98821577518813564</v>
      </c>
      <c r="Q40" s="2" cm="1">
        <f t="array" aca="1" ref="Q40" ca="1">INDIRECT("DATA!F" &amp; 212-5*(ROW()-2)/2+(COLUMN()-14))</f>
        <v>0.98386386645615376</v>
      </c>
      <c r="R40" s="3" cm="1">
        <f t="array" aca="1" ref="R40" ca="1">INDIRECT("DATA!F" &amp; 212-5*(ROW()-2)/2+(COLUMN()-14))</f>
        <v>0.98183633655126179</v>
      </c>
      <c r="S40" s="4"/>
      <c r="T40" s="29"/>
      <c r="U40" s="31">
        <v>-70</v>
      </c>
      <c r="V40" s="11" t="s">
        <v>20</v>
      </c>
      <c r="W40" s="3" cm="1">
        <f t="array" aca="1" ref="W40" ca="1">INDIRECT("DATA!G" &amp; 212-5*(ROW()-2)/2+(COLUMN()-23))</f>
        <v>0.89042753067243852</v>
      </c>
      <c r="X40" s="3" cm="1">
        <f t="array" aca="1" ref="X40" ca="1">INDIRECT("DATA!G" &amp; 212-5*(ROW()-2)/2+(COLUMN()-23))</f>
        <v>0.88447361261790314</v>
      </c>
      <c r="Y40" s="3" cm="1">
        <f t="array" aca="1" ref="Y40" ca="1">INDIRECT("DATA!G" &amp; 212-5*(ROW()-2)/2+(COLUMN()-23))</f>
        <v>0.86478049796337897</v>
      </c>
      <c r="Z40" s="3" cm="1">
        <f t="array" aca="1" ref="Z40" ca="1">INDIRECT("DATA!G" &amp; 212-5*(ROW()-2)/2+(COLUMN()-23))</f>
        <v>0.84523273052263292</v>
      </c>
      <c r="AA40" s="3" cm="1">
        <f t="array" aca="1" ref="AA40" ca="1">INDIRECT("DATA!G" &amp; 212-5*(ROW()-2)/2+(COLUMN()-23))</f>
        <v>0.82316512228356653</v>
      </c>
      <c r="AC40" s="29"/>
      <c r="AD40" s="31">
        <v>-70</v>
      </c>
      <c r="AE40" s="11" t="s">
        <v>20</v>
      </c>
      <c r="AF40" s="2">
        <f t="shared" ca="1" si="1"/>
        <v>0.31018326573310939</v>
      </c>
      <c r="AG40" s="2">
        <f t="shared" ca="1" si="2"/>
        <v>0.32575914389213834</v>
      </c>
      <c r="AH40" s="2">
        <f t="shared" ca="1" si="3"/>
        <v>0.37421168359941914</v>
      </c>
      <c r="AI40" s="2">
        <f t="shared" ca="1" si="4"/>
        <v>0.39778442930616376</v>
      </c>
      <c r="AJ40" s="3">
        <f t="shared" ca="1" si="5"/>
        <v>0.46065936060683688</v>
      </c>
    </row>
    <row r="41" spans="2:36" ht="17" thickBot="1" x14ac:dyDescent="0.25">
      <c r="B41" s="29"/>
      <c r="C41" s="32"/>
      <c r="D41" s="12" t="s">
        <v>21</v>
      </c>
      <c r="E41" s="6" cm="1">
        <f t="array" aca="1" ref="E41" ca="1">INDIRECT("DATA!H" &amp; 212-5*(ROW()-3)/2+(COLUMN()-5))</f>
        <v>0.77512282478741068</v>
      </c>
      <c r="F41" s="6" cm="1">
        <f t="array" aca="1" ref="F41" ca="1">INDIRECT("DATA!H" &amp; 212-5*(ROW()-3)/2+(COLUMN()-5))</f>
        <v>0.76171686736944388</v>
      </c>
      <c r="G41" s="6" cm="1">
        <f t="array" aca="1" ref="G41" ca="1">INDIRECT("DATA!H" &amp; 212-5*(ROW()-3)/2+(COLUMN()-5))</f>
        <v>0.72274644821267364</v>
      </c>
      <c r="H41" s="6" cm="1">
        <f t="array" aca="1" ref="H41" ca="1">INDIRECT("DATA!H" &amp; 212-5*(ROW()-3)/2+(COLUMN()-5))</f>
        <v>0.68112062279803276</v>
      </c>
      <c r="I41" s="7" cm="1">
        <f t="array" aca="1" ref="I41" ca="1">INDIRECT("DATA!H" &amp; 212-5*(ROW()-3)/2+(COLUMN()-5))</f>
        <v>0.62994458316634883</v>
      </c>
      <c r="K41" s="29"/>
      <c r="L41" s="32"/>
      <c r="M41" s="12" t="s">
        <v>21</v>
      </c>
      <c r="N41" s="6" cm="1">
        <f t="array" aca="1" ref="N41" ca="1">INDIRECT("DATA!I" &amp; 212-5*(ROW()-3)/2+(COLUMN()-14))</f>
        <v>0.99311273846159842</v>
      </c>
      <c r="O41" s="6" cm="1">
        <f t="array" aca="1" ref="O41" ca="1">INDIRECT("DATA!I" &amp; 212-5*(ROW()-3)/2+(COLUMN()-14))</f>
        <v>0.99272448358038923</v>
      </c>
      <c r="P41" s="6" cm="1">
        <f t="array" aca="1" ref="P41" ca="1">INDIRECT("DATA!I" &amp; 212-5*(ROW()-3)/2+(COLUMN()-14))</f>
        <v>0.9924326440067196</v>
      </c>
      <c r="Q41" s="6" cm="1">
        <f t="array" aca="1" ref="Q41" ca="1">INDIRECT("DATA!I" &amp; 212-5*(ROW()-3)/2+(COLUMN()-14))</f>
        <v>0.99352655388091504</v>
      </c>
      <c r="R41" s="7" cm="1">
        <f t="array" aca="1" ref="R41" ca="1">INDIRECT("DATA!I" &amp; 212-5*(ROW()-3)/2+(COLUMN()-14))</f>
        <v>0.9893638528379004</v>
      </c>
      <c r="S41" s="4"/>
      <c r="T41" s="29"/>
      <c r="U41" s="32"/>
      <c r="V41" s="12" t="s">
        <v>21</v>
      </c>
      <c r="W41" s="7" cm="1">
        <f t="array" aca="1" ref="W41" ca="1">INDIRECT("DATA!J" &amp; 212-5*(ROW()-3)/2+(COLUMN()-23))</f>
        <v>0.91972069066939477</v>
      </c>
      <c r="X41" s="7" cm="1">
        <f t="array" aca="1" ref="X41" ca="1">INDIRECT("DATA!J" &amp; 212-5*(ROW()-3)/2+(COLUMN()-23))</f>
        <v>0.91505640739802896</v>
      </c>
      <c r="Y41" s="7" cm="1">
        <f t="array" aca="1" ref="Y41" ca="1">INDIRECT("DATA!J" &amp; 212-5*(ROW()-3)/2+(COLUMN()-23))</f>
        <v>0.89933639387604236</v>
      </c>
      <c r="Z41" s="7" cm="1">
        <f t="array" aca="1" ref="Z41" ca="1">INDIRECT("DATA!J" &amp; 212-5*(ROW()-3)/2+(COLUMN()-23))</f>
        <v>0.87767158026267977</v>
      </c>
      <c r="AA41" s="7" cm="1">
        <f t="array" aca="1" ref="AA41" ca="1">INDIRECT("DATA!J" &amp; 212-5*(ROW()-3)/2+(COLUMN()-23))</f>
        <v>0.836612902567344</v>
      </c>
      <c r="AC41" s="29"/>
      <c r="AD41" s="32"/>
      <c r="AE41" s="12" t="s">
        <v>21</v>
      </c>
      <c r="AF41" s="6">
        <f t="shared" ca="1" si="1"/>
        <v>0.21950167914658858</v>
      </c>
      <c r="AG41" s="6">
        <f t="shared" ca="1" si="2"/>
        <v>0.2327006334907612</v>
      </c>
      <c r="AH41" s="6">
        <f t="shared" ca="1" si="3"/>
        <v>0.27174256854878298</v>
      </c>
      <c r="AI41" s="6">
        <f t="shared" ca="1" si="4"/>
        <v>0.31444145087271369</v>
      </c>
      <c r="AJ41" s="7">
        <f t="shared" ca="1" si="5"/>
        <v>0.36328320328319053</v>
      </c>
    </row>
    <row r="42" spans="2:36" x14ac:dyDescent="0.2">
      <c r="B42" s="29"/>
      <c r="C42" s="31">
        <v>-75</v>
      </c>
      <c r="D42" s="13" t="s">
        <v>20</v>
      </c>
      <c r="E42" s="2" cm="1">
        <f t="array" aca="1" ref="E42" ca="1">INDIRECT("DATA!E"&amp;212-5*(ROW()-2)/2+(COLUMN()-5))</f>
        <v>0.57476014850466395</v>
      </c>
      <c r="F42" s="2" cm="1">
        <f t="array" aca="1" ref="F42" ca="1">INDIRECT("DATA!E"&amp;212-5*(ROW()-2)/2+(COLUMN()-5))</f>
        <v>0.56338791012654743</v>
      </c>
      <c r="G42" s="2" cm="1">
        <f t="array" aca="1" ref="G42" ca="1">INDIRECT("DATA!E"&amp;212-5*(ROW()-2)/2+(COLUMN()-5))</f>
        <v>0.59623893863478139</v>
      </c>
      <c r="H42" s="2" cm="1">
        <f t="array" aca="1" ref="H42" ca="1">INDIRECT("DATA!E"&amp;212-5*(ROW()-2)/2+(COLUMN()-5))</f>
        <v>0.58907731067200697</v>
      </c>
      <c r="I42" s="3" cm="1">
        <f t="array" aca="1" ref="I42" ca="1">INDIRECT("DATA!E"&amp;212-5*(ROW()-2)/2+(COLUMN()-5))</f>
        <v>0.483248263904275</v>
      </c>
      <c r="K42" s="29"/>
      <c r="L42" s="31">
        <v>-75</v>
      </c>
      <c r="M42" s="13" t="s">
        <v>20</v>
      </c>
      <c r="N42" s="2" cm="1">
        <f t="array" aca="1" ref="N42" ca="1">INDIRECT("DATA!F" &amp; 212-5*(ROW()-2)/2+(COLUMN()-14))</f>
        <v>0.98653963448378035</v>
      </c>
      <c r="O42" s="2" cm="1">
        <f t="array" aca="1" ref="O42" ca="1">INDIRECT("DATA!F" &amp; 212-5*(ROW()-2)/2+(COLUMN()-14))</f>
        <v>0.98603723777988661</v>
      </c>
      <c r="P42" s="2" cm="1">
        <f t="array" aca="1" ref="P42" ca="1">INDIRECT("DATA!F" &amp; 212-5*(ROW()-2)/2+(COLUMN()-14))</f>
        <v>0.9838614422432036</v>
      </c>
      <c r="Q42" s="2" cm="1">
        <f t="array" aca="1" ref="Q42" ca="1">INDIRECT("DATA!F" &amp; 212-5*(ROW()-2)/2+(COLUMN()-14))</f>
        <v>0.98657940498113295</v>
      </c>
      <c r="R42" s="3" cm="1">
        <f t="array" aca="1" ref="R42" ca="1">INDIRECT("DATA!F" &amp; 212-5*(ROW()-2)/2+(COLUMN()-14))</f>
        <v>0.98163122754612797</v>
      </c>
      <c r="S42" s="4"/>
      <c r="T42" s="29"/>
      <c r="U42" s="31">
        <v>-75</v>
      </c>
      <c r="V42" s="13" t="s">
        <v>20</v>
      </c>
      <c r="W42" s="3" cm="1">
        <f t="array" aca="1" ref="W42" ca="1">INDIRECT("DATA!G" &amp; 212-5*(ROW()-2)/2+(COLUMN()-23))</f>
        <v>0.84924828850049516</v>
      </c>
      <c r="X42" s="3" cm="1">
        <f t="array" aca="1" ref="X42" ca="1">INDIRECT("DATA!G" &amp; 212-5*(ROW()-2)/2+(COLUMN()-23))</f>
        <v>0.84365784440276748</v>
      </c>
      <c r="Y42" s="3" cm="1">
        <f t="array" aca="1" ref="Y42" ca="1">INDIRECT("DATA!G" &amp; 212-5*(ROW()-2)/2+(COLUMN()-23))</f>
        <v>0.84550270805566097</v>
      </c>
      <c r="Z42" s="3" cm="1">
        <f t="array" aca="1" ref="Z42" ca="1">INDIRECT("DATA!G" &amp; 212-5*(ROW()-2)/2+(COLUMN()-23))</f>
        <v>0.84262929323815039</v>
      </c>
      <c r="AA42" s="3" cm="1">
        <f t="array" aca="1" ref="AA42" ca="1">INDIRECT("DATA!G" &amp; 212-5*(ROW()-2)/2+(COLUMN()-23))</f>
        <v>0.80294291252727545</v>
      </c>
      <c r="AC42" s="29"/>
      <c r="AD42" s="31">
        <v>-75</v>
      </c>
      <c r="AE42" s="13" t="s">
        <v>20</v>
      </c>
      <c r="AF42" s="2">
        <f t="shared" ca="1" si="1"/>
        <v>0.41739781310923751</v>
      </c>
      <c r="AG42" s="2">
        <f t="shared" ca="1" si="2"/>
        <v>0.42863424570552311</v>
      </c>
      <c r="AH42" s="2">
        <f t="shared" ca="1" si="3"/>
        <v>0.39398078526651381</v>
      </c>
      <c r="AI42" s="2">
        <f t="shared" ca="1" si="4"/>
        <v>0.40290937789921499</v>
      </c>
      <c r="AJ42" s="3">
        <f t="shared" ca="1" si="5"/>
        <v>0.50770895388862658</v>
      </c>
    </row>
    <row r="43" spans="2:36" ht="17" thickBot="1" x14ac:dyDescent="0.25">
      <c r="B43" s="29"/>
      <c r="C43" s="32"/>
      <c r="D43" s="10" t="s">
        <v>21</v>
      </c>
      <c r="E43" s="6" cm="1">
        <f t="array" aca="1" ref="E43" ca="1">INDIRECT("DATA!H" &amp; 212-5*(ROW()-3)/2+(COLUMN()-5))</f>
        <v>0.69600381368669173</v>
      </c>
      <c r="F43" s="6" cm="1">
        <f t="array" aca="1" ref="F43" ca="1">INDIRECT("DATA!H" &amp; 212-5*(ROW()-3)/2+(COLUMN()-5))</f>
        <v>0.68330553950915518</v>
      </c>
      <c r="G43" s="6" cm="1">
        <f t="array" aca="1" ref="G43" ca="1">INDIRECT("DATA!H" &amp; 212-5*(ROW()-3)/2+(COLUMN()-5))</f>
        <v>0.68422598214684893</v>
      </c>
      <c r="H43" s="6" cm="1">
        <f t="array" aca="1" ref="H43" ca="1">INDIRECT("DATA!H" &amp; 212-5*(ROW()-3)/2+(COLUMN()-5))</f>
        <v>0.66152235390369785</v>
      </c>
      <c r="I43" s="7" cm="1">
        <f t="array" aca="1" ref="I43" ca="1">INDIRECT("DATA!H" &amp; 212-5*(ROW()-3)/2+(COLUMN()-5))</f>
        <v>0.58850675682473597</v>
      </c>
      <c r="K43" s="29"/>
      <c r="L43" s="32"/>
      <c r="M43" s="10" t="s">
        <v>21</v>
      </c>
      <c r="N43" s="6" cm="1">
        <f t="array" aca="1" ref="N43" ca="1">INDIRECT("DATA!I" &amp; 212-5*(ROW()-3)/2+(COLUMN()-14))</f>
        <v>0.99416832028978475</v>
      </c>
      <c r="O43" s="6" cm="1">
        <f t="array" aca="1" ref="O43" ca="1">INDIRECT("DATA!I" &amp; 212-5*(ROW()-3)/2+(COLUMN()-14))</f>
        <v>0.99399925876226825</v>
      </c>
      <c r="P43" s="6" cm="1">
        <f t="array" aca="1" ref="P43" ca="1">INDIRECT("DATA!I" &amp; 212-5*(ROW()-3)/2+(COLUMN()-14))</f>
        <v>0.99441706518706596</v>
      </c>
      <c r="Q43" s="6" cm="1">
        <f t="array" aca="1" ref="Q43" ca="1">INDIRECT("DATA!I" &amp; 212-5*(ROW()-3)/2+(COLUMN()-14))</f>
        <v>0.99077278288641502</v>
      </c>
      <c r="R43" s="7" cm="1">
        <f t="array" aca="1" ref="R43" ca="1">INDIRECT("DATA!I" &amp; 212-5*(ROW()-3)/2+(COLUMN()-14))</f>
        <v>0.98937579640328921</v>
      </c>
      <c r="S43" s="4"/>
      <c r="T43" s="29"/>
      <c r="U43" s="32"/>
      <c r="V43" s="10" t="s">
        <v>21</v>
      </c>
      <c r="W43" s="7" cm="1">
        <f t="array" aca="1" ref="W43" ca="1">INDIRECT("DATA!J" &amp; 212-5*(ROW()-3)/2+(COLUMN()-23))</f>
        <v>0.88869548736212067</v>
      </c>
      <c r="X43" s="7" cm="1">
        <f t="array" aca="1" ref="X43" ca="1">INDIRECT("DATA!J" &amp; 212-5*(ROW()-3)/2+(COLUMN()-23))</f>
        <v>0.88441931484299985</v>
      </c>
      <c r="Y43" s="7" cm="1">
        <f t="array" aca="1" ref="Y43" ca="1">INDIRECT("DATA!J" &amp; 212-5*(ROW()-3)/2+(COLUMN()-23))</f>
        <v>0.87595982700994579</v>
      </c>
      <c r="Z43" s="7" cm="1">
        <f t="array" aca="1" ref="Z43" ca="1">INDIRECT("DATA!J" &amp; 212-5*(ROW()-3)/2+(COLUMN()-23))</f>
        <v>0.8545247260734925</v>
      </c>
      <c r="AA43" s="7" cm="1">
        <f t="array" aca="1" ref="AA43" ca="1">INDIRECT("DATA!J" &amp; 212-5*(ROW()-3)/2+(COLUMN()-23))</f>
        <v>0.8167508786053288</v>
      </c>
      <c r="AC43" s="29"/>
      <c r="AD43" s="32"/>
      <c r="AE43" s="10" t="s">
        <v>21</v>
      </c>
      <c r="AF43" s="6">
        <f t="shared" ca="1" si="1"/>
        <v>0.29991350611150303</v>
      </c>
      <c r="AG43" s="6">
        <f t="shared" ca="1" si="2"/>
        <v>0.31256936714418693</v>
      </c>
      <c r="AH43" s="6">
        <f t="shared" ca="1" si="3"/>
        <v>0.31193258231330234</v>
      </c>
      <c r="AI43" s="6">
        <f t="shared" ca="1" si="4"/>
        <v>0.33231678813734977</v>
      </c>
      <c r="AJ43" s="7">
        <f t="shared" ca="1" si="5"/>
        <v>0.40517368732472114</v>
      </c>
    </row>
    <row r="44" spans="2:36" x14ac:dyDescent="0.2">
      <c r="B44" s="29"/>
      <c r="C44" s="31">
        <v>-80</v>
      </c>
      <c r="D44" s="13" t="s">
        <v>20</v>
      </c>
      <c r="E44" s="2" cm="1">
        <f t="array" aca="1" ref="E44" ca="1">INDIRECT("DATA!E"&amp;212-5*(ROW()-2)/2+(COLUMN()-5))</f>
        <v>0.56596706483476855</v>
      </c>
      <c r="F44" s="2" cm="1">
        <f t="array" aca="1" ref="F44" ca="1">INDIRECT("DATA!E"&amp;212-5*(ROW()-2)/2+(COLUMN()-5))</f>
        <v>0.56249326200985361</v>
      </c>
      <c r="G44" s="2" cm="1">
        <f t="array" aca="1" ref="G44" ca="1">INDIRECT("DATA!E"&amp;212-5*(ROW()-2)/2+(COLUMN()-5))</f>
        <v>0.54762729805620869</v>
      </c>
      <c r="H44" s="2" cm="1">
        <f t="array" aca="1" ref="H44" ca="1">INDIRECT("DATA!E"&amp;212-5*(ROW()-2)/2+(COLUMN()-5))</f>
        <v>0.50434028781289508</v>
      </c>
      <c r="I44" s="3" cm="1">
        <f t="array" aca="1" ref="I44" ca="1">INDIRECT("DATA!E"&amp;212-5*(ROW()-2)/2+(COLUMN()-5))</f>
        <v>0.42467383507899281</v>
      </c>
      <c r="K44" s="29"/>
      <c r="L44" s="31">
        <v>-80</v>
      </c>
      <c r="M44" s="13" t="s">
        <v>20</v>
      </c>
      <c r="N44" s="2" cm="1">
        <f t="array" aca="1" ref="N44" ca="1">INDIRECT("DATA!F" &amp; 212-5*(ROW()-2)/2+(COLUMN()-14))</f>
        <v>0.98871857427753218</v>
      </c>
      <c r="O44" s="2" cm="1">
        <f t="array" aca="1" ref="O44" ca="1">INDIRECT("DATA!F" &amp; 212-5*(ROW()-2)/2+(COLUMN()-14))</f>
        <v>0.98834022055711079</v>
      </c>
      <c r="P44" s="2" cm="1">
        <f t="array" aca="1" ref="P44" ca="1">INDIRECT("DATA!F" &amp; 212-5*(ROW()-2)/2+(COLUMN()-14))</f>
        <v>0.98654853542913057</v>
      </c>
      <c r="Q44" s="2" cm="1">
        <f t="array" aca="1" ref="Q44" ca="1">INDIRECT("DATA!F" &amp; 212-5*(ROW()-2)/2+(COLUMN()-14))</f>
        <v>0.98480072147145281</v>
      </c>
      <c r="R44" s="3" cm="1">
        <f t="array" aca="1" ref="R44" ca="1">INDIRECT("DATA!F" &amp; 212-5*(ROW()-2)/2+(COLUMN()-14))</f>
        <v>0.9822193834405174</v>
      </c>
      <c r="S44" s="4"/>
      <c r="T44" s="29"/>
      <c r="U44" s="31">
        <v>-80</v>
      </c>
      <c r="V44" s="13" t="s">
        <v>20</v>
      </c>
      <c r="W44" s="3" cm="1">
        <f t="array" aca="1" ref="W44" ca="1">INDIRECT("DATA!G" &amp; 212-5*(ROW()-2)/2+(COLUMN()-23))</f>
        <v>0.84343956129041275</v>
      </c>
      <c r="X44" s="3" cm="1">
        <f t="array" aca="1" ref="X44" ca="1">INDIRECT("DATA!G" &amp; 212-5*(ROW()-2)/2+(COLUMN()-23))</f>
        <v>0.84000534445429575</v>
      </c>
      <c r="Y44" s="3" cm="1">
        <f t="array" aca="1" ref="Y44" ca="1">INDIRECT("DATA!G" &amp; 212-5*(ROW()-2)/2+(COLUMN()-23))</f>
        <v>0.82823869570724251</v>
      </c>
      <c r="Z44" s="3" cm="1">
        <f t="array" aca="1" ref="Z44" ca="1">INDIRECT("DATA!G" &amp; 212-5*(ROW()-2)/2+(COLUMN()-23))</f>
        <v>0.80798520508768035</v>
      </c>
      <c r="AA44" s="3" cm="1">
        <f t="array" aca="1" ref="AA44" ca="1">INDIRECT("DATA!G" &amp; 212-5*(ROW()-2)/2+(COLUMN()-23))</f>
        <v>0.77738870464756427</v>
      </c>
      <c r="AC44" s="29"/>
      <c r="AD44" s="31">
        <v>-80</v>
      </c>
      <c r="AE44" s="13" t="s">
        <v>20</v>
      </c>
      <c r="AF44" s="2">
        <f t="shared" ca="1" si="1"/>
        <v>0.42757516692924769</v>
      </c>
      <c r="AG44" s="2">
        <f t="shared" ca="1" si="2"/>
        <v>0.43087081724470788</v>
      </c>
      <c r="AH44" s="2">
        <f t="shared" ca="1" si="3"/>
        <v>0.44490587296042072</v>
      </c>
      <c r="AI44" s="2">
        <f t="shared" ca="1" si="4"/>
        <v>0.48787579373487011</v>
      </c>
      <c r="AJ44" s="3">
        <f t="shared" ca="1" si="5"/>
        <v>0.56763851107127861</v>
      </c>
    </row>
    <row r="45" spans="2:36" ht="17" thickBot="1" x14ac:dyDescent="0.25">
      <c r="B45" s="30"/>
      <c r="C45" s="32"/>
      <c r="D45" s="10" t="s">
        <v>21</v>
      </c>
      <c r="E45" s="6" cm="1">
        <f t="array" aca="1" ref="E45" ca="1">INDIRECT("DATA!H" &amp; 212-5*(ROW()-3)/2+(COLUMN()-5))</f>
        <v>0.66358382396485371</v>
      </c>
      <c r="F45" s="6" cm="1">
        <f t="array" aca="1" ref="F45" ca="1">INDIRECT("DATA!H" &amp; 212-5*(ROW()-3)/2+(COLUMN()-5))</f>
        <v>0.65493300323292447</v>
      </c>
      <c r="G45" s="6" cm="1">
        <f t="array" aca="1" ref="G45" ca="1">INDIRECT("DATA!H" &amp; 212-5*(ROW()-3)/2+(COLUMN()-5))</f>
        <v>0.63171480834802562</v>
      </c>
      <c r="H45" s="6" cm="1">
        <f t="array" aca="1" ref="H45" ca="1">INDIRECT("DATA!H" &amp; 212-5*(ROW()-3)/2+(COLUMN()-5))</f>
        <v>0.59203887165673896</v>
      </c>
      <c r="I45" s="7" cm="1">
        <f t="array" aca="1" ref="I45" ca="1">INDIRECT("DATA!H" &amp; 212-5*(ROW()-3)/2+(COLUMN()-5))</f>
        <v>0.53679538313006048</v>
      </c>
      <c r="K45" s="30"/>
      <c r="L45" s="32"/>
      <c r="M45" s="10" t="s">
        <v>21</v>
      </c>
      <c r="N45" s="6" cm="1">
        <f t="array" aca="1" ref="N45" ca="1">INDIRECT("DATA!I" &amp; 212-5*(ROW()-3)/2+(COLUMN()-14))</f>
        <v>0.99064417671116201</v>
      </c>
      <c r="O45" s="6" cm="1">
        <f t="array" aca="1" ref="O45" ca="1">INDIRECT("DATA!I" &amp; 212-5*(ROW()-3)/2+(COLUMN()-14))</f>
        <v>0.99040030874604323</v>
      </c>
      <c r="P45" s="6" cm="1">
        <f t="array" aca="1" ref="P45" ca="1">INDIRECT("DATA!I" &amp; 212-5*(ROW()-3)/2+(COLUMN()-14))</f>
        <v>0.99063166061661723</v>
      </c>
      <c r="Q45" s="6" cm="1">
        <f t="array" aca="1" ref="Q45" ca="1">INDIRECT("DATA!I" &amp; 212-5*(ROW()-3)/2+(COLUMN()-14))</f>
        <v>0.98949866140118925</v>
      </c>
      <c r="R45" s="7" cm="1">
        <f t="array" aca="1" ref="R45" ca="1">INDIRECT("DATA!I" &amp; 212-5*(ROW()-3)/2+(COLUMN()-14))</f>
        <v>0.98774754770999984</v>
      </c>
      <c r="S45" s="4"/>
      <c r="T45" s="30"/>
      <c r="U45" s="32"/>
      <c r="V45" s="10" t="s">
        <v>21</v>
      </c>
      <c r="W45" s="7" cm="1">
        <f t="array" aca="1" ref="W45" ca="1">INDIRECT("DATA!J" &amp; 212-5*(ROW()-3)/2+(COLUMN()-23))</f>
        <v>0.85554404107732374</v>
      </c>
      <c r="X45" s="7" cm="1">
        <f t="array" aca="1" ref="X45" ca="1">INDIRECT("DATA!J" &amp; 212-5*(ROW()-3)/2+(COLUMN()-23))</f>
        <v>0.85219579995183425</v>
      </c>
      <c r="Y45" s="7" cm="1">
        <f t="array" aca="1" ref="Y45" ca="1">INDIRECT("DATA!J" &amp; 212-5*(ROW()-3)/2+(COLUMN()-23))</f>
        <v>0.84120194636952939</v>
      </c>
      <c r="Z45" s="7" cm="1">
        <f t="array" aca="1" ref="Z45" ca="1">INDIRECT("DATA!J" &amp; 212-5*(ROW()-3)/2+(COLUMN()-23))</f>
        <v>0.82006009083817011</v>
      </c>
      <c r="AA45" s="7" cm="1">
        <f t="array" aca="1" ref="AA45" ca="1">INDIRECT("DATA!J" &amp; 212-5*(ROW()-3)/2+(COLUMN()-23))</f>
        <v>0.78906286571944395</v>
      </c>
      <c r="AC45" s="30"/>
      <c r="AD45" s="32"/>
      <c r="AE45" s="10" t="s">
        <v>21</v>
      </c>
      <c r="AF45" s="6">
        <f t="shared" ca="1" si="1"/>
        <v>0.33014917004016053</v>
      </c>
      <c r="AG45" s="6">
        <f t="shared" ca="1" si="2"/>
        <v>0.33871890239801883</v>
      </c>
      <c r="AH45" s="6">
        <f t="shared" ca="1" si="3"/>
        <v>0.36231110566886615</v>
      </c>
      <c r="AI45" s="6">
        <f t="shared" ca="1" si="4"/>
        <v>0.40167794586161787</v>
      </c>
      <c r="AJ45" s="7">
        <f t="shared" ca="1" si="5"/>
        <v>0.45654597232403127</v>
      </c>
    </row>
    <row r="46" spans="2:36" ht="17" thickBot="1" x14ac:dyDescent="0.25">
      <c r="B46" s="45"/>
      <c r="C46" s="46"/>
      <c r="D46" s="47"/>
      <c r="E46" s="14">
        <v>0</v>
      </c>
      <c r="F46" s="14">
        <v>1</v>
      </c>
      <c r="G46" s="14">
        <v>2</v>
      </c>
      <c r="H46" s="14">
        <v>3</v>
      </c>
      <c r="I46" s="15">
        <v>4</v>
      </c>
      <c r="K46" s="45"/>
      <c r="L46" s="46"/>
      <c r="M46" s="47"/>
      <c r="N46" s="14">
        <v>0</v>
      </c>
      <c r="O46" s="14">
        <v>1</v>
      </c>
      <c r="P46" s="14">
        <v>2</v>
      </c>
      <c r="Q46" s="14">
        <v>3</v>
      </c>
      <c r="R46" s="15">
        <v>4</v>
      </c>
      <c r="T46" s="45"/>
      <c r="U46" s="46"/>
      <c r="V46" s="47"/>
      <c r="W46" s="14">
        <v>0</v>
      </c>
      <c r="X46" s="14">
        <v>1</v>
      </c>
      <c r="Y46" s="14">
        <v>2</v>
      </c>
      <c r="Z46" s="14">
        <v>3</v>
      </c>
      <c r="AA46" s="15">
        <v>4</v>
      </c>
      <c r="AC46" s="45"/>
      <c r="AD46" s="46"/>
      <c r="AE46" s="47"/>
      <c r="AF46" s="14">
        <v>0</v>
      </c>
      <c r="AG46" s="14">
        <v>1</v>
      </c>
      <c r="AH46" s="14">
        <v>2</v>
      </c>
      <c r="AI46" s="14">
        <v>3</v>
      </c>
      <c r="AJ46" s="15">
        <v>4</v>
      </c>
    </row>
    <row r="47" spans="2:36" ht="17" thickBot="1" x14ac:dyDescent="0.25">
      <c r="B47" s="48"/>
      <c r="C47" s="49"/>
      <c r="D47" s="50"/>
      <c r="E47" s="41" t="s">
        <v>22</v>
      </c>
      <c r="F47" s="42"/>
      <c r="G47" s="42"/>
      <c r="H47" s="42"/>
      <c r="I47" s="43"/>
      <c r="K47" s="48"/>
      <c r="L47" s="49"/>
      <c r="M47" s="50"/>
      <c r="N47" s="41" t="s">
        <v>22</v>
      </c>
      <c r="O47" s="42"/>
      <c r="P47" s="42"/>
      <c r="Q47" s="42"/>
      <c r="R47" s="43"/>
      <c r="T47" s="48"/>
      <c r="U47" s="49"/>
      <c r="V47" s="50"/>
      <c r="W47" s="41" t="s">
        <v>22</v>
      </c>
      <c r="X47" s="42"/>
      <c r="Y47" s="42"/>
      <c r="Z47" s="42"/>
      <c r="AA47" s="43"/>
      <c r="AC47" s="48"/>
      <c r="AD47" s="49"/>
      <c r="AE47" s="50"/>
      <c r="AF47" s="41" t="s">
        <v>22</v>
      </c>
      <c r="AG47" s="42"/>
      <c r="AH47" s="42"/>
      <c r="AI47" s="42"/>
      <c r="AJ47" s="43"/>
    </row>
    <row r="48" spans="2:36" ht="17" thickBot="1" x14ac:dyDescent="0.25"/>
    <row r="49" spans="2:24" ht="16" customHeight="1" x14ac:dyDescent="0.2">
      <c r="B49" s="19" t="s">
        <v>24</v>
      </c>
      <c r="C49" s="20"/>
      <c r="D49" s="21"/>
      <c r="E49" s="33" t="s">
        <v>23</v>
      </c>
      <c r="F49" s="34"/>
      <c r="G49" s="34"/>
      <c r="H49" s="34"/>
      <c r="I49" s="35"/>
    </row>
    <row r="50" spans="2:24" ht="16" customHeight="1" thickBot="1" x14ac:dyDescent="0.25">
      <c r="B50" s="22"/>
      <c r="C50" s="23"/>
      <c r="D50" s="24"/>
      <c r="E50" s="44"/>
      <c r="F50" s="37"/>
      <c r="G50" s="37"/>
      <c r="H50" s="37"/>
      <c r="I50" s="38"/>
      <c r="K50" s="17"/>
      <c r="L50" s="17"/>
      <c r="M50" s="17"/>
      <c r="N50" s="18"/>
      <c r="O50" s="18"/>
      <c r="P50" s="18"/>
      <c r="Q50" s="18"/>
      <c r="R50" s="18"/>
      <c r="T50" s="17"/>
      <c r="U50" s="17"/>
      <c r="V50" s="17"/>
      <c r="W50" s="17"/>
      <c r="X50" s="17"/>
    </row>
    <row r="51" spans="2:24" ht="16" customHeight="1" x14ac:dyDescent="0.2">
      <c r="B51" s="28" t="s">
        <v>19</v>
      </c>
      <c r="C51" s="31">
        <v>20</v>
      </c>
      <c r="D51" s="1" t="s">
        <v>20</v>
      </c>
      <c r="E51" s="3">
        <f ca="1">Parameters!$C$4/('OLD VIS-G + NIR-All'!E4*Parameters!$C$3)</f>
        <v>1.2811846767702728</v>
      </c>
      <c r="F51" s="3">
        <f ca="1">Parameters!$C$4/('OLD VIS-G + NIR-All'!F4*Parameters!$C$3)</f>
        <v>1.3693919361836326</v>
      </c>
      <c r="G51" s="3">
        <f ca="1">Parameters!$C$4/('OLD VIS-G + NIR-All'!G4*Parameters!$C$3)</f>
        <v>1.4840535992685322</v>
      </c>
      <c r="H51" s="3">
        <f ca="1">Parameters!$C$4/('OLD VIS-G + NIR-All'!H4*Parameters!$C$3)</f>
        <v>2.223693514750658</v>
      </c>
      <c r="I51" s="3">
        <f ca="1">Parameters!$C$4/('OLD VIS-G + NIR-All'!I4*Parameters!$C$3)</f>
        <v>5.0902460900573896</v>
      </c>
      <c r="K51" s="17"/>
      <c r="L51" s="17"/>
      <c r="M51" s="17"/>
      <c r="N51" s="18"/>
      <c r="O51" s="18"/>
      <c r="P51" s="18"/>
      <c r="Q51" s="18"/>
      <c r="R51" s="18"/>
      <c r="T51" s="17"/>
      <c r="U51" s="17"/>
      <c r="V51" s="17"/>
      <c r="W51" s="17"/>
      <c r="X51" s="17"/>
    </row>
    <row r="52" spans="2:24" ht="16" customHeight="1" thickBot="1" x14ac:dyDescent="0.25">
      <c r="B52" s="29"/>
      <c r="C52" s="32"/>
      <c r="D52" s="5" t="s">
        <v>21</v>
      </c>
      <c r="E52" s="7">
        <f ca="1">Parameters!$C$4/('OLD VIS-G + NIR-All'!E5*Parameters!$C$3)</f>
        <v>1.1393956397488227</v>
      </c>
      <c r="F52" s="7">
        <f ca="1">Parameters!$C$4/('OLD VIS-G + NIR-All'!F5*Parameters!$C$3)</f>
        <v>1.1913972397163171</v>
      </c>
      <c r="G52" s="7">
        <f ca="1">Parameters!$C$4/('OLD VIS-G + NIR-All'!G5*Parameters!$C$3)</f>
        <v>1.3362029656275418</v>
      </c>
      <c r="H52" s="7">
        <f ca="1">Parameters!$C$4/('OLD VIS-G + NIR-All'!H5*Parameters!$C$3)</f>
        <v>1.8294629798608946</v>
      </c>
      <c r="I52" s="7">
        <f ca="1">Parameters!$C$4/('OLD VIS-G + NIR-All'!I5*Parameters!$C$3)</f>
        <v>5.379015856470204</v>
      </c>
      <c r="K52" s="18"/>
      <c r="L52" s="17"/>
      <c r="N52" s="4"/>
      <c r="O52" s="4"/>
      <c r="P52" s="4"/>
      <c r="Q52" s="4"/>
      <c r="R52" s="4"/>
      <c r="T52" s="4"/>
      <c r="U52" s="4"/>
      <c r="V52" s="4"/>
      <c r="W52" s="4"/>
      <c r="X52" s="4"/>
    </row>
    <row r="53" spans="2:24" ht="16" customHeight="1" x14ac:dyDescent="0.2">
      <c r="B53" s="29"/>
      <c r="C53" s="31">
        <v>15</v>
      </c>
      <c r="D53" s="1" t="s">
        <v>20</v>
      </c>
      <c r="E53" s="3">
        <f ca="1">Parameters!$C$4/('OLD VIS-G + NIR-All'!E6*Parameters!$C$3)</f>
        <v>1.1582766594410139</v>
      </c>
      <c r="F53" s="3">
        <f ca="1">Parameters!$C$4/('OLD VIS-G + NIR-All'!F6*Parameters!$C$3)</f>
        <v>1.2224569590549539</v>
      </c>
      <c r="G53" s="3">
        <f ca="1">Parameters!$C$4/('OLD VIS-G + NIR-All'!G6*Parameters!$C$3)</f>
        <v>1.4267414006060384</v>
      </c>
      <c r="H53" s="3">
        <f ca="1">Parameters!$C$4/('OLD VIS-G + NIR-All'!H6*Parameters!$C$3)</f>
        <v>1.8305148868503447</v>
      </c>
      <c r="I53" s="3">
        <f ca="1">Parameters!$C$4/('OLD VIS-G + NIR-All'!I6*Parameters!$C$3)</f>
        <v>4.3855089817916184</v>
      </c>
      <c r="K53" s="18"/>
      <c r="L53" s="17"/>
      <c r="N53" s="4"/>
      <c r="O53" s="4"/>
      <c r="P53" s="4"/>
      <c r="Q53" s="4"/>
      <c r="R53" s="4"/>
      <c r="T53" s="4"/>
      <c r="U53" s="4"/>
      <c r="V53" s="4"/>
      <c r="W53" s="4"/>
      <c r="X53" s="4"/>
    </row>
    <row r="54" spans="2:24" ht="17" thickBot="1" x14ac:dyDescent="0.25">
      <c r="B54" s="29"/>
      <c r="C54" s="32"/>
      <c r="D54" s="5" t="s">
        <v>21</v>
      </c>
      <c r="E54" s="7">
        <f ca="1">Parameters!$C$4/('OLD VIS-G + NIR-All'!E7*Parameters!$C$3)</f>
        <v>1.0471168614332105</v>
      </c>
      <c r="F54" s="7">
        <f ca="1">Parameters!$C$4/('OLD VIS-G + NIR-All'!F7*Parameters!$C$3)</f>
        <v>1.0855999489489252</v>
      </c>
      <c r="G54" s="7">
        <f ca="1">Parameters!$C$4/('OLD VIS-G + NIR-All'!G7*Parameters!$C$3)</f>
        <v>1.2297085017049969</v>
      </c>
      <c r="H54" s="7">
        <f ca="1">Parameters!$C$4/('OLD VIS-G + NIR-All'!H7*Parameters!$C$3)</f>
        <v>1.5537607586482878</v>
      </c>
      <c r="I54" s="7">
        <f ca="1">Parameters!$C$4/('OLD VIS-G + NIR-All'!I7*Parameters!$C$3)</f>
        <v>3.4434179841364383</v>
      </c>
      <c r="K54" s="18"/>
      <c r="L54" s="17"/>
      <c r="N54" s="4"/>
      <c r="O54" s="4"/>
      <c r="P54" s="4"/>
      <c r="Q54" s="4"/>
      <c r="R54" s="4"/>
      <c r="T54" s="4"/>
      <c r="U54" s="4"/>
      <c r="V54" s="4"/>
      <c r="W54" s="4"/>
      <c r="X54" s="4"/>
    </row>
    <row r="55" spans="2:24" x14ac:dyDescent="0.2">
      <c r="B55" s="29"/>
      <c r="C55" s="31">
        <v>10</v>
      </c>
      <c r="D55" s="1" t="s">
        <v>20</v>
      </c>
      <c r="E55" s="3">
        <f ca="1">Parameters!$C$4/('OLD VIS-G + NIR-All'!E8*Parameters!$C$3)</f>
        <v>1.1013371581813478</v>
      </c>
      <c r="F55" s="3">
        <f ca="1">Parameters!$C$4/('OLD VIS-G + NIR-All'!F8*Parameters!$C$3)</f>
        <v>1.1318614107475993</v>
      </c>
      <c r="G55" s="3">
        <f ca="1">Parameters!$C$4/('OLD VIS-G + NIR-All'!G8*Parameters!$C$3)</f>
        <v>1.3209602338467514</v>
      </c>
      <c r="H55" s="3">
        <f ca="1">Parameters!$C$4/('OLD VIS-G + NIR-All'!H8*Parameters!$C$3)</f>
        <v>1.5866859185636566</v>
      </c>
      <c r="I55" s="3">
        <f ca="1">Parameters!$C$4/('OLD VIS-G + NIR-All'!I8*Parameters!$C$3)</f>
        <v>3.0334739703231723</v>
      </c>
      <c r="K55" s="18"/>
      <c r="L55" s="17"/>
      <c r="N55" s="4"/>
      <c r="O55" s="4"/>
      <c r="P55" s="4"/>
      <c r="Q55" s="4"/>
      <c r="R55" s="4"/>
      <c r="T55" s="4"/>
      <c r="U55" s="4"/>
      <c r="V55" s="4"/>
      <c r="W55" s="4"/>
      <c r="X55" s="4"/>
    </row>
    <row r="56" spans="2:24" ht="17" thickBot="1" x14ac:dyDescent="0.25">
      <c r="B56" s="29"/>
      <c r="C56" s="32"/>
      <c r="D56" s="5" t="s">
        <v>21</v>
      </c>
      <c r="E56" s="7">
        <f ca="1">Parameters!$C$4/('OLD VIS-G + NIR-All'!E9*Parameters!$C$3)</f>
        <v>1.0055621323594188</v>
      </c>
      <c r="F56" s="7">
        <f ca="1">Parameters!$C$4/('OLD VIS-G + NIR-All'!F9*Parameters!$C$3)</f>
        <v>1.032095315478061</v>
      </c>
      <c r="G56" s="7">
        <f ca="1">Parameters!$C$4/('OLD VIS-G + NIR-All'!G9*Parameters!$C$3)</f>
        <v>1.1423028737742709</v>
      </c>
      <c r="H56" s="7">
        <f ca="1">Parameters!$C$4/('OLD VIS-G + NIR-All'!H9*Parameters!$C$3)</f>
        <v>1.3817670440582484</v>
      </c>
      <c r="I56" s="7">
        <f ca="1">Parameters!$C$4/('OLD VIS-G + NIR-All'!I9*Parameters!$C$3)</f>
        <v>2.4753516182600124</v>
      </c>
      <c r="K56" s="18"/>
      <c r="L56" s="17"/>
      <c r="N56" s="4"/>
      <c r="O56" s="4"/>
      <c r="P56" s="4"/>
      <c r="Q56" s="4"/>
      <c r="R56" s="4"/>
      <c r="T56" s="4"/>
      <c r="U56" s="4"/>
      <c r="V56" s="4"/>
      <c r="W56" s="4"/>
      <c r="X56" s="4"/>
    </row>
    <row r="57" spans="2:24" x14ac:dyDescent="0.2">
      <c r="B57" s="29"/>
      <c r="C57" s="31">
        <v>5</v>
      </c>
      <c r="D57" s="1" t="s">
        <v>20</v>
      </c>
      <c r="E57" s="3">
        <f ca="1">Parameters!$C$4/('OLD VIS-G + NIR-All'!E10*Parameters!$C$3)</f>
        <v>1.0284935528626129</v>
      </c>
      <c r="F57" s="3">
        <f ca="1">Parameters!$C$4/('OLD VIS-G + NIR-All'!F10*Parameters!$C$3)</f>
        <v>1.0788767128771253</v>
      </c>
      <c r="G57" s="3">
        <f ca="1">Parameters!$C$4/('OLD VIS-G + NIR-All'!G10*Parameters!$C$3)</f>
        <v>1.2109144508921776</v>
      </c>
      <c r="H57" s="3">
        <f ca="1">Parameters!$C$4/('OLD VIS-G + NIR-All'!H10*Parameters!$C$3)</f>
        <v>1.4693220792772279</v>
      </c>
      <c r="I57" s="3">
        <f ca="1">Parameters!$C$4/('OLD VIS-G + NIR-All'!I10*Parameters!$C$3)</f>
        <v>2.6011239800291359</v>
      </c>
      <c r="K57" s="18"/>
      <c r="L57" s="17"/>
      <c r="N57" s="4"/>
      <c r="O57" s="4"/>
      <c r="P57" s="4"/>
      <c r="Q57" s="4"/>
      <c r="R57" s="4"/>
      <c r="T57" s="4"/>
      <c r="U57" s="4"/>
      <c r="V57" s="4"/>
      <c r="W57" s="4"/>
      <c r="X57" s="4"/>
    </row>
    <row r="58" spans="2:24" ht="17" thickBot="1" x14ac:dyDescent="0.25">
      <c r="B58" s="29"/>
      <c r="C58" s="32"/>
      <c r="D58" s="5" t="s">
        <v>21</v>
      </c>
      <c r="E58" s="7">
        <f ca="1">Parameters!$C$4/('OLD VIS-G + NIR-All'!E11*Parameters!$C$3)</f>
        <v>0.96859993388056498</v>
      </c>
      <c r="F58" s="7">
        <f ca="1">Parameters!$C$4/('OLD VIS-G + NIR-All'!F11*Parameters!$C$3)</f>
        <v>0.99115355432496699</v>
      </c>
      <c r="G58" s="7">
        <f ca="1">Parameters!$C$4/('OLD VIS-G + NIR-All'!G11*Parameters!$C$3)</f>
        <v>1.0800924890183385</v>
      </c>
      <c r="H58" s="7">
        <f ca="1">Parameters!$C$4/('OLD VIS-G + NIR-All'!H11*Parameters!$C$3)</f>
        <v>1.3128105638335814</v>
      </c>
      <c r="I58" s="7">
        <f ca="1">Parameters!$C$4/('OLD VIS-G + NIR-All'!I11*Parameters!$C$3)</f>
        <v>2.1442310707696302</v>
      </c>
      <c r="K58" s="18"/>
      <c r="L58" s="17"/>
      <c r="N58" s="4"/>
      <c r="O58" s="4"/>
      <c r="P58" s="4"/>
      <c r="Q58" s="4"/>
      <c r="R58" s="4"/>
      <c r="T58" s="4"/>
      <c r="U58" s="4"/>
      <c r="V58" s="4"/>
      <c r="W58" s="4"/>
      <c r="X58" s="4"/>
    </row>
    <row r="59" spans="2:24" x14ac:dyDescent="0.2">
      <c r="B59" s="29"/>
      <c r="C59" s="31">
        <v>0</v>
      </c>
      <c r="D59" s="1" t="s">
        <v>20</v>
      </c>
      <c r="E59" s="3">
        <f ca="1">Parameters!$C$4/('OLD VIS-G + NIR-All'!E12*Parameters!$C$3)</f>
        <v>0.97383163682288265</v>
      </c>
      <c r="F59" s="3">
        <f ca="1">Parameters!$C$4/('OLD VIS-G + NIR-All'!F12*Parameters!$C$3)</f>
        <v>1.0194074145042133</v>
      </c>
      <c r="G59" s="3">
        <f ca="1">Parameters!$C$4/('OLD VIS-G + NIR-All'!G12*Parameters!$C$3)</f>
        <v>1.1360033440470767</v>
      </c>
      <c r="H59" s="3">
        <f ca="1">Parameters!$C$4/('OLD VIS-G + NIR-All'!H12*Parameters!$C$3)</f>
        <v>1.3965516665376521</v>
      </c>
      <c r="I59" s="3">
        <f ca="1">Parameters!$C$4/('OLD VIS-G + NIR-All'!I12*Parameters!$C$3)</f>
        <v>2.3079841925272144</v>
      </c>
      <c r="K59" s="18"/>
      <c r="L59" s="17"/>
      <c r="N59" s="4"/>
      <c r="O59" s="4"/>
      <c r="P59" s="4"/>
      <c r="Q59" s="4"/>
      <c r="R59" s="4"/>
      <c r="T59" s="4"/>
      <c r="U59" s="4"/>
      <c r="V59" s="4"/>
      <c r="W59" s="4"/>
      <c r="X59" s="4"/>
    </row>
    <row r="60" spans="2:24" ht="17" thickBot="1" x14ac:dyDescent="0.25">
      <c r="B60" s="29"/>
      <c r="C60" s="32"/>
      <c r="D60" s="5" t="s">
        <v>21</v>
      </c>
      <c r="E60" s="7">
        <f ca="1">Parameters!$C$4/('OLD VIS-G + NIR-All'!E13*Parameters!$C$3)</f>
        <v>0.93872840948009728</v>
      </c>
      <c r="F60" s="7">
        <f ca="1">Parameters!$C$4/('OLD VIS-G + NIR-All'!F13*Parameters!$C$3)</f>
        <v>0.96277289093440932</v>
      </c>
      <c r="G60" s="7">
        <f ca="1">Parameters!$C$4/('OLD VIS-G + NIR-All'!G13*Parameters!$C$3)</f>
        <v>1.0398263843688844</v>
      </c>
      <c r="H60" s="7">
        <f ca="1">Parameters!$C$4/('OLD VIS-G + NIR-All'!H13*Parameters!$C$3)</f>
        <v>1.2420313715347673</v>
      </c>
      <c r="I60" s="7">
        <f ca="1">Parameters!$C$4/('OLD VIS-G + NIR-All'!I13*Parameters!$C$3)</f>
        <v>1.8666537845196247</v>
      </c>
      <c r="K60" s="18"/>
      <c r="L60" s="17"/>
      <c r="N60" s="4"/>
      <c r="O60" s="4"/>
      <c r="P60" s="4"/>
      <c r="Q60" s="4"/>
      <c r="R60" s="4"/>
      <c r="T60" s="4"/>
      <c r="U60" s="4"/>
      <c r="V60" s="4"/>
      <c r="W60" s="4"/>
      <c r="X60" s="4"/>
    </row>
    <row r="61" spans="2:24" x14ac:dyDescent="0.2">
      <c r="B61" s="29"/>
      <c r="C61" s="31">
        <v>-5</v>
      </c>
      <c r="D61" s="1" t="s">
        <v>20</v>
      </c>
      <c r="E61" s="3">
        <f ca="1">Parameters!$C$4/('OLD VIS-G + NIR-All'!E14*Parameters!$C$3)</f>
        <v>0.94108148912862244</v>
      </c>
      <c r="F61" s="3">
        <f ca="1">Parameters!$C$4/('OLD VIS-G + NIR-All'!F14*Parameters!$C$3)</f>
        <v>0.97138664217986004</v>
      </c>
      <c r="G61" s="3">
        <f ca="1">Parameters!$C$4/('OLD VIS-G + NIR-All'!G14*Parameters!$C$3)</f>
        <v>1.0912089389328419</v>
      </c>
      <c r="H61" s="3">
        <f ca="1">Parameters!$C$4/('OLD VIS-G + NIR-All'!H14*Parameters!$C$3)</f>
        <v>1.3571330243519599</v>
      </c>
      <c r="I61" s="3">
        <f ca="1">Parameters!$C$4/('OLD VIS-G + NIR-All'!I14*Parameters!$C$3)</f>
        <v>2.0163243110406754</v>
      </c>
      <c r="K61" s="18"/>
      <c r="L61" s="17"/>
      <c r="N61" s="4"/>
      <c r="O61" s="4"/>
      <c r="P61" s="4"/>
      <c r="Q61" s="4"/>
      <c r="R61" s="4"/>
      <c r="T61" s="4"/>
      <c r="U61" s="4"/>
      <c r="V61" s="4"/>
      <c r="W61" s="4"/>
      <c r="X61" s="4"/>
    </row>
    <row r="62" spans="2:24" ht="17" thickBot="1" x14ac:dyDescent="0.25">
      <c r="B62" s="29"/>
      <c r="C62" s="32"/>
      <c r="D62" s="5" t="s">
        <v>21</v>
      </c>
      <c r="E62" s="7">
        <f ca="1">Parameters!$C$4/('OLD VIS-G + NIR-All'!E15*Parameters!$C$3)</f>
        <v>0.91865584372879316</v>
      </c>
      <c r="F62" s="7">
        <f ca="1">Parameters!$C$4/('OLD VIS-G + NIR-All'!F15*Parameters!$C$3)</f>
        <v>0.93908147691558863</v>
      </c>
      <c r="G62" s="7">
        <f ca="1">Parameters!$C$4/('OLD VIS-G + NIR-All'!G15*Parameters!$C$3)</f>
        <v>1.008618342574255</v>
      </c>
      <c r="H62" s="7">
        <f ca="1">Parameters!$C$4/('OLD VIS-G + NIR-All'!H15*Parameters!$C$3)</f>
        <v>1.1863125116681048</v>
      </c>
      <c r="I62" s="7">
        <f ca="1">Parameters!$C$4/('OLD VIS-G + NIR-All'!I15*Parameters!$C$3)</f>
        <v>1.6633157468755235</v>
      </c>
      <c r="K62" s="18"/>
      <c r="L62" s="17"/>
      <c r="N62" s="4"/>
      <c r="O62" s="4"/>
      <c r="P62" s="4"/>
      <c r="Q62" s="4"/>
      <c r="R62" s="4"/>
      <c r="T62" s="4"/>
      <c r="U62" s="4"/>
      <c r="V62" s="4"/>
      <c r="W62" s="4"/>
      <c r="X62" s="4"/>
    </row>
    <row r="63" spans="2:24" x14ac:dyDescent="0.2">
      <c r="B63" s="29"/>
      <c r="C63" s="31">
        <v>-10</v>
      </c>
      <c r="D63" s="1" t="s">
        <v>20</v>
      </c>
      <c r="E63" s="3">
        <f ca="1">Parameters!$C$4/('OLD VIS-G + NIR-All'!E16*Parameters!$C$3)</f>
        <v>0.92070637477140083</v>
      </c>
      <c r="F63" s="3">
        <f ca="1">Parameters!$C$4/('OLD VIS-G + NIR-All'!F16*Parameters!$C$3)</f>
        <v>0.94394265647443409</v>
      </c>
      <c r="G63" s="3">
        <f ca="1">Parameters!$C$4/('OLD VIS-G + NIR-All'!G16*Parameters!$C$3)</f>
        <v>1.0626281308538221</v>
      </c>
      <c r="H63" s="3">
        <f ca="1">Parameters!$C$4/('OLD VIS-G + NIR-All'!H16*Parameters!$C$3)</f>
        <v>1.3254629964932216</v>
      </c>
      <c r="I63" s="3">
        <f ca="1">Parameters!$C$4/('OLD VIS-G + NIR-All'!I16*Parameters!$C$3)</f>
        <v>1.81493390662121</v>
      </c>
      <c r="K63" s="18"/>
      <c r="L63" s="17"/>
      <c r="N63" s="4"/>
      <c r="O63" s="4"/>
      <c r="P63" s="4"/>
      <c r="Q63" s="4"/>
      <c r="R63" s="4"/>
      <c r="T63" s="4"/>
      <c r="U63" s="4"/>
      <c r="V63" s="4"/>
      <c r="W63" s="4"/>
      <c r="X63" s="4"/>
    </row>
    <row r="64" spans="2:24" ht="17" thickBot="1" x14ac:dyDescent="0.25">
      <c r="B64" s="29"/>
      <c r="C64" s="32"/>
      <c r="D64" s="5" t="s">
        <v>21</v>
      </c>
      <c r="E64" s="7">
        <f ca="1">Parameters!$C$4/('OLD VIS-G + NIR-All'!E17*Parameters!$C$3)</f>
        <v>0.90793566871677189</v>
      </c>
      <c r="F64" s="7">
        <f ca="1">Parameters!$C$4/('OLD VIS-G + NIR-All'!F17*Parameters!$C$3)</f>
        <v>0.92273653137520295</v>
      </c>
      <c r="G64" s="7">
        <f ca="1">Parameters!$C$4/('OLD VIS-G + NIR-All'!G17*Parameters!$C$3)</f>
        <v>0.98494531384864481</v>
      </c>
      <c r="H64" s="7">
        <f ca="1">Parameters!$C$4/('OLD VIS-G + NIR-All'!H17*Parameters!$C$3)</f>
        <v>1.1417532474329781</v>
      </c>
      <c r="I64" s="7">
        <f ca="1">Parameters!$C$4/('OLD VIS-G + NIR-All'!I17*Parameters!$C$3)</f>
        <v>1.5173401699663549</v>
      </c>
      <c r="K64" s="18"/>
      <c r="L64" s="17"/>
      <c r="N64" s="4"/>
      <c r="O64" s="4"/>
      <c r="P64" s="4"/>
      <c r="Q64" s="4"/>
      <c r="R64" s="4"/>
      <c r="T64" s="4"/>
      <c r="U64" s="4"/>
      <c r="V64" s="4"/>
      <c r="W64" s="4"/>
      <c r="X64" s="4"/>
    </row>
    <row r="65" spans="2:24" x14ac:dyDescent="0.2">
      <c r="B65" s="29"/>
      <c r="C65" s="31">
        <v>-15</v>
      </c>
      <c r="D65" s="1" t="s">
        <v>20</v>
      </c>
      <c r="E65" s="3">
        <f ca="1">Parameters!$C$4/('OLD VIS-G + NIR-All'!E18*Parameters!$C$3)</f>
        <v>0.90734982679482501</v>
      </c>
      <c r="F65" s="3">
        <f ca="1">Parameters!$C$4/('OLD VIS-G + NIR-All'!F18*Parameters!$C$3)</f>
        <v>0.92968353125273684</v>
      </c>
      <c r="G65" s="3">
        <f ca="1">Parameters!$C$4/('OLD VIS-G + NIR-All'!G18*Parameters!$C$3)</f>
        <v>1.0375990031613835</v>
      </c>
      <c r="H65" s="3">
        <f ca="1">Parameters!$C$4/('OLD VIS-G + NIR-All'!H18*Parameters!$C$3)</f>
        <v>1.258947796355544</v>
      </c>
      <c r="I65" s="3">
        <f ca="1">Parameters!$C$4/('OLD VIS-G + NIR-All'!I18*Parameters!$C$3)</f>
        <v>1.6667057104912384</v>
      </c>
      <c r="K65" s="18"/>
      <c r="L65" s="17"/>
      <c r="N65" s="4"/>
      <c r="O65" s="4"/>
      <c r="P65" s="4"/>
      <c r="Q65" s="4"/>
      <c r="R65" s="4"/>
      <c r="T65" s="4"/>
      <c r="U65" s="4"/>
      <c r="V65" s="4"/>
      <c r="W65" s="4"/>
      <c r="X65" s="4"/>
    </row>
    <row r="66" spans="2:24" ht="17" thickBot="1" x14ac:dyDescent="0.25">
      <c r="B66" s="29"/>
      <c r="C66" s="39"/>
      <c r="D66" s="5" t="s">
        <v>21</v>
      </c>
      <c r="E66" s="7">
        <f ca="1">Parameters!$C$4/('OLD VIS-G + NIR-All'!E19*Parameters!$C$3)</f>
        <v>0.89864940319519093</v>
      </c>
      <c r="F66" s="7">
        <f ca="1">Parameters!$C$4/('OLD VIS-G + NIR-All'!F19*Parameters!$C$3)</f>
        <v>0.91405143942266864</v>
      </c>
      <c r="G66" s="7">
        <f ca="1">Parameters!$C$4/('OLD VIS-G + NIR-All'!G19*Parameters!$C$3)</f>
        <v>0.97235980932877464</v>
      </c>
      <c r="H66" s="7">
        <f ca="1">Parameters!$C$4/('OLD VIS-G + NIR-All'!H19*Parameters!$C$3)</f>
        <v>1.1095550186739986</v>
      </c>
      <c r="I66" s="7">
        <f ca="1">Parameters!$C$4/('OLD VIS-G + NIR-All'!I19*Parameters!$C$3)</f>
        <v>1.4324511757869707</v>
      </c>
      <c r="K66" s="18"/>
      <c r="L66" s="17"/>
      <c r="N66" s="4"/>
      <c r="O66" s="4"/>
      <c r="P66" s="4"/>
      <c r="Q66" s="4"/>
      <c r="R66" s="4"/>
      <c r="T66" s="4"/>
      <c r="U66" s="4"/>
      <c r="V66" s="4"/>
      <c r="W66" s="4"/>
      <c r="X66" s="4"/>
    </row>
    <row r="67" spans="2:24" x14ac:dyDescent="0.2">
      <c r="B67" s="29"/>
      <c r="C67" s="40">
        <v>-20</v>
      </c>
      <c r="D67" s="1" t="s">
        <v>20</v>
      </c>
      <c r="E67" s="3">
        <f ca="1">Parameters!$C$4/('OLD VIS-G + NIR-All'!E20*Parameters!$C$3)</f>
        <v>0.90386699538653059</v>
      </c>
      <c r="F67" s="3">
        <f ca="1">Parameters!$C$4/('OLD VIS-G + NIR-All'!F20*Parameters!$C$3)</f>
        <v>0.92205750264216924</v>
      </c>
      <c r="G67" s="3">
        <f ca="1">Parameters!$C$4/('OLD VIS-G + NIR-All'!G20*Parameters!$C$3)</f>
        <v>1.0172256705400193</v>
      </c>
      <c r="H67" s="3">
        <f ca="1">Parameters!$C$4/('OLD VIS-G + NIR-All'!H20*Parameters!$C$3)</f>
        <v>1.2152965741357318</v>
      </c>
      <c r="I67" s="3">
        <f ca="1">Parameters!$C$4/('OLD VIS-G + NIR-All'!I20*Parameters!$C$3)</f>
        <v>1.5784733001111826</v>
      </c>
      <c r="K67" s="18"/>
      <c r="L67" s="17"/>
      <c r="N67" s="4"/>
      <c r="O67" s="4"/>
      <c r="P67" s="4"/>
      <c r="Q67" s="4"/>
      <c r="R67" s="4"/>
      <c r="T67" s="4"/>
      <c r="U67" s="4"/>
      <c r="V67" s="4"/>
      <c r="W67" s="4"/>
      <c r="X67" s="4"/>
    </row>
    <row r="68" spans="2:24" ht="17" thickBot="1" x14ac:dyDescent="0.25">
      <c r="B68" s="29"/>
      <c r="C68" s="39"/>
      <c r="D68" s="5" t="s">
        <v>21</v>
      </c>
      <c r="E68" s="7">
        <f ca="1">Parameters!$C$4/('OLD VIS-G + NIR-All'!E21*Parameters!$C$3)</f>
        <v>0.89238355409659009</v>
      </c>
      <c r="F68" s="7">
        <f ca="1">Parameters!$C$4/('OLD VIS-G + NIR-All'!F21*Parameters!$C$3)</f>
        <v>0.90878621481354527</v>
      </c>
      <c r="G68" s="7">
        <f ca="1">Parameters!$C$4/('OLD VIS-G + NIR-All'!G21*Parameters!$C$3)</f>
        <v>0.96209708912957037</v>
      </c>
      <c r="H68" s="7">
        <f ca="1">Parameters!$C$4/('OLD VIS-G + NIR-All'!H21*Parameters!$C$3)</f>
        <v>1.0886308901623545</v>
      </c>
      <c r="I68" s="7">
        <f ca="1">Parameters!$C$4/('OLD VIS-G + NIR-All'!I21*Parameters!$C$3)</f>
        <v>1.3798937137234195</v>
      </c>
      <c r="K68" s="18"/>
      <c r="L68" s="17"/>
      <c r="N68" s="4"/>
      <c r="O68" s="4"/>
      <c r="P68" s="4"/>
      <c r="Q68" s="4"/>
      <c r="R68" s="4"/>
      <c r="T68" s="4"/>
      <c r="U68" s="4"/>
      <c r="V68" s="4"/>
      <c r="W68" s="4"/>
      <c r="X68" s="4"/>
    </row>
    <row r="69" spans="2:24" x14ac:dyDescent="0.2">
      <c r="B69" s="29"/>
      <c r="C69" s="40">
        <v>-25</v>
      </c>
      <c r="D69" s="8" t="s">
        <v>20</v>
      </c>
      <c r="E69" s="3">
        <f ca="1">Parameters!$C$4/('OLD VIS-G + NIR-All'!E22*Parameters!$C$3)</f>
        <v>0.90267585449236432</v>
      </c>
      <c r="F69" s="3">
        <f ca="1">Parameters!$C$4/('OLD VIS-G + NIR-All'!F22*Parameters!$C$3)</f>
        <v>0.91907154667040136</v>
      </c>
      <c r="G69" s="3">
        <f ca="1">Parameters!$C$4/('OLD VIS-G + NIR-All'!G22*Parameters!$C$3)</f>
        <v>1.0071969566196592</v>
      </c>
      <c r="H69" s="3">
        <f ca="1">Parameters!$C$4/('OLD VIS-G + NIR-All'!H22*Parameters!$C$3)</f>
        <v>1.1887703932142311</v>
      </c>
      <c r="I69" s="3">
        <f ca="1">Parameters!$C$4/('OLD VIS-G + NIR-All'!I22*Parameters!$C$3)</f>
        <v>1.5259437005760215</v>
      </c>
      <c r="K69" s="18"/>
      <c r="L69" s="17"/>
      <c r="N69" s="4"/>
      <c r="O69" s="4"/>
      <c r="P69" s="4"/>
      <c r="Q69" s="4"/>
      <c r="R69" s="4"/>
      <c r="T69" s="4"/>
      <c r="U69" s="4"/>
      <c r="V69" s="4"/>
      <c r="W69" s="4"/>
      <c r="X69" s="4"/>
    </row>
    <row r="70" spans="2:24" ht="17" thickBot="1" x14ac:dyDescent="0.25">
      <c r="B70" s="29"/>
      <c r="C70" s="32"/>
      <c r="D70" s="9" t="s">
        <v>21</v>
      </c>
      <c r="E70" s="7">
        <f ca="1">Parameters!$C$4/('OLD VIS-G + NIR-All'!E23*Parameters!$C$3)</f>
        <v>0.89224579718327734</v>
      </c>
      <c r="F70" s="7">
        <f ca="1">Parameters!$C$4/('OLD VIS-G + NIR-All'!F23*Parameters!$C$3)</f>
        <v>0.90699516469458397</v>
      </c>
      <c r="G70" s="7">
        <f ca="1">Parameters!$C$4/('OLD VIS-G + NIR-All'!G23*Parameters!$C$3)</f>
        <v>0.95717121057537879</v>
      </c>
      <c r="H70" s="7">
        <f ca="1">Parameters!$C$4/('OLD VIS-G + NIR-All'!H23*Parameters!$C$3)</f>
        <v>1.0752555929599703</v>
      </c>
      <c r="I70" s="7">
        <f ca="1">Parameters!$C$4/('OLD VIS-G + NIR-All'!I23*Parameters!$C$3)</f>
        <v>1.3450165180303406</v>
      </c>
      <c r="K70" s="18"/>
      <c r="L70" s="17"/>
      <c r="N70" s="4"/>
      <c r="O70" s="4"/>
      <c r="P70" s="4"/>
      <c r="Q70" s="4"/>
      <c r="R70" s="4"/>
      <c r="T70" s="4"/>
      <c r="U70" s="4"/>
      <c r="V70" s="4"/>
      <c r="W70" s="4"/>
      <c r="X70" s="4"/>
    </row>
    <row r="71" spans="2:24" x14ac:dyDescent="0.2">
      <c r="B71" s="29"/>
      <c r="C71" s="31">
        <v>-30</v>
      </c>
      <c r="D71" s="1" t="s">
        <v>20</v>
      </c>
      <c r="E71" s="3">
        <f ca="1">Parameters!$C$4/('OLD VIS-G + NIR-All'!E24*Parameters!$C$3)</f>
        <v>0.90416146820545629</v>
      </c>
      <c r="F71" s="3">
        <f ca="1">Parameters!$C$4/('OLD VIS-G + NIR-All'!F24*Parameters!$C$3)</f>
        <v>0.92097473713914924</v>
      </c>
      <c r="G71" s="3">
        <f ca="1">Parameters!$C$4/('OLD VIS-G + NIR-All'!G24*Parameters!$C$3)</f>
        <v>1.0061978790547796</v>
      </c>
      <c r="H71" s="3">
        <f ca="1">Parameters!$C$4/('OLD VIS-G + NIR-All'!H24*Parameters!$C$3)</f>
        <v>1.1751805129393704</v>
      </c>
      <c r="I71" s="3">
        <f ca="1">Parameters!$C$4/('OLD VIS-G + NIR-All'!I24*Parameters!$C$3)</f>
        <v>1.5002537011860271</v>
      </c>
      <c r="K71" s="18"/>
      <c r="L71" s="17"/>
      <c r="N71" s="4"/>
      <c r="O71" s="4"/>
      <c r="P71" s="4"/>
      <c r="Q71" s="4"/>
      <c r="R71" s="4"/>
      <c r="T71" s="4"/>
      <c r="U71" s="4"/>
      <c r="V71" s="4"/>
      <c r="W71" s="4"/>
      <c r="X71" s="4"/>
    </row>
    <row r="72" spans="2:24" ht="17" thickBot="1" x14ac:dyDescent="0.25">
      <c r="B72" s="29"/>
      <c r="C72" s="32"/>
      <c r="D72" s="5" t="s">
        <v>21</v>
      </c>
      <c r="E72" s="7">
        <f ca="1">Parameters!$C$4/('OLD VIS-G + NIR-All'!E25*Parameters!$C$3)</f>
        <v>0.8936250755284455</v>
      </c>
      <c r="F72" s="7">
        <f ca="1">Parameters!$C$4/('OLD VIS-G + NIR-All'!F25*Parameters!$C$3)</f>
        <v>0.90865373724181631</v>
      </c>
      <c r="G72" s="7">
        <f ca="1">Parameters!$C$4/('OLD VIS-G + NIR-All'!G25*Parameters!$C$3)</f>
        <v>0.95672562864047073</v>
      </c>
      <c r="H72" s="7">
        <f ca="1">Parameters!$C$4/('OLD VIS-G + NIR-All'!H25*Parameters!$C$3)</f>
        <v>1.0688675743912024</v>
      </c>
      <c r="I72" s="7">
        <f ca="1">Parameters!$C$4/('OLD VIS-G + NIR-All'!I25*Parameters!$C$3)</f>
        <v>1.321486156658302</v>
      </c>
      <c r="K72" s="18"/>
      <c r="L72" s="17"/>
      <c r="N72" s="4"/>
      <c r="O72" s="4"/>
      <c r="P72" s="4"/>
      <c r="Q72" s="4"/>
      <c r="R72" s="4"/>
      <c r="T72" s="4"/>
      <c r="U72" s="4"/>
      <c r="V72" s="4"/>
      <c r="W72" s="4"/>
      <c r="X72" s="4"/>
    </row>
    <row r="73" spans="2:24" x14ac:dyDescent="0.2">
      <c r="B73" s="29"/>
      <c r="C73" s="31">
        <v>-35</v>
      </c>
      <c r="D73" s="1" t="s">
        <v>20</v>
      </c>
      <c r="E73" s="3">
        <f ca="1">Parameters!$C$4/('OLD VIS-G + NIR-All'!E26*Parameters!$C$3)</f>
        <v>0.90802015542962977</v>
      </c>
      <c r="F73" s="3">
        <f ca="1">Parameters!$C$4/('OLD VIS-G + NIR-All'!F26*Parameters!$C$3)</f>
        <v>0.92764043141705743</v>
      </c>
      <c r="G73" s="3">
        <f ca="1">Parameters!$C$4/('OLD VIS-G + NIR-All'!G26*Parameters!$C$3)</f>
        <v>1.0141154200826308</v>
      </c>
      <c r="H73" s="3">
        <f ca="1">Parameters!$C$4/('OLD VIS-G + NIR-All'!H26*Parameters!$C$3)</f>
        <v>1.173476589020912</v>
      </c>
      <c r="I73" s="3">
        <f ca="1">Parameters!$C$4/('OLD VIS-G + NIR-All'!I26*Parameters!$C$3)</f>
        <v>1.4833121394381166</v>
      </c>
      <c r="K73" s="18"/>
      <c r="L73" s="17"/>
      <c r="N73" s="4"/>
      <c r="O73" s="4"/>
      <c r="P73" s="4"/>
      <c r="Q73" s="4"/>
      <c r="R73" s="4"/>
      <c r="T73" s="4"/>
      <c r="U73" s="4"/>
      <c r="V73" s="4"/>
      <c r="W73" s="4"/>
      <c r="X73" s="4"/>
    </row>
    <row r="74" spans="2:24" ht="17" thickBot="1" x14ac:dyDescent="0.25">
      <c r="B74" s="29"/>
      <c r="C74" s="32"/>
      <c r="D74" s="10" t="s">
        <v>21</v>
      </c>
      <c r="E74" s="7">
        <f ca="1">Parameters!$C$4/('OLD VIS-G + NIR-All'!E27*Parameters!$C$3)</f>
        <v>0.90066942501387781</v>
      </c>
      <c r="F74" s="7">
        <f ca="1">Parameters!$C$4/('OLD VIS-G + NIR-All'!F27*Parameters!$C$3)</f>
        <v>0.91383116352203086</v>
      </c>
      <c r="G74" s="7">
        <f ca="1">Parameters!$C$4/('OLD VIS-G + NIR-All'!G27*Parameters!$C$3)</f>
        <v>0.96132900050225123</v>
      </c>
      <c r="H74" s="7">
        <f ca="1">Parameters!$C$4/('OLD VIS-G + NIR-All'!H27*Parameters!$C$3)</f>
        <v>1.0670992303108393</v>
      </c>
      <c r="I74" s="7">
        <f ca="1">Parameters!$C$4/('OLD VIS-G + NIR-All'!I27*Parameters!$C$3)</f>
        <v>1.3040579606352496</v>
      </c>
      <c r="K74" s="18"/>
      <c r="L74" s="17"/>
      <c r="N74" s="4"/>
      <c r="O74" s="4"/>
      <c r="P74" s="4"/>
      <c r="Q74" s="4"/>
      <c r="R74" s="4"/>
      <c r="T74" s="4"/>
      <c r="U74" s="4"/>
      <c r="V74" s="4"/>
      <c r="W74" s="4"/>
      <c r="X74" s="4"/>
    </row>
    <row r="75" spans="2:24" x14ac:dyDescent="0.2">
      <c r="B75" s="29"/>
      <c r="C75" s="31">
        <v>-40</v>
      </c>
      <c r="D75" s="11" t="s">
        <v>20</v>
      </c>
      <c r="E75" s="3">
        <f ca="1">Parameters!$C$4/('OLD VIS-G + NIR-All'!E28*Parameters!$C$3)</f>
        <v>0.92177628553309332</v>
      </c>
      <c r="F75" s="3">
        <f ca="1">Parameters!$C$4/('OLD VIS-G + NIR-All'!F28*Parameters!$C$3)</f>
        <v>0.94018559327871831</v>
      </c>
      <c r="G75" s="3">
        <f ca="1">Parameters!$C$4/('OLD VIS-G + NIR-All'!G28*Parameters!$C$3)</f>
        <v>1.0329038672969022</v>
      </c>
      <c r="H75" s="3">
        <f ca="1">Parameters!$C$4/('OLD VIS-G + NIR-All'!H28*Parameters!$C$3)</f>
        <v>1.1838627003158586</v>
      </c>
      <c r="I75" s="3">
        <f ca="1">Parameters!$C$4/('OLD VIS-G + NIR-All'!I28*Parameters!$C$3)</f>
        <v>1.4701393261451692</v>
      </c>
      <c r="K75" s="18"/>
      <c r="L75" s="17"/>
      <c r="M75" s="16"/>
      <c r="N75" s="4"/>
      <c r="O75" s="4"/>
      <c r="P75" s="4"/>
      <c r="Q75" s="4"/>
      <c r="R75" s="4"/>
      <c r="T75" s="4"/>
      <c r="U75" s="4"/>
      <c r="V75" s="4"/>
      <c r="W75" s="4"/>
      <c r="X75" s="4"/>
    </row>
    <row r="76" spans="2:24" ht="17" thickBot="1" x14ac:dyDescent="0.25">
      <c r="B76" s="29"/>
      <c r="C76" s="32"/>
      <c r="D76" s="12" t="s">
        <v>21</v>
      </c>
      <c r="E76" s="7">
        <f ca="1">Parameters!$C$4/('OLD VIS-G + NIR-All'!E29*Parameters!$C$3)</f>
        <v>0.91106857471293579</v>
      </c>
      <c r="F76" s="7">
        <f ca="1">Parameters!$C$4/('OLD VIS-G + NIR-All'!F29*Parameters!$C$3)</f>
        <v>0.92197844462847556</v>
      </c>
      <c r="G76" s="7">
        <f ca="1">Parameters!$C$4/('OLD VIS-G + NIR-All'!G29*Parameters!$C$3)</f>
        <v>0.96775358247542242</v>
      </c>
      <c r="H76" s="7">
        <f ca="1">Parameters!$C$4/('OLD VIS-G + NIR-All'!H29*Parameters!$C$3)</f>
        <v>1.0733612996440633</v>
      </c>
      <c r="I76" s="7">
        <f ca="1">Parameters!$C$4/('OLD VIS-G + NIR-All'!I29*Parameters!$C$3)</f>
        <v>1.2943289513033214</v>
      </c>
      <c r="K76" s="18"/>
      <c r="L76" s="17"/>
      <c r="M76" s="16"/>
      <c r="N76" s="4"/>
      <c r="O76" s="4"/>
      <c r="P76" s="4"/>
      <c r="Q76" s="4"/>
      <c r="R76" s="4"/>
      <c r="T76" s="4"/>
      <c r="U76" s="4"/>
      <c r="V76" s="4"/>
      <c r="W76" s="4"/>
      <c r="X76" s="4"/>
    </row>
    <row r="77" spans="2:24" x14ac:dyDescent="0.2">
      <c r="B77" s="29"/>
      <c r="C77" s="31">
        <v>-45</v>
      </c>
      <c r="D77" s="13" t="s">
        <v>20</v>
      </c>
      <c r="E77" s="3">
        <f ca="1">Parameters!$C$4/('OLD VIS-G + NIR-All'!E30*Parameters!$C$3)</f>
        <v>0.94267642458336331</v>
      </c>
      <c r="F77" s="3">
        <f ca="1">Parameters!$C$4/('OLD VIS-G + NIR-All'!F30*Parameters!$C$3)</f>
        <v>0.97416134622457418</v>
      </c>
      <c r="G77" s="3">
        <f ca="1">Parameters!$C$4/('OLD VIS-G + NIR-All'!G30*Parameters!$C$3)</f>
        <v>1.0576932733079012</v>
      </c>
      <c r="H77" s="3">
        <f ca="1">Parameters!$C$4/('OLD VIS-G + NIR-All'!H30*Parameters!$C$3)</f>
        <v>1.2067594767499834</v>
      </c>
      <c r="I77" s="3">
        <f ca="1">Parameters!$C$4/('OLD VIS-G + NIR-All'!I30*Parameters!$C$3)</f>
        <v>1.4759431573314188</v>
      </c>
      <c r="K77" s="18"/>
      <c r="L77" s="17"/>
      <c r="M77" s="16"/>
      <c r="N77" s="4"/>
      <c r="O77" s="4"/>
      <c r="P77" s="4"/>
      <c r="Q77" s="4"/>
      <c r="R77" s="4"/>
      <c r="T77" s="4"/>
      <c r="U77" s="4"/>
      <c r="V77" s="4"/>
      <c r="W77" s="4"/>
      <c r="X77" s="4"/>
    </row>
    <row r="78" spans="2:24" ht="17" thickBot="1" x14ac:dyDescent="0.25">
      <c r="B78" s="29"/>
      <c r="C78" s="32"/>
      <c r="D78" s="10" t="s">
        <v>21</v>
      </c>
      <c r="E78" s="7">
        <f ca="1">Parameters!$C$4/('OLD VIS-G + NIR-All'!E31*Parameters!$C$3)</f>
        <v>0.92431356933881259</v>
      </c>
      <c r="F78" s="7">
        <f ca="1">Parameters!$C$4/('OLD VIS-G + NIR-All'!F31*Parameters!$C$3)</f>
        <v>0.93869602093383731</v>
      </c>
      <c r="G78" s="7">
        <f ca="1">Parameters!$C$4/('OLD VIS-G + NIR-All'!G31*Parameters!$C$3)</f>
        <v>0.98423630759805847</v>
      </c>
      <c r="H78" s="7">
        <f ca="1">Parameters!$C$4/('OLD VIS-G + NIR-All'!H31*Parameters!$C$3)</f>
        <v>1.0853906190138629</v>
      </c>
      <c r="I78" s="7">
        <f ca="1">Parameters!$C$4/('OLD VIS-G + NIR-All'!I31*Parameters!$C$3)</f>
        <v>1.2942696679003998</v>
      </c>
      <c r="K78" s="18"/>
      <c r="L78" s="17"/>
      <c r="M78" s="16"/>
      <c r="N78" s="4"/>
      <c r="O78" s="4"/>
      <c r="P78" s="4"/>
      <c r="Q78" s="4"/>
      <c r="R78" s="4"/>
      <c r="T78" s="4"/>
      <c r="U78" s="4"/>
      <c r="V78" s="4"/>
      <c r="W78" s="4"/>
      <c r="X78" s="4"/>
    </row>
    <row r="79" spans="2:24" x14ac:dyDescent="0.2">
      <c r="B79" s="29"/>
      <c r="C79" s="31">
        <v>-50</v>
      </c>
      <c r="D79" s="11" t="s">
        <v>20</v>
      </c>
      <c r="E79" s="3">
        <f ca="1">Parameters!$C$4/('OLD VIS-G + NIR-All'!E32*Parameters!$C$3)</f>
        <v>0.985738417917708</v>
      </c>
      <c r="F79" s="3">
        <f ca="1">Parameters!$C$4/('OLD VIS-G + NIR-All'!F32*Parameters!$C$3)</f>
        <v>1.012339288358332</v>
      </c>
      <c r="G79" s="3">
        <f ca="1">Parameters!$C$4/('OLD VIS-G + NIR-All'!G32*Parameters!$C$3)</f>
        <v>1.0874933244467784</v>
      </c>
      <c r="H79" s="3">
        <f ca="1">Parameters!$C$4/('OLD VIS-G + NIR-All'!H32*Parameters!$C$3)</f>
        <v>1.244836018191505</v>
      </c>
      <c r="I79" s="3">
        <f ca="1">Parameters!$C$4/('OLD VIS-G + NIR-All'!I32*Parameters!$C$3)</f>
        <v>1.4996202935957552</v>
      </c>
      <c r="K79" s="18"/>
      <c r="L79" s="17"/>
      <c r="M79" s="16"/>
      <c r="N79" s="4"/>
      <c r="O79" s="4"/>
      <c r="P79" s="4"/>
      <c r="Q79" s="4"/>
      <c r="R79" s="4"/>
      <c r="T79" s="4"/>
      <c r="U79" s="4"/>
      <c r="V79" s="4"/>
      <c r="W79" s="4"/>
      <c r="X79" s="4"/>
    </row>
    <row r="80" spans="2:24" ht="17" thickBot="1" x14ac:dyDescent="0.25">
      <c r="B80" s="29"/>
      <c r="C80" s="32"/>
      <c r="D80" s="12" t="s">
        <v>21</v>
      </c>
      <c r="E80" s="7">
        <f ca="1">Parameters!$C$4/('OLD VIS-G + NIR-All'!E33*Parameters!$C$3)</f>
        <v>0.94658522794026756</v>
      </c>
      <c r="F80" s="7">
        <f ca="1">Parameters!$C$4/('OLD VIS-G + NIR-All'!F33*Parameters!$C$3)</f>
        <v>0.95800598939324244</v>
      </c>
      <c r="G80" s="7">
        <f ca="1">Parameters!$C$4/('OLD VIS-G + NIR-All'!G33*Parameters!$C$3)</f>
        <v>1.0081873792162106</v>
      </c>
      <c r="H80" s="7">
        <f ca="1">Parameters!$C$4/('OLD VIS-G + NIR-All'!H33*Parameters!$C$3)</f>
        <v>1.1040648814985263</v>
      </c>
      <c r="I80" s="7">
        <f ca="1">Parameters!$C$4/('OLD VIS-G + NIR-All'!I33*Parameters!$C$3)</f>
        <v>1.3081866380880904</v>
      </c>
      <c r="K80" s="18"/>
      <c r="L80" s="17"/>
      <c r="M80" s="16"/>
      <c r="N80" s="4"/>
      <c r="O80" s="4"/>
      <c r="P80" s="4"/>
      <c r="Q80" s="4"/>
      <c r="R80" s="4"/>
      <c r="T80" s="4"/>
      <c r="U80" s="4"/>
      <c r="V80" s="4"/>
      <c r="W80" s="4"/>
      <c r="X80" s="4"/>
    </row>
    <row r="81" spans="2:24" x14ac:dyDescent="0.2">
      <c r="B81" s="29"/>
      <c r="C81" s="31">
        <v>-55</v>
      </c>
      <c r="D81" s="13" t="s">
        <v>20</v>
      </c>
      <c r="E81" s="3">
        <f ca="1">Parameters!$C$4/('OLD VIS-G + NIR-All'!E34*Parameters!$C$3)</f>
        <v>1.0361253018627694</v>
      </c>
      <c r="F81" s="3">
        <f ca="1">Parameters!$C$4/('OLD VIS-G + NIR-All'!F34*Parameters!$C$3)</f>
        <v>1.0624963687125664</v>
      </c>
      <c r="G81" s="3">
        <f ca="1">Parameters!$C$4/('OLD VIS-G + NIR-All'!G34*Parameters!$C$3)</f>
        <v>1.1259721181604734</v>
      </c>
      <c r="H81" s="3">
        <f ca="1">Parameters!$C$4/('OLD VIS-G + NIR-All'!H34*Parameters!$C$3)</f>
        <v>1.2992452680216713</v>
      </c>
      <c r="I81" s="3">
        <f ca="1">Parameters!$C$4/('OLD VIS-G + NIR-All'!I34*Parameters!$C$3)</f>
        <v>1.5191249791612209</v>
      </c>
      <c r="K81" s="18"/>
      <c r="L81" s="17"/>
      <c r="M81" s="16"/>
      <c r="N81" s="4"/>
      <c r="O81" s="4"/>
      <c r="P81" s="4"/>
      <c r="Q81" s="4"/>
      <c r="R81" s="4"/>
      <c r="T81" s="4"/>
      <c r="U81" s="4"/>
      <c r="V81" s="4"/>
      <c r="W81" s="4"/>
      <c r="X81" s="4"/>
    </row>
    <row r="82" spans="2:24" ht="17" thickBot="1" x14ac:dyDescent="0.25">
      <c r="B82" s="29"/>
      <c r="C82" s="32"/>
      <c r="D82" s="10" t="s">
        <v>21</v>
      </c>
      <c r="E82" s="7">
        <f ca="1">Parameters!$C$4/('OLD VIS-G + NIR-All'!E35*Parameters!$C$3)</f>
        <v>0.97461684464994547</v>
      </c>
      <c r="F82" s="7">
        <f ca="1">Parameters!$C$4/('OLD VIS-G + NIR-All'!F35*Parameters!$C$3)</f>
        <v>0.9894057483273998</v>
      </c>
      <c r="G82" s="7">
        <f ca="1">Parameters!$C$4/('OLD VIS-G + NIR-All'!G35*Parameters!$C$3)</f>
        <v>1.038819071376994</v>
      </c>
      <c r="H82" s="7">
        <f ca="1">Parameters!$C$4/('OLD VIS-G + NIR-All'!H35*Parameters!$C$3)</f>
        <v>1.1385375889775899</v>
      </c>
      <c r="I82" s="7">
        <f ca="1">Parameters!$C$4/('OLD VIS-G + NIR-All'!I35*Parameters!$C$3)</f>
        <v>1.3189517457324376</v>
      </c>
      <c r="K82" s="18"/>
      <c r="L82" s="17"/>
      <c r="M82" s="16"/>
      <c r="N82" s="4"/>
      <c r="O82" s="4"/>
      <c r="P82" s="4"/>
      <c r="Q82" s="4"/>
      <c r="R82" s="4"/>
      <c r="T82" s="4"/>
      <c r="U82" s="4"/>
      <c r="V82" s="4"/>
      <c r="W82" s="4"/>
      <c r="X82" s="4"/>
    </row>
    <row r="83" spans="2:24" x14ac:dyDescent="0.2">
      <c r="B83" s="29"/>
      <c r="C83" s="31">
        <v>-60</v>
      </c>
      <c r="D83" s="11" t="s">
        <v>20</v>
      </c>
      <c r="E83" s="3">
        <f ca="1">Parameters!$C$4/('OLD VIS-G + NIR-All'!E36*Parameters!$C$3)</f>
        <v>1.1083350196028536</v>
      </c>
      <c r="F83" s="3">
        <f ca="1">Parameters!$C$4/('OLD VIS-G + NIR-All'!F36*Parameters!$C$3)</f>
        <v>1.1225294420235061</v>
      </c>
      <c r="G83" s="3">
        <f ca="1">Parameters!$C$4/('OLD VIS-G + NIR-All'!G36*Parameters!$C$3)</f>
        <v>1.1871681936676441</v>
      </c>
      <c r="H83" s="3">
        <f ca="1">Parameters!$C$4/('OLD VIS-G + NIR-All'!H36*Parameters!$C$3)</f>
        <v>1.3787477950791116</v>
      </c>
      <c r="I83" s="3">
        <f ca="1">Parameters!$C$4/('OLD VIS-G + NIR-All'!I36*Parameters!$C$3)</f>
        <v>1.549873848549099</v>
      </c>
      <c r="K83" s="18"/>
      <c r="L83" s="17"/>
      <c r="M83" s="16"/>
      <c r="N83" s="4"/>
      <c r="O83" s="4"/>
      <c r="P83" s="4"/>
      <c r="Q83" s="4"/>
      <c r="R83" s="4"/>
      <c r="T83" s="4"/>
      <c r="U83" s="4"/>
      <c r="V83" s="4"/>
      <c r="W83" s="4"/>
      <c r="X83" s="4"/>
    </row>
    <row r="84" spans="2:24" ht="17" thickBot="1" x14ac:dyDescent="0.25">
      <c r="B84" s="29"/>
      <c r="C84" s="32"/>
      <c r="D84" s="12" t="s">
        <v>21</v>
      </c>
      <c r="E84" s="7">
        <f ca="1">Parameters!$C$4/('OLD VIS-G + NIR-All'!E37*Parameters!$C$3)</f>
        <v>1.0179702181420787</v>
      </c>
      <c r="F84" s="7">
        <f ca="1">Parameters!$C$4/('OLD VIS-G + NIR-All'!F37*Parameters!$C$3)</f>
        <v>1.031251011902623</v>
      </c>
      <c r="G84" s="7">
        <f ca="1">Parameters!$C$4/('OLD VIS-G + NIR-All'!G37*Parameters!$C$3)</f>
        <v>1.0739427895371096</v>
      </c>
      <c r="H84" s="7">
        <f ca="1">Parameters!$C$4/('OLD VIS-G + NIR-All'!H37*Parameters!$C$3)</f>
        <v>1.1867016814777069</v>
      </c>
      <c r="I84" s="7">
        <f ca="1">Parameters!$C$4/('OLD VIS-G + NIR-All'!I37*Parameters!$C$3)</f>
        <v>1.3325051930740126</v>
      </c>
      <c r="K84" s="18"/>
      <c r="L84" s="17"/>
      <c r="M84" s="16"/>
      <c r="N84" s="4"/>
      <c r="O84" s="4"/>
      <c r="P84" s="4"/>
      <c r="Q84" s="4"/>
      <c r="R84" s="4"/>
      <c r="T84" s="4"/>
      <c r="U84" s="4"/>
      <c r="V84" s="4"/>
      <c r="W84" s="4"/>
      <c r="X84" s="4"/>
    </row>
    <row r="85" spans="2:24" x14ac:dyDescent="0.2">
      <c r="B85" s="29"/>
      <c r="C85" s="31">
        <v>-65</v>
      </c>
      <c r="D85" s="13" t="s">
        <v>20</v>
      </c>
      <c r="E85" s="3">
        <f ca="1">Parameters!$C$4/('OLD VIS-G + NIR-All'!E38*Parameters!$C$3)</f>
        <v>1.166134260069839</v>
      </c>
      <c r="F85" s="3">
        <f ca="1">Parameters!$C$4/('OLD VIS-G + NIR-All'!F38*Parameters!$C$3)</f>
        <v>1.1942760172389657</v>
      </c>
      <c r="G85" s="3">
        <f ca="1">Parameters!$C$4/('OLD VIS-G + NIR-All'!G38*Parameters!$C$3)</f>
        <v>1.2868339485498494</v>
      </c>
      <c r="H85" s="3">
        <f ca="1">Parameters!$C$4/('OLD VIS-G + NIR-All'!H38*Parameters!$C$3)</f>
        <v>1.4953769456951673</v>
      </c>
      <c r="I85" s="3">
        <f ca="1">Parameters!$C$4/('OLD VIS-G + NIR-All'!I38*Parameters!$C$3)</f>
        <v>1.5858333179632758</v>
      </c>
      <c r="K85" s="18"/>
      <c r="L85" s="17"/>
      <c r="M85" s="16"/>
      <c r="N85" s="4"/>
      <c r="O85" s="4"/>
      <c r="P85" s="4"/>
      <c r="Q85" s="4"/>
      <c r="R85" s="4"/>
      <c r="T85" s="4"/>
      <c r="U85" s="4"/>
      <c r="V85" s="4"/>
      <c r="W85" s="4"/>
      <c r="X85" s="4"/>
    </row>
    <row r="86" spans="2:24" ht="17" thickBot="1" x14ac:dyDescent="0.25">
      <c r="B86" s="29"/>
      <c r="C86" s="32"/>
      <c r="D86" s="10" t="s">
        <v>21</v>
      </c>
      <c r="E86" s="7">
        <f ca="1">Parameters!$C$4/('OLD VIS-G + NIR-All'!E39*Parameters!$C$3)</f>
        <v>1.062837450273153</v>
      </c>
      <c r="F86" s="7">
        <f ca="1">Parameters!$C$4/('OLD VIS-G + NIR-All'!F39*Parameters!$C$3)</f>
        <v>1.0804861938213077</v>
      </c>
      <c r="G86" s="7">
        <f ca="1">Parameters!$C$4/('OLD VIS-G + NIR-All'!G39*Parameters!$C$3)</f>
        <v>1.1378175764581953</v>
      </c>
      <c r="H86" s="7">
        <f ca="1">Parameters!$C$4/('OLD VIS-G + NIR-All'!H39*Parameters!$C$3)</f>
        <v>1.2573610406847888</v>
      </c>
      <c r="I86" s="7">
        <f ca="1">Parameters!$C$4/('OLD VIS-G + NIR-All'!I39*Parameters!$C$3)</f>
        <v>1.3300054497512468</v>
      </c>
      <c r="K86" s="18"/>
      <c r="L86" s="17"/>
      <c r="M86" s="16"/>
      <c r="N86" s="4"/>
      <c r="O86" s="4"/>
      <c r="P86" s="4"/>
      <c r="Q86" s="4"/>
      <c r="R86" s="4"/>
      <c r="T86" s="4"/>
      <c r="U86" s="4"/>
      <c r="V86" s="4"/>
      <c r="W86" s="4"/>
      <c r="X86" s="4"/>
    </row>
    <row r="87" spans="2:24" x14ac:dyDescent="0.2">
      <c r="B87" s="29"/>
      <c r="C87" s="31">
        <v>-70</v>
      </c>
      <c r="D87" s="11" t="s">
        <v>20</v>
      </c>
      <c r="E87" s="3">
        <f ca="1">Parameters!$C$4/('OLD VIS-G + NIR-All'!E40*Parameters!$C$3)</f>
        <v>1.3004839678559097</v>
      </c>
      <c r="F87" s="3">
        <f ca="1">Parameters!$C$4/('OLD VIS-G + NIR-All'!F40*Parameters!$C$3)</f>
        <v>1.3311439651152486</v>
      </c>
      <c r="G87" s="3">
        <f ca="1">Parameters!$C$4/('OLD VIS-G + NIR-All'!G40*Parameters!$C$3)</f>
        <v>1.4373689024956895</v>
      </c>
      <c r="H87" s="3">
        <f ca="1">Parameters!$C$4/('OLD VIS-G + NIR-All'!H40*Parameters!$C$3)</f>
        <v>1.5002391216865689</v>
      </c>
      <c r="I87" s="3">
        <f ca="1">Parameters!$C$4/('OLD VIS-G + NIR-All'!I40*Parameters!$C$3)</f>
        <v>1.6785923174740256</v>
      </c>
      <c r="K87" s="18"/>
      <c r="L87" s="17"/>
      <c r="M87" s="16"/>
      <c r="N87" s="4"/>
      <c r="O87" s="4"/>
      <c r="P87" s="4"/>
      <c r="Q87" s="4"/>
      <c r="R87" s="4"/>
      <c r="T87" s="4"/>
      <c r="U87" s="4"/>
      <c r="V87" s="4"/>
      <c r="W87" s="4"/>
      <c r="X87" s="4"/>
    </row>
    <row r="88" spans="2:24" ht="17" thickBot="1" x14ac:dyDescent="0.25">
      <c r="B88" s="29"/>
      <c r="C88" s="32"/>
      <c r="D88" s="12" t="s">
        <v>21</v>
      </c>
      <c r="E88" s="7">
        <f ca="1">Parameters!$C$4/('OLD VIS-G + NIR-All'!E41*Parameters!$C$3)</f>
        <v>1.1467716605206153</v>
      </c>
      <c r="F88" s="7">
        <f ca="1">Parameters!$C$4/('OLD VIS-G + NIR-All'!F41*Parameters!$C$3)</f>
        <v>1.1669544511448566</v>
      </c>
      <c r="G88" s="7">
        <f ca="1">Parameters!$C$4/('OLD VIS-G + NIR-All'!G41*Parameters!$C$3)</f>
        <v>1.2298765232082145</v>
      </c>
      <c r="H88" s="7">
        <f ca="1">Parameters!$C$4/('OLD VIS-G + NIR-All'!H41*Parameters!$C$3)</f>
        <v>1.3050388714371139</v>
      </c>
      <c r="I88" s="7">
        <f ca="1">Parameters!$C$4/('OLD VIS-G + NIR-All'!I41*Parameters!$C$3)</f>
        <v>1.4110588655608154</v>
      </c>
      <c r="K88" s="18"/>
      <c r="L88" s="17"/>
      <c r="M88" s="16"/>
      <c r="N88" s="4"/>
      <c r="O88" s="4"/>
      <c r="P88" s="4"/>
      <c r="Q88" s="4"/>
      <c r="R88" s="4"/>
      <c r="T88" s="4"/>
      <c r="U88" s="4"/>
      <c r="V88" s="4"/>
      <c r="W88" s="4"/>
      <c r="X88" s="4"/>
    </row>
    <row r="89" spans="2:24" x14ac:dyDescent="0.2">
      <c r="B89" s="29"/>
      <c r="C89" s="31">
        <v>-75</v>
      </c>
      <c r="D89" s="13" t="s">
        <v>20</v>
      </c>
      <c r="E89" s="3">
        <f ca="1">Parameters!$C$4/('OLD VIS-G + NIR-All'!E42*Parameters!$C$3)</f>
        <v>1.5465388322441704</v>
      </c>
      <c r="F89" s="3">
        <f ca="1">Parameters!$C$4/('OLD VIS-G + NIR-All'!F42*Parameters!$C$3)</f>
        <v>1.5777564142070919</v>
      </c>
      <c r="G89" s="3">
        <f ca="1">Parameters!$C$4/('OLD VIS-G + NIR-All'!G42*Parameters!$C$3)</f>
        <v>1.4908266322293426</v>
      </c>
      <c r="H89" s="3">
        <f ca="1">Parameters!$C$4/('OLD VIS-G + NIR-All'!H42*Parameters!$C$3)</f>
        <v>1.5089511559609439</v>
      </c>
      <c r="I89" s="3">
        <f ca="1">Parameters!$C$4/('OLD VIS-G + NIR-All'!I42*Parameters!$C$3)</f>
        <v>1.8394042054230038</v>
      </c>
      <c r="K89" s="18"/>
      <c r="L89" s="17"/>
      <c r="M89" s="16"/>
      <c r="N89" s="4"/>
      <c r="O89" s="4"/>
      <c r="P89" s="4"/>
      <c r="Q89" s="4"/>
      <c r="R89" s="4"/>
      <c r="T89" s="4"/>
      <c r="U89" s="4"/>
      <c r="V89" s="4"/>
      <c r="W89" s="4"/>
      <c r="X89" s="4"/>
    </row>
    <row r="90" spans="2:24" ht="17" thickBot="1" x14ac:dyDescent="0.25">
      <c r="B90" s="29"/>
      <c r="C90" s="32"/>
      <c r="D90" s="10" t="s">
        <v>21</v>
      </c>
      <c r="E90" s="7">
        <f ca="1">Parameters!$C$4/('OLD VIS-G + NIR-All'!E43*Parameters!$C$3)</f>
        <v>1.277132210210884</v>
      </c>
      <c r="F90" s="7">
        <f ca="1">Parameters!$C$4/('OLD VIS-G + NIR-All'!F43*Parameters!$C$3)</f>
        <v>1.3008659194061447</v>
      </c>
      <c r="G90" s="7">
        <f ca="1">Parameters!$C$4/('OLD VIS-G + NIR-All'!G43*Parameters!$C$3)</f>
        <v>1.2991159530362808</v>
      </c>
      <c r="H90" s="7">
        <f ca="1">Parameters!$C$4/('OLD VIS-G + NIR-All'!H43*Parameters!$C$3)</f>
        <v>1.3437019681095921</v>
      </c>
      <c r="I90" s="7">
        <f ca="1">Parameters!$C$4/('OLD VIS-G + NIR-All'!I43*Parameters!$C$3)</f>
        <v>1.5104140752518329</v>
      </c>
      <c r="K90" s="18"/>
      <c r="L90" s="17"/>
      <c r="M90" s="16"/>
      <c r="N90" s="4"/>
      <c r="O90" s="4"/>
      <c r="P90" s="4"/>
      <c r="Q90" s="4"/>
      <c r="R90" s="4"/>
      <c r="T90" s="4"/>
      <c r="U90" s="4"/>
      <c r="V90" s="4"/>
      <c r="W90" s="4"/>
      <c r="X90" s="4"/>
    </row>
    <row r="91" spans="2:24" x14ac:dyDescent="0.2">
      <c r="B91" s="29"/>
      <c r="C91" s="31">
        <v>-80</v>
      </c>
      <c r="D91" s="13" t="s">
        <v>20</v>
      </c>
      <c r="E91" s="3">
        <f ca="1">Parameters!$C$4/('OLD VIS-G + NIR-All'!E44*Parameters!$C$3)</f>
        <v>1.5705664589306019</v>
      </c>
      <c r="F91" s="3">
        <f ca="1">Parameters!$C$4/('OLD VIS-G + NIR-All'!F44*Parameters!$C$3)</f>
        <v>1.5802658430303429</v>
      </c>
      <c r="G91" s="3">
        <f ca="1">Parameters!$C$4/('OLD VIS-G + NIR-All'!G44*Parameters!$C$3)</f>
        <v>1.6231639511835529</v>
      </c>
      <c r="H91" s="3">
        <f ca="1">Parameters!$C$4/('OLD VIS-G + NIR-All'!H44*Parameters!$C$3)</f>
        <v>1.7624784503011135</v>
      </c>
      <c r="I91" s="3">
        <f ca="1">Parameters!$C$4/('OLD VIS-G + NIR-All'!I44*Parameters!$C$3)</f>
        <v>2.0931096184052596</v>
      </c>
      <c r="K91" s="18"/>
      <c r="L91" s="17"/>
      <c r="M91" s="16"/>
      <c r="N91" s="4"/>
      <c r="O91" s="4"/>
      <c r="P91" s="4"/>
      <c r="Q91" s="4"/>
      <c r="R91" s="4"/>
      <c r="T91" s="4"/>
      <c r="U91" s="4"/>
      <c r="V91" s="4"/>
      <c r="W91" s="4"/>
      <c r="X91" s="4"/>
    </row>
    <row r="92" spans="2:24" ht="17" thickBot="1" x14ac:dyDescent="0.25">
      <c r="B92" s="30"/>
      <c r="C92" s="32"/>
      <c r="D92" s="10" t="s">
        <v>21</v>
      </c>
      <c r="E92" s="7">
        <f ca="1">Parameters!$C$4/('OLD VIS-G + NIR-All'!E45*Parameters!$C$3)</f>
        <v>1.3395276629527491</v>
      </c>
      <c r="F92" s="7">
        <f ca="1">Parameters!$C$4/('OLD VIS-G + NIR-All'!F45*Parameters!$C$3)</f>
        <v>1.357221096663469</v>
      </c>
      <c r="G92" s="7">
        <f ca="1">Parameters!$C$4/('OLD VIS-G + NIR-All'!G45*Parameters!$C$3)</f>
        <v>1.4071047205833116</v>
      </c>
      <c r="H92" s="7">
        <f ca="1">Parameters!$C$4/('OLD VIS-G + NIR-All'!H45*Parameters!$C$3)</f>
        <v>1.501402917010257</v>
      </c>
      <c r="I92" s="7">
        <f ca="1">Parameters!$C$4/('OLD VIS-G + NIR-All'!I45*Parameters!$C$3)</f>
        <v>1.655917537341262</v>
      </c>
      <c r="K92" s="18"/>
      <c r="L92" s="17"/>
      <c r="M92" s="16"/>
      <c r="N92" s="4"/>
      <c r="O92" s="4"/>
      <c r="P92" s="4"/>
      <c r="Q92" s="4"/>
      <c r="R92" s="4"/>
      <c r="T92" s="4"/>
      <c r="U92" s="4"/>
      <c r="V92" s="4"/>
      <c r="W92" s="4"/>
      <c r="X92" s="4"/>
    </row>
    <row r="93" spans="2:24" ht="17" thickBot="1" x14ac:dyDescent="0.25">
      <c r="B93" s="45"/>
      <c r="C93" s="46"/>
      <c r="D93" s="47"/>
      <c r="E93" s="14">
        <v>0</v>
      </c>
      <c r="F93" s="14">
        <v>1</v>
      </c>
      <c r="G93" s="14">
        <v>2</v>
      </c>
      <c r="H93" s="14">
        <v>3</v>
      </c>
      <c r="I93" s="15">
        <v>4</v>
      </c>
      <c r="K93" s="18"/>
      <c r="L93" s="17"/>
      <c r="M93" s="16"/>
      <c r="N93" s="4"/>
      <c r="O93" s="4"/>
      <c r="P93" s="4"/>
      <c r="Q93" s="4"/>
      <c r="R93" s="4"/>
      <c r="T93" s="4"/>
      <c r="U93" s="4"/>
      <c r="V93" s="4"/>
      <c r="W93" s="4"/>
      <c r="X93" s="4"/>
    </row>
    <row r="94" spans="2:24" ht="17" thickBot="1" x14ac:dyDescent="0.25">
      <c r="B94" s="48"/>
      <c r="C94" s="49"/>
      <c r="D94" s="50"/>
      <c r="E94" s="41" t="s">
        <v>22</v>
      </c>
      <c r="F94" s="42"/>
      <c r="G94" s="42"/>
      <c r="H94" s="42"/>
      <c r="I94" s="43"/>
    </row>
  </sheetData>
  <mergeCells count="130">
    <mergeCell ref="B93:D94"/>
    <mergeCell ref="E94:I94"/>
    <mergeCell ref="B49:D50"/>
    <mergeCell ref="C89:C90"/>
    <mergeCell ref="C91:C92"/>
    <mergeCell ref="C85:C86"/>
    <mergeCell ref="C87:C88"/>
    <mergeCell ref="C81:C82"/>
    <mergeCell ref="C83:C84"/>
    <mergeCell ref="C77:C78"/>
    <mergeCell ref="C79:C80"/>
    <mergeCell ref="C73:C74"/>
    <mergeCell ref="C75:C76"/>
    <mergeCell ref="C69:C70"/>
    <mergeCell ref="C71:C72"/>
    <mergeCell ref="C65:C66"/>
    <mergeCell ref="C67:C68"/>
    <mergeCell ref="C61:C62"/>
    <mergeCell ref="C63:C64"/>
    <mergeCell ref="C57:C58"/>
    <mergeCell ref="C59:C60"/>
    <mergeCell ref="B51:B92"/>
    <mergeCell ref="C51:C52"/>
    <mergeCell ref="C53:C54"/>
    <mergeCell ref="C55:C56"/>
    <mergeCell ref="AF47:AJ47"/>
    <mergeCell ref="B46:D47"/>
    <mergeCell ref="K46:M47"/>
    <mergeCell ref="T46:V47"/>
    <mergeCell ref="AC46:AE47"/>
    <mergeCell ref="E47:I47"/>
    <mergeCell ref="N47:R47"/>
    <mergeCell ref="W47:AA47"/>
    <mergeCell ref="E49:I50"/>
    <mergeCell ref="C42:C43"/>
    <mergeCell ref="L42:L43"/>
    <mergeCell ref="U42:U43"/>
    <mergeCell ref="AD42:AD43"/>
    <mergeCell ref="C44:C45"/>
    <mergeCell ref="L44:L45"/>
    <mergeCell ref="U44:U45"/>
    <mergeCell ref="AD44:AD45"/>
    <mergeCell ref="C38:C39"/>
    <mergeCell ref="L38:L39"/>
    <mergeCell ref="U38:U39"/>
    <mergeCell ref="AD38:AD39"/>
    <mergeCell ref="C40:C41"/>
    <mergeCell ref="L40:L41"/>
    <mergeCell ref="U40:U41"/>
    <mergeCell ref="AD40:AD41"/>
    <mergeCell ref="C34:C35"/>
    <mergeCell ref="L34:L35"/>
    <mergeCell ref="U34:U35"/>
    <mergeCell ref="AD34:AD35"/>
    <mergeCell ref="C36:C37"/>
    <mergeCell ref="L36:L37"/>
    <mergeCell ref="U36:U37"/>
    <mergeCell ref="AD36:AD37"/>
    <mergeCell ref="C30:C31"/>
    <mergeCell ref="L30:L31"/>
    <mergeCell ref="U30:U31"/>
    <mergeCell ref="AD30:AD31"/>
    <mergeCell ref="C32:C33"/>
    <mergeCell ref="L32:L33"/>
    <mergeCell ref="U32:U33"/>
    <mergeCell ref="AD32:AD33"/>
    <mergeCell ref="C26:C27"/>
    <mergeCell ref="L26:L27"/>
    <mergeCell ref="U26:U27"/>
    <mergeCell ref="AD26:AD27"/>
    <mergeCell ref="C28:C29"/>
    <mergeCell ref="L28:L29"/>
    <mergeCell ref="U28:U29"/>
    <mergeCell ref="AD28:AD29"/>
    <mergeCell ref="C22:C23"/>
    <mergeCell ref="L22:L23"/>
    <mergeCell ref="U22:U23"/>
    <mergeCell ref="AD22:AD23"/>
    <mergeCell ref="C24:C25"/>
    <mergeCell ref="L24:L25"/>
    <mergeCell ref="U24:U25"/>
    <mergeCell ref="AD24:AD25"/>
    <mergeCell ref="C20:C21"/>
    <mergeCell ref="L20:L21"/>
    <mergeCell ref="U20:U21"/>
    <mergeCell ref="AD20:AD21"/>
    <mergeCell ref="C14:C15"/>
    <mergeCell ref="L14:L15"/>
    <mergeCell ref="U14:U15"/>
    <mergeCell ref="AD14:AD15"/>
    <mergeCell ref="C16:C17"/>
    <mergeCell ref="L16:L17"/>
    <mergeCell ref="U16:U17"/>
    <mergeCell ref="AD16:AD17"/>
    <mergeCell ref="C6:C7"/>
    <mergeCell ref="L6:L7"/>
    <mergeCell ref="U6:U7"/>
    <mergeCell ref="AD6:AD7"/>
    <mergeCell ref="C8:C9"/>
    <mergeCell ref="L8:L9"/>
    <mergeCell ref="U8:U9"/>
    <mergeCell ref="AD8:AD9"/>
    <mergeCell ref="C18:C19"/>
    <mergeCell ref="L18:L19"/>
    <mergeCell ref="U18:U19"/>
    <mergeCell ref="AD18:AD19"/>
    <mergeCell ref="AC2:AE3"/>
    <mergeCell ref="AF2:AJ3"/>
    <mergeCell ref="B4:B45"/>
    <mergeCell ref="C4:C5"/>
    <mergeCell ref="K4:K45"/>
    <mergeCell ref="L4:L5"/>
    <mergeCell ref="T4:T45"/>
    <mergeCell ref="U4:U5"/>
    <mergeCell ref="AC4:AC45"/>
    <mergeCell ref="AD4:AD5"/>
    <mergeCell ref="B2:D3"/>
    <mergeCell ref="E2:I3"/>
    <mergeCell ref="K2:M3"/>
    <mergeCell ref="N2:R3"/>
    <mergeCell ref="T2:V3"/>
    <mergeCell ref="W2:AA3"/>
    <mergeCell ref="C10:C11"/>
    <mergeCell ref="L10:L11"/>
    <mergeCell ref="U10:U11"/>
    <mergeCell ref="AD10:AD11"/>
    <mergeCell ref="C12:C13"/>
    <mergeCell ref="L12:L13"/>
    <mergeCell ref="U12:U13"/>
    <mergeCell ref="AD12:AD13"/>
  </mergeCells>
  <conditionalFormatting sqref="E4:I45">
    <cfRule type="colorScale" priority="11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19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20">
      <colorScale>
        <cfvo type="num" val="0"/>
        <cfvo type="num" val="1"/>
        <color rgb="FFFF0000"/>
        <color theme="9" tint="-0.249977111117893"/>
      </colorScale>
    </cfRule>
    <cfRule type="colorScale" priority="121">
      <colorScale>
        <cfvo type="num" val="0"/>
        <cfvo type="num" val="1"/>
        <color rgb="FFFF7128"/>
        <color theme="9"/>
      </colorScale>
    </cfRule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2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N4:R45">
    <cfRule type="colorScale" priority="9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9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92">
      <colorScale>
        <cfvo type="num" val="0"/>
        <cfvo type="num" val="1"/>
        <color rgb="FFFF0000"/>
        <color theme="9" tint="-0.249977111117893"/>
      </colorScale>
    </cfRule>
    <cfRule type="colorScale" priority="93">
      <colorScale>
        <cfvo type="num" val="0"/>
        <cfvo type="num" val="1"/>
        <color rgb="FFFF7128"/>
        <color theme="9"/>
      </colorScale>
    </cfRule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S4:S45">
    <cfRule type="colorScale" priority="9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0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01">
      <colorScale>
        <cfvo type="num" val="0"/>
        <cfvo type="num" val="1"/>
        <color rgb="FFFF0000"/>
        <color theme="9" tint="-0.249977111117893"/>
      </colorScale>
    </cfRule>
    <cfRule type="colorScale" priority="102">
      <colorScale>
        <cfvo type="num" val="0"/>
        <cfvo type="num" val="1"/>
        <color rgb="FFFF7128"/>
        <color theme="9"/>
      </colorScale>
    </cfRule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07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W4:AA45">
    <cfRule type="colorScale" priority="8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83">
      <colorScale>
        <cfvo type="num" val="0"/>
        <cfvo type="num" val="1"/>
        <color rgb="FFFF0000"/>
        <color theme="9" tint="-0.249977111117893"/>
      </colorScale>
    </cfRule>
    <cfRule type="colorScale" priority="84">
      <colorScale>
        <cfvo type="num" val="0"/>
        <cfvo type="num" val="1"/>
        <color rgb="FFFF7128"/>
        <color theme="9"/>
      </colorScale>
    </cfRule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9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AF4:AJ45">
    <cfRule type="colorScale" priority="1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2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29">
      <colorScale>
        <cfvo type="num" val="0"/>
        <cfvo type="num" val="0"/>
        <cfvo type="num" val="1"/>
        <color rgb="FFFF0000"/>
        <color rgb="FFFFEB84"/>
        <color theme="9" tint="0.39997558519241921"/>
      </colorScale>
    </cfRule>
    <cfRule type="colorScale" priority="47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48">
      <colorScale>
        <cfvo type="num" val="0"/>
        <cfvo type="percent" val="50"/>
        <cfvo type="num" val="0.6"/>
        <color theme="9" tint="0.39997558519241921"/>
        <color rgb="FFFFEB84"/>
        <color rgb="FFFF0000"/>
      </colorScale>
    </cfRule>
    <cfRule type="colorScale" priority="49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5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1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52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3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54">
      <colorScale>
        <cfvo type="num" val="0"/>
        <cfvo type="num" val="1"/>
        <color rgb="FFFF0000"/>
        <color theme="9" tint="-0.249977111117893"/>
      </colorScale>
    </cfRule>
    <cfRule type="colorScale" priority="55">
      <colorScale>
        <cfvo type="num" val="0"/>
        <cfvo type="num" val="1"/>
        <color rgb="FFFF7128"/>
        <color theme="9"/>
      </colorScale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0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1:I92">
    <cfRule type="colorScale" priority="30">
      <colorScale>
        <cfvo type="num" val="0"/>
        <cfvo type="num" val="1"/>
        <cfvo type="num" val="2"/>
        <color rgb="FFFF0000"/>
        <color theme="0"/>
        <color theme="9" tint="-0.249977111117893"/>
      </colorScale>
    </cfRule>
    <cfRule type="colorScale" priority="31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2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34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5">
      <colorScale>
        <cfvo type="num" val="0"/>
        <cfvo type="num" val="1"/>
        <cfvo type="num" val="2"/>
        <color rgb="FFFF7128"/>
        <color theme="0"/>
        <color theme="9" tint="0.39997558519241921"/>
      </colorScale>
    </cfRule>
    <cfRule type="colorScale" priority="36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37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39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40">
      <colorScale>
        <cfvo type="num" val="0"/>
        <cfvo type="num" val="1"/>
        <color rgb="FFFF0000"/>
        <color theme="9" tint="-0.249977111117893"/>
      </colorScale>
    </cfRule>
    <cfRule type="colorScale" priority="41">
      <colorScale>
        <cfvo type="num" val="0"/>
        <cfvo type="num" val="1"/>
        <color rgb="FFFF7128"/>
        <color theme="9"/>
      </colorScale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3:I92">
    <cfRule type="colorScale" priority="33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</conditionalFormatting>
  <conditionalFormatting sqref="N52:R93">
    <cfRule type="colorScale" priority="1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2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21">
      <colorScale>
        <cfvo type="num" val="0"/>
        <cfvo type="num" val="1"/>
        <color rgb="FFFF0000"/>
        <color theme="9" tint="-0.249977111117893"/>
      </colorScale>
    </cfRule>
    <cfRule type="colorScale" priority="22">
      <colorScale>
        <cfvo type="num" val="0"/>
        <cfvo type="num" val="1"/>
        <color rgb="FFFF7128"/>
        <color theme="9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7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T52:X93">
    <cfRule type="colorScale" priority="2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3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4">
      <colorScale>
        <cfvo type="num" val="0"/>
        <cfvo type="num" val="0"/>
        <cfvo type="num" val="1"/>
        <color rgb="FFFF0000"/>
        <color rgb="FFFFEB84"/>
        <color theme="9" tint="0.39997558519241921"/>
      </colorScale>
    </cfRule>
    <cfRule type="colorScale" priority="5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6">
      <colorScale>
        <cfvo type="num" val="0"/>
        <cfvo type="percent" val="50"/>
        <cfvo type="num" val="0.6"/>
        <color theme="9" tint="0.39997558519241921"/>
        <color rgb="FFFFEB84"/>
        <color rgb="FFFF0000"/>
      </colorScale>
    </cfRule>
    <cfRule type="colorScale" priority="7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9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1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2">
      <colorScale>
        <cfvo type="num" val="0"/>
        <cfvo type="num" val="1"/>
        <color rgb="FFFF0000"/>
        <color theme="9" tint="-0.249977111117893"/>
      </colorScale>
    </cfRule>
    <cfRule type="colorScale" priority="13">
      <colorScale>
        <cfvo type="num" val="0"/>
        <cfvo type="num" val="1"/>
        <color rgb="FFFF7128"/>
        <color theme="9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8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2F89-157E-384C-9D9C-3C59ECA7BF79}">
  <dimension ref="B1:AJ94"/>
  <sheetViews>
    <sheetView workbookViewId="0">
      <selection activeCell="B49" sqref="B49:D50"/>
    </sheetView>
  </sheetViews>
  <sheetFormatPr baseColWidth="10" defaultRowHeight="16" x14ac:dyDescent="0.2"/>
  <sheetData>
    <row r="1" spans="2:36" ht="17" thickBot="1" x14ac:dyDescent="0.25"/>
    <row r="2" spans="2:36" x14ac:dyDescent="0.2">
      <c r="B2" s="19" t="s">
        <v>30</v>
      </c>
      <c r="C2" s="20"/>
      <c r="D2" s="21"/>
      <c r="E2" s="33" t="s">
        <v>16</v>
      </c>
      <c r="F2" s="34"/>
      <c r="G2" s="34"/>
      <c r="H2" s="34"/>
      <c r="I2" s="35"/>
      <c r="K2" s="19" t="s">
        <v>30</v>
      </c>
      <c r="L2" s="20"/>
      <c r="M2" s="21"/>
      <c r="N2" s="33" t="s">
        <v>17</v>
      </c>
      <c r="O2" s="34"/>
      <c r="P2" s="34"/>
      <c r="Q2" s="34"/>
      <c r="R2" s="35"/>
      <c r="T2" s="19" t="s">
        <v>30</v>
      </c>
      <c r="U2" s="20"/>
      <c r="V2" s="21"/>
      <c r="W2" s="33" t="s">
        <v>18</v>
      </c>
      <c r="X2" s="34"/>
      <c r="Y2" s="34"/>
      <c r="Z2" s="34"/>
      <c r="AA2" s="35"/>
      <c r="AC2" s="19" t="s">
        <v>30</v>
      </c>
      <c r="AD2" s="20"/>
      <c r="AE2" s="21"/>
      <c r="AF2" s="19" t="s">
        <v>25</v>
      </c>
      <c r="AG2" s="20"/>
      <c r="AH2" s="20"/>
      <c r="AI2" s="20"/>
      <c r="AJ2" s="21"/>
    </row>
    <row r="3" spans="2:36" ht="17" thickBot="1" x14ac:dyDescent="0.25">
      <c r="B3" s="22"/>
      <c r="C3" s="23"/>
      <c r="D3" s="24"/>
      <c r="E3" s="36"/>
      <c r="F3" s="37"/>
      <c r="G3" s="37"/>
      <c r="H3" s="37"/>
      <c r="I3" s="38"/>
      <c r="K3" s="22"/>
      <c r="L3" s="23"/>
      <c r="M3" s="24"/>
      <c r="N3" s="36"/>
      <c r="O3" s="37"/>
      <c r="P3" s="37"/>
      <c r="Q3" s="37"/>
      <c r="R3" s="38"/>
      <c r="T3" s="22"/>
      <c r="U3" s="23"/>
      <c r="V3" s="24"/>
      <c r="W3" s="36"/>
      <c r="X3" s="37"/>
      <c r="Y3" s="37"/>
      <c r="Z3" s="37"/>
      <c r="AA3" s="38"/>
      <c r="AC3" s="22"/>
      <c r="AD3" s="23"/>
      <c r="AE3" s="24"/>
      <c r="AF3" s="25"/>
      <c r="AG3" s="26"/>
      <c r="AH3" s="26"/>
      <c r="AI3" s="26"/>
      <c r="AJ3" s="27"/>
    </row>
    <row r="4" spans="2:36" x14ac:dyDescent="0.2">
      <c r="B4" s="28" t="s">
        <v>19</v>
      </c>
      <c r="C4" s="31">
        <v>20</v>
      </c>
      <c r="D4" s="1" t="s">
        <v>20</v>
      </c>
      <c r="E4" s="2" cm="1">
        <f t="array" aca="1" ref="E4" ca="1">INDIRECT("DATA!E"&amp;107-5*(ROW()-2)/2+(COLUMN()-5))</f>
        <v>0.88539436027204788</v>
      </c>
      <c r="F4" s="2" cm="1">
        <f t="array" aca="1" ref="F4" ca="1">INDIRECT("DATA!E"&amp;107-5*(ROW()-2)/2+(COLUMN()-5))</f>
        <v>0.86550704825231317</v>
      </c>
      <c r="G4" s="2" cm="1">
        <f t="array" aca="1" ref="G4" ca="1">INDIRECT("DATA!E"&amp;107-5*(ROW()-2)/2+(COLUMN()-5))</f>
        <v>0.79356349663937831</v>
      </c>
      <c r="H4" s="2" cm="1">
        <f t="array" aca="1" ref="H4" ca="1">INDIRECT("DATA!E"&amp;107-5*(ROW()-2)/2+(COLUMN()-5))</f>
        <v>0.63592078211189462</v>
      </c>
      <c r="I4" s="2" cm="1">
        <f t="array" aca="1" ref="I4" ca="1">INDIRECT("DATA!E"&amp;107-5*(ROW()-2)/2+(COLUMN()-5))</f>
        <v>0.31051036226229306</v>
      </c>
      <c r="K4" s="28" t="s">
        <v>19</v>
      </c>
      <c r="L4" s="31">
        <v>20</v>
      </c>
      <c r="M4" s="1" t="s">
        <v>20</v>
      </c>
      <c r="N4" s="2" cm="1">
        <f t="array" aca="1" ref="N4" ca="1">INDIRECT("DATA!F" &amp; 107-5*(ROW()-2)/2+(COLUMN()-14))</f>
        <v>0.9970361530315508</v>
      </c>
      <c r="O4" s="2" cm="1">
        <f t="array" aca="1" ref="O4" ca="1">INDIRECT("DATA!F" &amp; 107-5*(ROW()-2)/2+(COLUMN()-14))</f>
        <v>0.9965973912208812</v>
      </c>
      <c r="P4" s="2" cm="1">
        <f t="array" aca="1" ref="P4" ca="1">INDIRECT("DATA!F" &amp; 107-5*(ROW()-2)/2+(COLUMN()-14))</f>
        <v>0.99646258726617276</v>
      </c>
      <c r="Q4" s="2" cm="1">
        <f t="array" aca="1" ref="Q4" ca="1">INDIRECT("DATA!F" &amp; 107-5*(ROW()-2)/2+(COLUMN()-14))</f>
        <v>0.99170135797614078</v>
      </c>
      <c r="R4" s="2" cm="1">
        <f t="array" aca="1" ref="R4" ca="1">INDIRECT("DATA!F" &amp; 107-5*(ROW()-2)/2+(COLUMN()-14))</f>
        <v>0.96657296699140038</v>
      </c>
      <c r="S4" s="4"/>
      <c r="T4" s="28" t="s">
        <v>19</v>
      </c>
      <c r="U4" s="31">
        <v>20</v>
      </c>
      <c r="V4" s="1" t="s">
        <v>20</v>
      </c>
      <c r="W4" s="3" cm="1">
        <f t="array" aca="1" ref="W4" ca="1">INDIRECT("DATA!G" &amp; 107-5*(ROW()-2)/2+(COLUMN()-23))</f>
        <v>0.96133943337884842</v>
      </c>
      <c r="X4" s="3" cm="1">
        <f t="array" aca="1" ref="X4" ca="1">INDIRECT("DATA!G" &amp; 107-5*(ROW()-2)/2+(COLUMN()-23))</f>
        <v>0.95458810605575717</v>
      </c>
      <c r="Y4" s="3" cm="1">
        <f t="array" aca="1" ref="Y4" ca="1">INDIRECT("DATA!G" &amp; 107-5*(ROW()-2)/2+(COLUMN()-23))</f>
        <v>0.94091621620106003</v>
      </c>
      <c r="Z4" s="3" cm="1">
        <f t="array" aca="1" ref="Z4" ca="1">INDIRECT("DATA!G" &amp; 107-5*(ROW()-2)/2+(COLUMN()-23))</f>
        <v>0.88844115702627624</v>
      </c>
      <c r="AA4" s="3" cm="1">
        <f t="array" aca="1" ref="AA4" ca="1">INDIRECT("DATA!G" &amp; 107-5*(ROW()-2)/2+(COLUMN()-23))</f>
        <v>0.71831379966605269</v>
      </c>
      <c r="AC4" s="28" t="s">
        <v>19</v>
      </c>
      <c r="AD4" s="31">
        <v>20</v>
      </c>
      <c r="AE4" s="1" t="s">
        <v>20</v>
      </c>
      <c r="AF4" s="2">
        <f ca="1">1-(E4/N4)</f>
        <v>0.111973665568745</v>
      </c>
      <c r="AG4" s="2">
        <f t="shared" ref="AG4:AJ19" ca="1" si="0">1-(F4/O4)</f>
        <v>0.13153791503304646</v>
      </c>
      <c r="AH4" s="2">
        <f t="shared" ca="1" si="0"/>
        <v>0.20361937640173189</v>
      </c>
      <c r="AI4" s="2">
        <f t="shared" ca="1" si="0"/>
        <v>0.3587577782391278</v>
      </c>
      <c r="AJ4" s="3">
        <f t="shared" ca="1" si="0"/>
        <v>0.67875124500036255</v>
      </c>
    </row>
    <row r="5" spans="2:36" ht="17" thickBot="1" x14ac:dyDescent="0.25">
      <c r="B5" s="29"/>
      <c r="C5" s="32"/>
      <c r="D5" s="5" t="s">
        <v>21</v>
      </c>
      <c r="E5" s="6" cm="1">
        <f t="array" aca="1" ref="E5" ca="1">INDIRECT("DATA!H" &amp; 107-5*(ROW()-3)/2+(COLUMN()-5))</f>
        <v>0.78850825103392419</v>
      </c>
      <c r="F5" s="6" cm="1">
        <f t="array" aca="1" ref="F5" ca="1">INDIRECT("DATA!H" &amp; 107-5*(ROW()-3)/2+(COLUMN()-5))</f>
        <v>0.75490493535459202</v>
      </c>
      <c r="G5" s="6" cm="1">
        <f t="array" aca="1" ref="G5" ca="1">INDIRECT("DATA!H" &amp; 107-5*(ROW()-3)/2+(COLUMN()-5))</f>
        <v>0.68103274098171562</v>
      </c>
      <c r="H5" s="6" cm="1">
        <f t="array" aca="1" ref="H5" ca="1">INDIRECT("DATA!H" &amp; 107-5*(ROW()-3)/2+(COLUMN()-5))</f>
        <v>0.48502752895722318</v>
      </c>
      <c r="I5" s="6" cm="1">
        <f t="array" aca="1" ref="I5" ca="1">INDIRECT("DATA!H" &amp; 107-5*(ROW()-3)/2+(COLUMN()-5))</f>
        <v>0.18587302418103865</v>
      </c>
      <c r="K5" s="29"/>
      <c r="L5" s="32"/>
      <c r="M5" s="5" t="s">
        <v>21</v>
      </c>
      <c r="N5" s="6" cm="1">
        <f t="array" aca="1" ref="N5" ca="1">INDIRECT("DATA!I" &amp; 107-5*(ROW()-3)/2+(COLUMN()-14))</f>
        <v>0.99911333976842842</v>
      </c>
      <c r="O5" s="6" cm="1">
        <f t="array" aca="1" ref="O5" ca="1">INDIRECT("DATA!I" &amp; 107-5*(ROW()-3)/2+(COLUMN()-14))</f>
        <v>0.99884922035832679</v>
      </c>
      <c r="P5" s="6" cm="1">
        <f t="array" aca="1" ref="P5" ca="1">INDIRECT("DATA!I" &amp; 107-5*(ROW()-3)/2+(COLUMN()-14))</f>
        <v>0.99602614274310075</v>
      </c>
      <c r="Q5" s="6" cm="1">
        <f t="array" aca="1" ref="Q5" ca="1">INDIRECT("DATA!I" &amp; 107-5*(ROW()-3)/2+(COLUMN()-14))</f>
        <v>0.98738079015340041</v>
      </c>
      <c r="R5" s="6" cm="1">
        <f t="array" aca="1" ref="R5" ca="1">INDIRECT("DATA!I" &amp; 107-5*(ROW()-3)/2+(COLUMN()-14))</f>
        <v>0.8646290008154488</v>
      </c>
      <c r="S5" s="4"/>
      <c r="T5" s="29"/>
      <c r="U5" s="32"/>
      <c r="V5" s="5" t="s">
        <v>21</v>
      </c>
      <c r="W5" s="7" cm="1">
        <f t="array" aca="1" ref="W5" ca="1">INDIRECT("DATA!J" &amp; 107-5*(ROW()-3)/2+(COLUMN()-23))</f>
        <v>0.92571593904795879</v>
      </c>
      <c r="X5" s="7" cm="1">
        <f t="array" aca="1" ref="X5" ca="1">INDIRECT("DATA!J" &amp; 107-5*(ROW()-3)/2+(COLUMN()-23))</f>
        <v>0.91294258451009602</v>
      </c>
      <c r="Y5" s="7" cm="1">
        <f t="array" aca="1" ref="Y5" ca="1">INDIRECT("DATA!J" &amp; 107-5*(ROW()-3)/2+(COLUMN()-23))</f>
        <v>0.86858639117882008</v>
      </c>
      <c r="Z5" s="7" cm="1">
        <f t="array" aca="1" ref="Z5" ca="1">INDIRECT("DATA!J" &amp; 107-5*(ROW()-3)/2+(COLUMN()-23))</f>
        <v>0.74454565038863985</v>
      </c>
      <c r="AA5" s="7" cm="1">
        <f t="array" aca="1" ref="AA5" ca="1">INDIRECT("DATA!J" &amp; 107-5*(ROW()-3)/2+(COLUMN()-23))</f>
        <v>0.48615779885317961</v>
      </c>
      <c r="AC5" s="29"/>
      <c r="AD5" s="32"/>
      <c r="AE5" s="5" t="s">
        <v>21</v>
      </c>
      <c r="AF5" s="6">
        <f ca="1">1-(E5/N5)</f>
        <v>0.21079198960882417</v>
      </c>
      <c r="AG5" s="6">
        <f t="shared" ca="1" si="0"/>
        <v>0.24422533454671191</v>
      </c>
      <c r="AH5" s="6">
        <f t="shared" ca="1" si="0"/>
        <v>0.31625013465397522</v>
      </c>
      <c r="AI5" s="6">
        <f t="shared" ca="1" si="0"/>
        <v>0.50877358178918097</v>
      </c>
      <c r="AJ5" s="7">
        <f t="shared" ca="1" si="0"/>
        <v>0.78502568846784215</v>
      </c>
    </row>
    <row r="6" spans="2:36" x14ac:dyDescent="0.2">
      <c r="B6" s="29"/>
      <c r="C6" s="31">
        <v>15</v>
      </c>
      <c r="D6" s="1" t="s">
        <v>20</v>
      </c>
      <c r="E6" s="2" cm="1">
        <f t="array" aca="1" ref="E6" ca="1">INDIRECT("DATA!E"&amp;107-5*(ROW()-2)/2+(COLUMN()-5))</f>
        <v>0.9177708812312636</v>
      </c>
      <c r="F6" s="2" cm="1">
        <f t="array" aca="1" ref="F6" ca="1">INDIRECT("DATA!E"&amp;107-5*(ROW()-2)/2+(COLUMN()-5))</f>
        <v>0.90083009518500956</v>
      </c>
      <c r="G6" s="2" cm="1">
        <f t="array" aca="1" ref="G6" ca="1">INDIRECT("DATA!E"&amp;107-5*(ROW()-2)/2+(COLUMN()-5))</f>
        <v>0.82088101032072569</v>
      </c>
      <c r="H6" s="2" cm="1">
        <f t="array" aca="1" ref="H6" ca="1">INDIRECT("DATA!E"&amp;107-5*(ROW()-2)/2+(COLUMN()-5))</f>
        <v>0.70474784104125099</v>
      </c>
      <c r="I6" s="2" cm="1">
        <f t="array" aca="1" ref="I6" ca="1">INDIRECT("DATA!E"&amp;107-5*(ROW()-2)/2+(COLUMN()-5))</f>
        <v>0.40688823372425009</v>
      </c>
      <c r="K6" s="29"/>
      <c r="L6" s="31">
        <v>15</v>
      </c>
      <c r="M6" s="1" t="s">
        <v>20</v>
      </c>
      <c r="N6" s="2" cm="1">
        <f t="array" aca="1" ref="N6" ca="1">INDIRECT("DATA!F" &amp; 107-5*(ROW()-2)/2+(COLUMN()-14))</f>
        <v>0.99759995968060755</v>
      </c>
      <c r="O6" s="2" cm="1">
        <f t="array" aca="1" ref="O6" ca="1">INDIRECT("DATA!F" &amp; 107-5*(ROW()-2)/2+(COLUMN()-14))</f>
        <v>0.99712849415117322</v>
      </c>
      <c r="P6" s="2" cm="1">
        <f t="array" aca="1" ref="P6" ca="1">INDIRECT("DATA!F" &amp; 107-5*(ROW()-2)/2+(COLUMN()-14))</f>
        <v>0.99729313155940402</v>
      </c>
      <c r="Q6" s="2" cm="1">
        <f t="array" aca="1" ref="Q6" ca="1">INDIRECT("DATA!F" &amp; 107-5*(ROW()-2)/2+(COLUMN()-14))</f>
        <v>0.99253851971522022</v>
      </c>
      <c r="R6" s="2" cm="1">
        <f t="array" aca="1" ref="R6" ca="1">INDIRECT("DATA!F" &amp; 107-5*(ROW()-2)/2+(COLUMN()-14))</f>
        <v>0.96238921069440675</v>
      </c>
      <c r="S6" s="4"/>
      <c r="T6" s="29"/>
      <c r="U6" s="31">
        <v>15</v>
      </c>
      <c r="V6" s="1" t="s">
        <v>20</v>
      </c>
      <c r="W6" s="3" cm="1">
        <f t="array" aca="1" ref="W6" ca="1">INDIRECT("DATA!G" &amp; 107-5*(ROW()-2)/2+(COLUMN()-23))</f>
        <v>0.9721728522107268</v>
      </c>
      <c r="X6" s="3" cm="1">
        <f t="array" aca="1" ref="X6" ca="1">INDIRECT("DATA!G" &amp; 107-5*(ROW()-2)/2+(COLUMN()-23))</f>
        <v>0.96678366523546577</v>
      </c>
      <c r="Y6" s="3" cm="1">
        <f t="array" aca="1" ref="Y6" ca="1">INDIRECT("DATA!G" &amp; 107-5*(ROW()-2)/2+(COLUMN()-23))</f>
        <v>0.95114865864687881</v>
      </c>
      <c r="Z6" s="3" cm="1">
        <f t="array" aca="1" ref="Z6" ca="1">INDIRECT("DATA!G" &amp; 107-5*(ROW()-2)/2+(COLUMN()-23))</f>
        <v>0.91218992795501885</v>
      </c>
      <c r="AA6" s="3" cm="1">
        <f t="array" aca="1" ref="AA6" ca="1">INDIRECT("DATA!G" &amp; 107-5*(ROW()-2)/2+(COLUMN()-23))</f>
        <v>0.77416647364615365</v>
      </c>
      <c r="AC6" s="29"/>
      <c r="AD6" s="31">
        <v>15</v>
      </c>
      <c r="AE6" s="1" t="s">
        <v>20</v>
      </c>
      <c r="AF6" s="2">
        <f t="shared" ref="AF6:AJ45" ca="1" si="1">1-(E6/N6)</f>
        <v>8.0021132393491734E-2</v>
      </c>
      <c r="AG6" s="2">
        <f t="shared" ca="1" si="0"/>
        <v>9.6575716701526759E-2</v>
      </c>
      <c r="AH6" s="2">
        <f t="shared" ca="1" si="0"/>
        <v>0.1768909417463187</v>
      </c>
      <c r="AI6" s="2">
        <f t="shared" ca="1" si="0"/>
        <v>0.28995416596682044</v>
      </c>
      <c r="AJ6" s="3">
        <f t="shared" ca="1" si="0"/>
        <v>0.57721031241542908</v>
      </c>
    </row>
    <row r="7" spans="2:36" ht="17" thickBot="1" x14ac:dyDescent="0.25">
      <c r="B7" s="29"/>
      <c r="C7" s="32"/>
      <c r="D7" s="5" t="s">
        <v>21</v>
      </c>
      <c r="E7" s="6" cm="1">
        <f t="array" aca="1" ref="E7" ca="1">INDIRECT("DATA!H" &amp; 107-5*(ROW()-3)/2+(COLUMN()-5))</f>
        <v>0.84885362016825339</v>
      </c>
      <c r="F7" s="6" cm="1">
        <f t="array" aca="1" ref="F7" ca="1">INDIRECT("DATA!H" &amp; 107-5*(ROW()-3)/2+(COLUMN()-5))</f>
        <v>0.81829778028379896</v>
      </c>
      <c r="G7" s="6" cm="1">
        <f t="array" aca="1" ref="G7" ca="1">INDIRECT("DATA!H" &amp; 107-5*(ROW()-3)/2+(COLUMN()-5))</f>
        <v>0.72368163266113672</v>
      </c>
      <c r="H7" s="6" cm="1">
        <f t="array" aca="1" ref="H7" ca="1">INDIRECT("DATA!H" &amp; 107-5*(ROW()-3)/2+(COLUMN()-5))</f>
        <v>0.57429672244092356</v>
      </c>
      <c r="I7" s="6" cm="1">
        <f t="array" aca="1" ref="I7" ca="1">INDIRECT("DATA!H" &amp; 107-5*(ROW()-3)/2+(COLUMN()-5))</f>
        <v>0.25906291182717339</v>
      </c>
      <c r="K7" s="29"/>
      <c r="L7" s="32"/>
      <c r="M7" s="5" t="s">
        <v>21</v>
      </c>
      <c r="N7" s="6" cm="1">
        <f t="array" aca="1" ref="N7" ca="1">INDIRECT("DATA!I" &amp; 107-5*(ROW()-3)/2+(COLUMN()-14))</f>
        <v>0.99921031335080279</v>
      </c>
      <c r="O7" s="6" cm="1">
        <f t="array" aca="1" ref="O7" ca="1">INDIRECT("DATA!I" &amp; 107-5*(ROW()-3)/2+(COLUMN()-14))</f>
        <v>0.99901457960676343</v>
      </c>
      <c r="P7" s="6" cm="1">
        <f t="array" aca="1" ref="P7" ca="1">INDIRECT("DATA!I" &amp; 107-5*(ROW()-3)/2+(COLUMN()-14))</f>
        <v>0.99702125100833583</v>
      </c>
      <c r="Q7" s="6" cm="1">
        <f t="array" aca="1" ref="Q7" ca="1">INDIRECT("DATA!I" &amp; 107-5*(ROW()-3)/2+(COLUMN()-14))</f>
        <v>0.99275348618018244</v>
      </c>
      <c r="R7" s="6" cm="1">
        <f t="array" aca="1" ref="R7" ca="1">INDIRECT("DATA!I" &amp; 107-5*(ROW()-3)/2+(COLUMN()-14))</f>
        <v>0.94489969325913603</v>
      </c>
      <c r="S7" s="4"/>
      <c r="T7" s="29"/>
      <c r="U7" s="32"/>
      <c r="V7" s="5" t="s">
        <v>21</v>
      </c>
      <c r="W7" s="7" cm="1">
        <f t="array" aca="1" ref="W7" ca="1">INDIRECT("DATA!J" &amp; 107-5*(ROW()-3)/2+(COLUMN()-23))</f>
        <v>0.94772047194000164</v>
      </c>
      <c r="X7" s="7" cm="1">
        <f t="array" aca="1" ref="X7" ca="1">INDIRECT("DATA!J" &amp; 107-5*(ROW()-3)/2+(COLUMN()-23))</f>
        <v>0.93754057121570522</v>
      </c>
      <c r="Y7" s="7" cm="1">
        <f t="array" aca="1" ref="Y7" ca="1">INDIRECT("DATA!J" &amp; 107-5*(ROW()-3)/2+(COLUMN()-23))</f>
        <v>0.89661181766886289</v>
      </c>
      <c r="Z7" s="7" cm="1">
        <f t="array" aca="1" ref="Z7" ca="1">INDIRECT("DATA!J" &amp; 107-5*(ROW()-3)/2+(COLUMN()-23))</f>
        <v>0.79744573321660772</v>
      </c>
      <c r="AA7" s="7" cm="1">
        <f t="array" aca="1" ref="AA7" ca="1">INDIRECT("DATA!J" &amp; 107-5*(ROW()-3)/2+(COLUMN()-23))</f>
        <v>0.56374490302065283</v>
      </c>
      <c r="AC7" s="29"/>
      <c r="AD7" s="32"/>
      <c r="AE7" s="5" t="s">
        <v>21</v>
      </c>
      <c r="AF7" s="6">
        <f t="shared" ca="1" si="1"/>
        <v>0.15047552169306144</v>
      </c>
      <c r="AG7" s="6">
        <f t="shared" ca="1" si="0"/>
        <v>0.18089505700116915</v>
      </c>
      <c r="AH7" s="6">
        <f t="shared" ca="1" si="0"/>
        <v>0.27415626103331048</v>
      </c>
      <c r="AI7" s="6">
        <f t="shared" ca="1" si="0"/>
        <v>0.42151125084370644</v>
      </c>
      <c r="AJ7" s="7">
        <f t="shared" ca="1" si="0"/>
        <v>0.7258302508982547</v>
      </c>
    </row>
    <row r="8" spans="2:36" x14ac:dyDescent="0.2">
      <c r="B8" s="29"/>
      <c r="C8" s="31">
        <v>10</v>
      </c>
      <c r="D8" s="1" t="s">
        <v>20</v>
      </c>
      <c r="E8" s="2" cm="1">
        <f t="array" aca="1" ref="E8" ca="1">INDIRECT("DATA!E"&amp;107-5*(ROW()-2)/2+(COLUMN()-5))</f>
        <v>0.93695592489622959</v>
      </c>
      <c r="F8" s="2" cm="1">
        <f t="array" aca="1" ref="F8" ca="1">INDIRECT("DATA!E"&amp;107-5*(ROW()-2)/2+(COLUMN()-5))</f>
        <v>0.9267313428710936</v>
      </c>
      <c r="G8" s="2" cm="1">
        <f t="array" aca="1" ref="G8" ca="1">INDIRECT("DATA!E"&amp;107-5*(ROW()-2)/2+(COLUMN()-5))</f>
        <v>0.87526266658573593</v>
      </c>
      <c r="H8" s="2" cm="1">
        <f t="array" aca="1" ref="H8" ca="1">INDIRECT("DATA!E"&amp;107-5*(ROW()-2)/2+(COLUMN()-5))</f>
        <v>0.76026866512466151</v>
      </c>
      <c r="I8" s="2" cm="1">
        <f t="array" aca="1" ref="I8" ca="1">INDIRECT("DATA!E"&amp;107-5*(ROW()-2)/2+(COLUMN()-5))</f>
        <v>0.48643940929658291</v>
      </c>
      <c r="K8" s="29"/>
      <c r="L8" s="31">
        <v>10</v>
      </c>
      <c r="M8" s="1" t="s">
        <v>20</v>
      </c>
      <c r="N8" s="2" cm="1">
        <f t="array" aca="1" ref="N8" ca="1">INDIRECT("DATA!F" &amp; 107-5*(ROW()-2)/2+(COLUMN()-14))</f>
        <v>0.99695865537429884</v>
      </c>
      <c r="O8" s="2" cm="1">
        <f t="array" aca="1" ref="O8" ca="1">INDIRECT("DATA!F" &amp; 107-5*(ROW()-2)/2+(COLUMN()-14))</f>
        <v>0.99761881467490543</v>
      </c>
      <c r="P8" s="2" cm="1">
        <f t="array" aca="1" ref="P8" ca="1">INDIRECT("DATA!F" &amp; 107-5*(ROW()-2)/2+(COLUMN()-14))</f>
        <v>0.99627052396424021</v>
      </c>
      <c r="Q8" s="2" cm="1">
        <f t="array" aca="1" ref="Q8" ca="1">INDIRECT("DATA!F" &amp; 107-5*(ROW()-2)/2+(COLUMN()-14))</f>
        <v>0.99350111968909083</v>
      </c>
      <c r="R8" s="2" cm="1">
        <f t="array" aca="1" ref="R8" ca="1">INDIRECT("DATA!F" &amp; 107-5*(ROW()-2)/2+(COLUMN()-14))</f>
        <v>0.98474026938171999</v>
      </c>
      <c r="S8" s="4"/>
      <c r="T8" s="29"/>
      <c r="U8" s="31">
        <v>10</v>
      </c>
      <c r="V8" s="1" t="s">
        <v>20</v>
      </c>
      <c r="W8" s="3" cm="1">
        <f t="array" aca="1" ref="W8" ca="1">INDIRECT("DATA!G" &amp; 107-5*(ROW()-2)/2+(COLUMN()-23))</f>
        <v>0.97916698216759801</v>
      </c>
      <c r="X8" s="3" cm="1">
        <f t="array" aca="1" ref="X8" ca="1">INDIRECT("DATA!G" &amp; 107-5*(ROW()-2)/2+(COLUMN()-23))</f>
        <v>0.97565435727180705</v>
      </c>
      <c r="Y8" s="3" cm="1">
        <f t="array" aca="1" ref="Y8" ca="1">INDIRECT("DATA!G" &amp; 107-5*(ROW()-2)/2+(COLUMN()-23))</f>
        <v>0.9585272003561992</v>
      </c>
      <c r="Z8" s="3" cm="1">
        <f t="array" aca="1" ref="Z8" ca="1">INDIRECT("DATA!G" &amp; 107-5*(ROW()-2)/2+(COLUMN()-23))</f>
        <v>0.92893601343997245</v>
      </c>
      <c r="AA8" s="3" cm="1">
        <f t="array" aca="1" ref="AA8" ca="1">INDIRECT("DATA!G" &amp; 107-5*(ROW()-2)/2+(COLUMN()-23))</f>
        <v>0.82477058893751776</v>
      </c>
      <c r="AC8" s="29"/>
      <c r="AD8" s="31">
        <v>10</v>
      </c>
      <c r="AE8" s="1" t="s">
        <v>20</v>
      </c>
      <c r="AF8" s="2">
        <f t="shared" ca="1" si="1"/>
        <v>6.0185776164952132E-2</v>
      </c>
      <c r="AG8" s="2">
        <f t="shared" ca="1" si="0"/>
        <v>7.1056670905822905E-2</v>
      </c>
      <c r="AH8" s="2">
        <f t="shared" ca="1" si="0"/>
        <v>0.12146084268056467</v>
      </c>
      <c r="AI8" s="2">
        <f t="shared" ca="1" si="0"/>
        <v>0.23475811948497627</v>
      </c>
      <c r="AJ8" s="3">
        <f t="shared" ca="1" si="0"/>
        <v>0.50602262909183227</v>
      </c>
    </row>
    <row r="9" spans="2:36" ht="17" thickBot="1" x14ac:dyDescent="0.25">
      <c r="B9" s="29"/>
      <c r="C9" s="32"/>
      <c r="D9" s="5" t="s">
        <v>21</v>
      </c>
      <c r="E9" s="6" cm="1">
        <f t="array" aca="1" ref="E9" ca="1">INDIRECT("DATA!H" &amp; 107-5*(ROW()-3)/2+(COLUMN()-5))</f>
        <v>0.88978866003891866</v>
      </c>
      <c r="F9" s="6" cm="1">
        <f t="array" aca="1" ref="F9" ca="1">INDIRECT("DATA!H" &amp; 107-5*(ROW()-3)/2+(COLUMN()-5))</f>
        <v>0.86181829387854869</v>
      </c>
      <c r="G9" s="6" cm="1">
        <f t="array" aca="1" ref="G9" ca="1">INDIRECT("DATA!H" &amp; 107-5*(ROW()-3)/2+(COLUMN()-5))</f>
        <v>0.77635147486246414</v>
      </c>
      <c r="H9" s="6" cm="1">
        <f t="array" aca="1" ref="H9" ca="1">INDIRECT("DATA!H" &amp; 107-5*(ROW()-3)/2+(COLUMN()-5))</f>
        <v>0.64468776793514038</v>
      </c>
      <c r="I9" s="6" cm="1">
        <f t="array" aca="1" ref="I9" ca="1">INDIRECT("DATA!H" &amp; 107-5*(ROW()-3)/2+(COLUMN()-5))</f>
        <v>0.34051380081939597</v>
      </c>
      <c r="K9" s="29"/>
      <c r="L9" s="32"/>
      <c r="M9" s="5" t="s">
        <v>21</v>
      </c>
      <c r="N9" s="6" cm="1">
        <f t="array" aca="1" ref="N9" ca="1">INDIRECT("DATA!I" &amp; 107-5*(ROW()-3)/2+(COLUMN()-14))</f>
        <v>0.99979421584953665</v>
      </c>
      <c r="O9" s="6" cm="1">
        <f t="array" aca="1" ref="O9" ca="1">INDIRECT("DATA!I" &amp; 107-5*(ROW()-3)/2+(COLUMN()-14))</f>
        <v>0.99918695462022922</v>
      </c>
      <c r="P9" s="6" cm="1">
        <f t="array" aca="1" ref="P9" ca="1">INDIRECT("DATA!I" &amp; 107-5*(ROW()-3)/2+(COLUMN()-14))</f>
        <v>0.99836093197557962</v>
      </c>
      <c r="Q9" s="6" cm="1">
        <f t="array" aca="1" ref="Q9" ca="1">INDIRECT("DATA!I" &amp; 107-5*(ROW()-3)/2+(COLUMN()-14))</f>
        <v>0.99368467049899201</v>
      </c>
      <c r="R9" s="6" cm="1">
        <f t="array" aca="1" ref="R9" ca="1">INDIRECT("DATA!I" &amp; 107-5*(ROW()-3)/2+(COLUMN()-14))</f>
        <v>0.94860547313328925</v>
      </c>
      <c r="S9" s="4"/>
      <c r="T9" s="29"/>
      <c r="U9" s="32"/>
      <c r="V9" s="5" t="s">
        <v>21</v>
      </c>
      <c r="W9" s="7" cm="1">
        <f t="array" aca="1" ref="W9" ca="1">INDIRECT("DATA!J" &amp; 107-5*(ROW()-3)/2+(COLUMN()-23))</f>
        <v>0.96587895683003</v>
      </c>
      <c r="X9" s="7" cm="1">
        <f t="array" aca="1" ref="X9" ca="1">INDIRECT("DATA!J" &amp; 107-5*(ROW()-3)/2+(COLUMN()-23))</f>
        <v>0.95695919135807439</v>
      </c>
      <c r="Y9" s="7" cm="1">
        <f t="array" aca="1" ref="Y9" ca="1">INDIRECT("DATA!J" &amp; 107-5*(ROW()-3)/2+(COLUMN()-23))</f>
        <v>0.92056740141655202</v>
      </c>
      <c r="Z9" s="7" cm="1">
        <f t="array" aca="1" ref="Z9" ca="1">INDIRECT("DATA!J" &amp; 107-5*(ROW()-3)/2+(COLUMN()-23))</f>
        <v>0.8398752565309977</v>
      </c>
      <c r="AA9" s="7" cm="1">
        <f t="array" aca="1" ref="AA9" ca="1">INDIRECT("DATA!J" &amp; 107-5*(ROW()-3)/2+(COLUMN()-23))</f>
        <v>0.62225779052895647</v>
      </c>
      <c r="AC9" s="29"/>
      <c r="AD9" s="32"/>
      <c r="AE9" s="5" t="s">
        <v>21</v>
      </c>
      <c r="AF9" s="6">
        <f t="shared" ca="1" si="1"/>
        <v>0.11002819786984364</v>
      </c>
      <c r="AG9" s="6">
        <f t="shared" ca="1" si="0"/>
        <v>0.13748043857707448</v>
      </c>
      <c r="AH9" s="6">
        <f t="shared" ca="1" si="0"/>
        <v>0.2223739431327687</v>
      </c>
      <c r="AI9" s="6">
        <f t="shared" ca="1" si="0"/>
        <v>0.35121494063966807</v>
      </c>
      <c r="AJ9" s="7">
        <f t="shared" ca="1" si="0"/>
        <v>0.64103749086049167</v>
      </c>
    </row>
    <row r="10" spans="2:36" x14ac:dyDescent="0.2">
      <c r="B10" s="29"/>
      <c r="C10" s="31">
        <v>5</v>
      </c>
      <c r="D10" s="1" t="s">
        <v>20</v>
      </c>
      <c r="E10" s="2" cm="1">
        <f t="array" aca="1" ref="E10" ca="1">INDIRECT("DATA!E"&amp;107-5*(ROW()-2)/2+(COLUMN()-5))</f>
        <v>0.95654464997432476</v>
      </c>
      <c r="F10" s="2" cm="1">
        <f t="array" aca="1" ref="F10" ca="1">INDIRECT("DATA!E"&amp;107-5*(ROW()-2)/2+(COLUMN()-5))</f>
        <v>0.94260942024780436</v>
      </c>
      <c r="G10" s="2" cm="1">
        <f t="array" aca="1" ref="G10" ca="1">INDIRECT("DATA!E"&amp;107-5*(ROW()-2)/2+(COLUMN()-5))</f>
        <v>0.90248985895457556</v>
      </c>
      <c r="H10" s="2" cm="1">
        <f t="array" aca="1" ref="H10" ca="1">INDIRECT("DATA!E"&amp;107-5*(ROW()-2)/2+(COLUMN()-5))</f>
        <v>0.79705884930281556</v>
      </c>
      <c r="I10" s="2" cm="1">
        <f t="array" aca="1" ref="I10" ca="1">INDIRECT("DATA!E"&amp;107-5*(ROW()-2)/2+(COLUMN()-5))</f>
        <v>0.55834456289625434</v>
      </c>
      <c r="K10" s="29"/>
      <c r="L10" s="31">
        <v>5</v>
      </c>
      <c r="M10" s="1" t="s">
        <v>20</v>
      </c>
      <c r="N10" s="2" cm="1">
        <f t="array" aca="1" ref="N10" ca="1">INDIRECT("DATA!F" &amp; 107-5*(ROW()-2)/2+(COLUMN()-14))</f>
        <v>0.99790963431202884</v>
      </c>
      <c r="O10" s="2" cm="1">
        <f t="array" aca="1" ref="O10" ca="1">INDIRECT("DATA!F" &amp; 107-5*(ROW()-2)/2+(COLUMN()-14))</f>
        <v>0.99729894089527038</v>
      </c>
      <c r="P10" s="2" cm="1">
        <f t="array" aca="1" ref="P10" ca="1">INDIRECT("DATA!F" &amp; 107-5*(ROW()-2)/2+(COLUMN()-14))</f>
        <v>0.99674625277386919</v>
      </c>
      <c r="Q10" s="2" cm="1">
        <f t="array" aca="1" ref="Q10" ca="1">INDIRECT("DATA!F" &amp; 107-5*(ROW()-2)/2+(COLUMN()-14))</f>
        <v>0.99465671748153361</v>
      </c>
      <c r="R10" s="2" cm="1">
        <f t="array" aca="1" ref="R10" ca="1">INDIRECT("DATA!F" &amp; 107-5*(ROW()-2)/2+(COLUMN()-14))</f>
        <v>0.97897431083481357</v>
      </c>
      <c r="S10" s="4"/>
      <c r="T10" s="29"/>
      <c r="U10" s="31">
        <v>5</v>
      </c>
      <c r="V10" s="1" t="s">
        <v>20</v>
      </c>
      <c r="W10" s="3" cm="1">
        <f t="array" aca="1" ref="W10" ca="1">INDIRECT("DATA!G" &amp; 107-5*(ROW()-2)/2+(COLUMN()-23))</f>
        <v>0.98560825383192363</v>
      </c>
      <c r="X10" s="3" cm="1">
        <f t="array" aca="1" ref="X10" ca="1">INDIRECT("DATA!G" &amp; 107-5*(ROW()-2)/2+(COLUMN()-23))</f>
        <v>0.9813148501579152</v>
      </c>
      <c r="Y10" s="3" cm="1">
        <f t="array" aca="1" ref="Y10" ca="1">INDIRECT("DATA!G" &amp; 107-5*(ROW()-2)/2+(COLUMN()-23))</f>
        <v>0.96764611767640096</v>
      </c>
      <c r="Z10" s="3" cm="1">
        <f t="array" aca="1" ref="Z10" ca="1">INDIRECT("DATA!G" &amp; 107-5*(ROW()-2)/2+(COLUMN()-23))</f>
        <v>0.94076832262319643</v>
      </c>
      <c r="AA10" s="3" cm="1">
        <f t="array" aca="1" ref="AA10" ca="1">INDIRECT("DATA!G" &amp; 107-5*(ROW()-2)/2+(COLUMN()-23))</f>
        <v>0.85250657279431941</v>
      </c>
      <c r="AC10" s="29"/>
      <c r="AD10" s="31">
        <v>5</v>
      </c>
      <c r="AE10" s="1" t="s">
        <v>20</v>
      </c>
      <c r="AF10" s="2">
        <f t="shared" ca="1" si="1"/>
        <v>4.1451633409894439E-2</v>
      </c>
      <c r="AG10" s="2">
        <f t="shared" ca="1" si="0"/>
        <v>5.4837640355229422E-2</v>
      </c>
      <c r="AH10" s="2">
        <f t="shared" ca="1" si="0"/>
        <v>9.4564081436960712E-2</v>
      </c>
      <c r="AI10" s="2">
        <f t="shared" ca="1" si="0"/>
        <v>0.19865936127092665</v>
      </c>
      <c r="AJ10" s="3">
        <f t="shared" ca="1" si="0"/>
        <v>0.42966372384160945</v>
      </c>
    </row>
    <row r="11" spans="2:36" ht="17" thickBot="1" x14ac:dyDescent="0.25">
      <c r="B11" s="29"/>
      <c r="C11" s="32"/>
      <c r="D11" s="5" t="s">
        <v>21</v>
      </c>
      <c r="E11" s="6" cm="1">
        <f t="array" aca="1" ref="E11" ca="1">INDIRECT("DATA!H" &amp; 107-5*(ROW()-3)/2+(COLUMN()-5))</f>
        <v>0.92369586697859596</v>
      </c>
      <c r="F11" s="6" cm="1">
        <f t="array" aca="1" ref="F11" ca="1">INDIRECT("DATA!H" &amp; 107-5*(ROW()-3)/2+(COLUMN()-5))</f>
        <v>0.90008862581342375</v>
      </c>
      <c r="G11" s="6" cm="1">
        <f t="array" aca="1" ref="G11" ca="1">INDIRECT("DATA!H" &amp; 107-5*(ROW()-3)/2+(COLUMN()-5))</f>
        <v>0.82253086740049974</v>
      </c>
      <c r="H11" s="6" cm="1">
        <f t="array" aca="1" ref="H11" ca="1">INDIRECT("DATA!H" &amp; 107-5*(ROW()-3)/2+(COLUMN()-5))</f>
        <v>0.68157454289804587</v>
      </c>
      <c r="I11" s="6" cm="1">
        <f t="array" aca="1" ref="I11" ca="1">INDIRECT("DATA!H" &amp; 107-5*(ROW()-3)/2+(COLUMN()-5))</f>
        <v>0.41047070429694921</v>
      </c>
      <c r="K11" s="29"/>
      <c r="L11" s="32"/>
      <c r="M11" s="5" t="s">
        <v>21</v>
      </c>
      <c r="N11" s="6" cm="1">
        <f t="array" aca="1" ref="N11" ca="1">INDIRECT("DATA!I" &amp; 107-5*(ROW()-3)/2+(COLUMN()-14))</f>
        <v>0.99963782832870185</v>
      </c>
      <c r="O11" s="6" cm="1">
        <f t="array" aca="1" ref="O11" ca="1">INDIRECT("DATA!I" &amp; 107-5*(ROW()-3)/2+(COLUMN()-14))</f>
        <v>0.99967789341279201</v>
      </c>
      <c r="P11" s="6" cm="1">
        <f t="array" aca="1" ref="P11" ca="1">INDIRECT("DATA!I" &amp; 107-5*(ROW()-3)/2+(COLUMN()-14))</f>
        <v>0.9985921583127364</v>
      </c>
      <c r="Q11" s="6" cm="1">
        <f t="array" aca="1" ref="Q11" ca="1">INDIRECT("DATA!I" &amp; 107-5*(ROW()-3)/2+(COLUMN()-14))</f>
        <v>0.99510549605379239</v>
      </c>
      <c r="R11" s="6" cm="1">
        <f t="array" aca="1" ref="R11" ca="1">INDIRECT("DATA!I" &amp; 107-5*(ROW()-3)/2+(COLUMN()-14))</f>
        <v>0.97887633039541544</v>
      </c>
      <c r="S11" s="4"/>
      <c r="T11" s="29"/>
      <c r="U11" s="32"/>
      <c r="V11" s="5" t="s">
        <v>21</v>
      </c>
      <c r="W11" s="7" cm="1">
        <f t="array" aca="1" ref="W11" ca="1">INDIRECT("DATA!J" &amp; 107-5*(ROW()-3)/2+(COLUMN()-23))</f>
        <v>0.97655354315933485</v>
      </c>
      <c r="X11" s="7" cm="1">
        <f t="array" aca="1" ref="X11" ca="1">INDIRECT("DATA!J" &amp; 107-5*(ROW()-3)/2+(COLUMN()-23))</f>
        <v>0.97006666174747602</v>
      </c>
      <c r="Y11" s="7" cm="1">
        <f t="array" aca="1" ref="Y11" ca="1">INDIRECT("DATA!J" &amp; 107-5*(ROW()-3)/2+(COLUMN()-23))</f>
        <v>0.93955374371804623</v>
      </c>
      <c r="Z11" s="7" cm="1">
        <f t="array" aca="1" ref="Z11" ca="1">INDIRECT("DATA!J" &amp; 107-5*(ROW()-3)/2+(COLUMN()-23))</f>
        <v>0.87100347891540919</v>
      </c>
      <c r="AA11" s="7" cm="1">
        <f t="array" aca="1" ref="AA11" ca="1">INDIRECT("DATA!J" &amp; 107-5*(ROW()-3)/2+(COLUMN()-23))</f>
        <v>0.68832253711804314</v>
      </c>
      <c r="AC11" s="29"/>
      <c r="AD11" s="32"/>
      <c r="AE11" s="5" t="s">
        <v>21</v>
      </c>
      <c r="AF11" s="6">
        <f t="shared" ca="1" si="1"/>
        <v>7.5969475341958081E-2</v>
      </c>
      <c r="AG11" s="6">
        <f t="shared" ca="1" si="0"/>
        <v>9.9621356294457342E-2</v>
      </c>
      <c r="AH11" s="6">
        <f t="shared" ca="1" si="0"/>
        <v>0.17630950678575052</v>
      </c>
      <c r="AI11" s="6">
        <f t="shared" ca="1" si="0"/>
        <v>0.31507307958712949</v>
      </c>
      <c r="AJ11" s="7">
        <f t="shared" ca="1" si="0"/>
        <v>0.58067153985515185</v>
      </c>
    </row>
    <row r="12" spans="2:36" x14ac:dyDescent="0.2">
      <c r="B12" s="29"/>
      <c r="C12" s="31">
        <v>0</v>
      </c>
      <c r="D12" s="1" t="s">
        <v>20</v>
      </c>
      <c r="E12" s="2" cm="1">
        <f t="array" aca="1" ref="E12" ca="1">INDIRECT("DATA!E"&amp;107-5*(ROW()-2)/2+(COLUMN()-5))</f>
        <v>0.97109893870703556</v>
      </c>
      <c r="F12" s="2" cm="1">
        <f t="array" aca="1" ref="F12" ca="1">INDIRECT("DATA!E"&amp;107-5*(ROW()-2)/2+(COLUMN()-5))</f>
        <v>0.95818443257477715</v>
      </c>
      <c r="G12" s="2" cm="1">
        <f t="array" aca="1" ref="G12" ca="1">INDIRECT("DATA!E"&amp;107-5*(ROW()-2)/2+(COLUMN()-5))</f>
        <v>0.92340544351607123</v>
      </c>
      <c r="H12" s="2" cm="1">
        <f t="array" aca="1" ref="H12" ca="1">INDIRECT("DATA!E"&amp;107-5*(ROW()-2)/2+(COLUMN()-5))</f>
        <v>0.82255414558208695</v>
      </c>
      <c r="I12" s="2" cm="1">
        <f t="array" aca="1" ref="I12" ca="1">INDIRECT("DATA!E"&amp;107-5*(ROW()-2)/2+(COLUMN()-5))</f>
        <v>0.61850561113964719</v>
      </c>
      <c r="K12" s="29"/>
      <c r="L12" s="31">
        <v>0</v>
      </c>
      <c r="M12" s="1" t="s">
        <v>20</v>
      </c>
      <c r="N12" s="2" cm="1">
        <f t="array" aca="1" ref="N12" ca="1">INDIRECT("DATA!F" &amp; 107-5*(ROW()-2)/2+(COLUMN()-14))</f>
        <v>0.99864102580756242</v>
      </c>
      <c r="O12" s="2" cm="1">
        <f t="array" aca="1" ref="O12" ca="1">INDIRECT("DATA!F" &amp; 107-5*(ROW()-2)/2+(COLUMN()-14))</f>
        <v>0.99769801414187842</v>
      </c>
      <c r="P12" s="2" cm="1">
        <f t="array" aca="1" ref="P12" ca="1">INDIRECT("DATA!F" &amp; 107-5*(ROW()-2)/2+(COLUMN()-14))</f>
        <v>0.99720018799558041</v>
      </c>
      <c r="Q12" s="2" cm="1">
        <f t="array" aca="1" ref="Q12" ca="1">INDIRECT("DATA!F" &amp; 107-5*(ROW()-2)/2+(COLUMN()-14))</f>
        <v>0.99582332493281922</v>
      </c>
      <c r="R12" s="2" cm="1">
        <f t="array" aca="1" ref="R12" ca="1">INDIRECT("DATA!F" &amp; 107-5*(ROW()-2)/2+(COLUMN()-14))</f>
        <v>0.98448634489184816</v>
      </c>
      <c r="S12" s="4"/>
      <c r="T12" s="29"/>
      <c r="U12" s="31">
        <v>0</v>
      </c>
      <c r="V12" s="1" t="s">
        <v>20</v>
      </c>
      <c r="W12" s="3" cm="1">
        <f t="array" aca="1" ref="W12" ca="1">INDIRECT("DATA!G" &amp; 107-5*(ROW()-2)/2+(COLUMN()-23))</f>
        <v>0.99060237691341402</v>
      </c>
      <c r="X12" s="3" cm="1">
        <f t="array" aca="1" ref="X12" ca="1">INDIRECT("DATA!G" &amp; 107-5*(ROW()-2)/2+(COLUMN()-23))</f>
        <v>0.98643065856068202</v>
      </c>
      <c r="Y12" s="3" cm="1">
        <f t="array" aca="1" ref="Y12" ca="1">INDIRECT("DATA!G" &amp; 107-5*(ROW()-2)/2+(COLUMN()-23))</f>
        <v>0.97455900077318158</v>
      </c>
      <c r="Z12" s="3" cm="1">
        <f t="array" aca="1" ref="Z12" ca="1">INDIRECT("DATA!G" &amp; 107-5*(ROW()-2)/2+(COLUMN()-23))</f>
        <v>0.94969323468258005</v>
      </c>
      <c r="AA12" s="3" cm="1">
        <f t="array" aca="1" ref="AA12" ca="1">INDIRECT("DATA!G" &amp; 107-5*(ROW()-2)/2+(COLUMN()-23))</f>
        <v>0.87837668393785429</v>
      </c>
      <c r="AC12" s="29"/>
      <c r="AD12" s="31">
        <v>0</v>
      </c>
      <c r="AE12" s="1" t="s">
        <v>20</v>
      </c>
      <c r="AF12" s="2">
        <f t="shared" ca="1" si="1"/>
        <v>2.7579567020346141E-2</v>
      </c>
      <c r="AG12" s="2">
        <f t="shared" ca="1" si="0"/>
        <v>3.9604751144149519E-2</v>
      </c>
      <c r="AH12" s="2">
        <f t="shared" ca="1" si="0"/>
        <v>7.4001935988239342E-2</v>
      </c>
      <c r="AI12" s="2">
        <f t="shared" ca="1" si="0"/>
        <v>0.17399590370352236</v>
      </c>
      <c r="AJ12" s="3">
        <f t="shared" ca="1" si="0"/>
        <v>0.37174790249874534</v>
      </c>
    </row>
    <row r="13" spans="2:36" ht="17" thickBot="1" x14ac:dyDescent="0.25">
      <c r="B13" s="29"/>
      <c r="C13" s="32"/>
      <c r="D13" s="5" t="s">
        <v>21</v>
      </c>
      <c r="E13" s="6" cm="1">
        <f t="array" aca="1" ref="E13" ca="1">INDIRECT("DATA!H" &amp; 107-5*(ROW()-3)/2+(COLUMN()-5))</f>
        <v>0.94924049649275744</v>
      </c>
      <c r="F13" s="6" cm="1">
        <f t="array" aca="1" ref="F13" ca="1">INDIRECT("DATA!H" &amp; 107-5*(ROW()-3)/2+(COLUMN()-5))</f>
        <v>0.92946843070257357</v>
      </c>
      <c r="G13" s="6" cm="1">
        <f t="array" aca="1" ref="G13" ca="1">INDIRECT("DATA!H" &amp; 107-5*(ROW()-3)/2+(COLUMN()-5))</f>
        <v>0.85595809124619604</v>
      </c>
      <c r="H13" s="6" cm="1">
        <f t="array" aca="1" ref="H13" ca="1">INDIRECT("DATA!H" &amp; 107-5*(ROW()-3)/2+(COLUMN()-5))</f>
        <v>0.71965076798903171</v>
      </c>
      <c r="I13" s="6" cm="1">
        <f t="array" aca="1" ref="I13" ca="1">INDIRECT("DATA!H" &amp; 107-5*(ROW()-3)/2+(COLUMN()-5))</f>
        <v>0.47563515956698432</v>
      </c>
      <c r="K13" s="29"/>
      <c r="L13" s="32"/>
      <c r="M13" s="5" t="s">
        <v>21</v>
      </c>
      <c r="N13" s="6" cm="1">
        <f t="array" aca="1" ref="N13" ca="1">INDIRECT("DATA!I" &amp; 107-5*(ROW()-3)/2+(COLUMN()-14))</f>
        <v>0.9993136350929932</v>
      </c>
      <c r="O13" s="6" cm="1">
        <f t="array" aca="1" ref="O13" ca="1">INDIRECT("DATA!I" &amp; 107-5*(ROW()-3)/2+(COLUMN()-14))</f>
        <v>0.9996798122097712</v>
      </c>
      <c r="P13" s="6" cm="1">
        <f t="array" aca="1" ref="P13" ca="1">INDIRECT("DATA!I" &amp; 107-5*(ROW()-3)/2+(COLUMN()-14))</f>
        <v>0.99871785019485604</v>
      </c>
      <c r="Q13" s="6" cm="1">
        <f t="array" aca="1" ref="Q13" ca="1">INDIRECT("DATA!I" &amp; 107-5*(ROW()-3)/2+(COLUMN()-14))</f>
        <v>0.99612217962129201</v>
      </c>
      <c r="R13" s="6" cm="1">
        <f t="array" aca="1" ref="R13" ca="1">INDIRECT("DATA!I" &amp; 107-5*(ROW()-3)/2+(COLUMN()-14))</f>
        <v>0.98447675417465919</v>
      </c>
      <c r="S13" s="4"/>
      <c r="T13" s="29"/>
      <c r="U13" s="32"/>
      <c r="V13" s="5" t="s">
        <v>21</v>
      </c>
      <c r="W13" s="7" cm="1">
        <f t="array" aca="1" ref="W13" ca="1">INDIRECT("DATA!J" &amp; 107-5*(ROW()-3)/2+(COLUMN()-23))</f>
        <v>0.98461139665281516</v>
      </c>
      <c r="X13" s="7" cm="1">
        <f t="array" aca="1" ref="X13" ca="1">INDIRECT("DATA!J" &amp; 107-5*(ROW()-3)/2+(COLUMN()-23))</f>
        <v>0.97886775444937657</v>
      </c>
      <c r="Y13" s="7" cm="1">
        <f t="array" aca="1" ref="Y13" ca="1">INDIRECT("DATA!J" &amp; 107-5*(ROW()-3)/2+(COLUMN()-23))</f>
        <v>0.95438541507365882</v>
      </c>
      <c r="Z13" s="7" cm="1">
        <f t="array" aca="1" ref="Z13" ca="1">INDIRECT("DATA!J" &amp; 107-5*(ROW()-3)/2+(COLUMN()-23))</f>
        <v>0.89249491438202655</v>
      </c>
      <c r="AA13" s="7" cm="1">
        <f t="array" aca="1" ref="AA13" ca="1">INDIRECT("DATA!J" &amp; 107-5*(ROW()-3)/2+(COLUMN()-23))</f>
        <v>0.73255822491674305</v>
      </c>
      <c r="AC13" s="29"/>
      <c r="AD13" s="32"/>
      <c r="AE13" s="5" t="s">
        <v>21</v>
      </c>
      <c r="AF13" s="6">
        <f t="shared" ca="1" si="1"/>
        <v>5.0107530650851273E-2</v>
      </c>
      <c r="AG13" s="6">
        <f t="shared" ca="1" si="0"/>
        <v>7.0233869534683135E-2</v>
      </c>
      <c r="AH13" s="6">
        <f t="shared" ca="1" si="0"/>
        <v>0.14294303333099201</v>
      </c>
      <c r="AI13" s="6">
        <f t="shared" ca="1" si="0"/>
        <v>0.27754769172730376</v>
      </c>
      <c r="AJ13" s="7">
        <f t="shared" ca="1" si="0"/>
        <v>0.51686501733021073</v>
      </c>
    </row>
    <row r="14" spans="2:36" x14ac:dyDescent="0.2">
      <c r="B14" s="29"/>
      <c r="C14" s="31">
        <v>-5</v>
      </c>
      <c r="D14" s="1" t="s">
        <v>20</v>
      </c>
      <c r="E14" s="2" cm="1">
        <f t="array" aca="1" ref="E14" ca="1">INDIRECT("DATA!E"&amp;107-5*(ROW()-2)/2+(COLUMN()-5))</f>
        <v>0.98169669521374558</v>
      </c>
      <c r="F14" s="2" cm="1">
        <f t="array" aca="1" ref="F14" ca="1">INDIRECT("DATA!E"&amp;107-5*(ROW()-2)/2+(COLUMN()-5))</f>
        <v>0.97136838340479381</v>
      </c>
      <c r="G14" s="2" cm="1">
        <f t="array" aca="1" ref="G14" ca="1">INDIRECT("DATA!E"&amp;107-5*(ROW()-2)/2+(COLUMN()-5))</f>
        <v>0.937246524686284</v>
      </c>
      <c r="H14" s="2" cm="1">
        <f t="array" aca="1" ref="H14" ca="1">INDIRECT("DATA!E"&amp;107-5*(ROW()-2)/2+(COLUMN()-5))</f>
        <v>0.83801055794567381</v>
      </c>
      <c r="I14" s="2" cm="1">
        <f t="array" aca="1" ref="I14" ca="1">INDIRECT("DATA!E"&amp;107-5*(ROW()-2)/2+(COLUMN()-5))</f>
        <v>0.66820292551983551</v>
      </c>
      <c r="K14" s="29"/>
      <c r="L14" s="31">
        <v>-5</v>
      </c>
      <c r="M14" s="1" t="s">
        <v>20</v>
      </c>
      <c r="N14" s="2" cm="1">
        <f t="array" aca="1" ref="N14" ca="1">INDIRECT("DATA!F" &amp; 107-5*(ROW()-2)/2+(COLUMN()-14))</f>
        <v>0.99906677366888164</v>
      </c>
      <c r="O14" s="2" cm="1">
        <f t="array" aca="1" ref="O14" ca="1">INDIRECT("DATA!F" &amp; 107-5*(ROW()-2)/2+(COLUMN()-14))</f>
        <v>0.99870849902714665</v>
      </c>
      <c r="P14" s="2" cm="1">
        <f t="array" aca="1" ref="P14" ca="1">INDIRECT("DATA!F" &amp; 107-5*(ROW()-2)/2+(COLUMN()-14))</f>
        <v>0.99759055839406363</v>
      </c>
      <c r="Q14" s="2" cm="1">
        <f t="array" aca="1" ref="Q14" ca="1">INDIRECT("DATA!F" &amp; 107-5*(ROW()-2)/2+(COLUMN()-14))</f>
        <v>0.9965651601286768</v>
      </c>
      <c r="R14" s="2" cm="1">
        <f t="array" aca="1" ref="R14" ca="1">INDIRECT("DATA!F" &amp; 107-5*(ROW()-2)/2+(COLUMN()-14))</f>
        <v>0.98814584621717161</v>
      </c>
      <c r="S14" s="4"/>
      <c r="T14" s="29"/>
      <c r="U14" s="31">
        <v>-5</v>
      </c>
      <c r="V14" s="1" t="s">
        <v>20</v>
      </c>
      <c r="W14" s="3" cm="1">
        <f t="array" aca="1" ref="W14" ca="1">INDIRECT("DATA!G" &amp; 107-5*(ROW()-2)/2+(COLUMN()-23))</f>
        <v>0.99417042045189719</v>
      </c>
      <c r="X14" s="3" cm="1">
        <f t="array" aca="1" ref="X14" ca="1">INDIRECT("DATA!G" &amp; 107-5*(ROW()-2)/2+(COLUMN()-23))</f>
        <v>0.99095365279039838</v>
      </c>
      <c r="Y14" s="3" cm="1">
        <f t="array" aca="1" ref="Y14" ca="1">INDIRECT("DATA!G" &amp; 107-5*(ROW()-2)/2+(COLUMN()-23))</f>
        <v>0.97957589566016445</v>
      </c>
      <c r="Z14" s="3" cm="1">
        <f t="array" aca="1" ref="Z14" ca="1">INDIRECT("DATA!G" &amp; 107-5*(ROW()-2)/2+(COLUMN()-23))</f>
        <v>0.95573365108312636</v>
      </c>
      <c r="AA14" s="3" cm="1">
        <f t="array" aca="1" ref="AA14" ca="1">INDIRECT("DATA!G" &amp; 107-5*(ROW()-2)/2+(COLUMN()-23))</f>
        <v>0.89780160488589622</v>
      </c>
      <c r="AC14" s="29"/>
      <c r="AD14" s="31">
        <v>-5</v>
      </c>
      <c r="AE14" s="1" t="s">
        <v>20</v>
      </c>
      <c r="AF14" s="2">
        <f t="shared" ca="1" si="1"/>
        <v>1.7386303811653958E-2</v>
      </c>
      <c r="AG14" s="2">
        <f t="shared" ca="1" si="0"/>
        <v>2.7375471069871926E-2</v>
      </c>
      <c r="AH14" s="2">
        <f t="shared" ca="1" si="0"/>
        <v>6.0489780301171248E-2</v>
      </c>
      <c r="AI14" s="2">
        <f t="shared" ca="1" si="0"/>
        <v>0.15910108894688868</v>
      </c>
      <c r="AJ14" s="3">
        <f t="shared" ca="1" si="0"/>
        <v>0.32378107130859712</v>
      </c>
    </row>
    <row r="15" spans="2:36" ht="17" thickBot="1" x14ac:dyDescent="0.25">
      <c r="B15" s="29"/>
      <c r="C15" s="32"/>
      <c r="D15" s="5" t="s">
        <v>21</v>
      </c>
      <c r="E15" s="6" cm="1">
        <f t="array" aca="1" ref="E15" ca="1">INDIRECT("DATA!H" &amp; 107-5*(ROW()-3)/2+(COLUMN()-5))</f>
        <v>0.96940108233345079</v>
      </c>
      <c r="F15" s="6" cm="1">
        <f t="array" aca="1" ref="F15" ca="1">INDIRECT("DATA!H" &amp; 107-5*(ROW()-3)/2+(COLUMN()-5))</f>
        <v>0.94885553684986279</v>
      </c>
      <c r="G15" s="6" cm="1">
        <f t="array" aca="1" ref="G15" ca="1">INDIRECT("DATA!H" &amp; 107-5*(ROW()-3)/2+(COLUMN()-5))</f>
        <v>0.88206724426072824</v>
      </c>
      <c r="H15" s="6" cm="1">
        <f t="array" aca="1" ref="H15" ca="1">INDIRECT("DATA!H" &amp; 107-5*(ROW()-3)/2+(COLUMN()-5))</f>
        <v>0.75010639305065019</v>
      </c>
      <c r="I15" s="6" cm="1">
        <f t="array" aca="1" ref="I15" ca="1">INDIRECT("DATA!H" &amp; 107-5*(ROW()-3)/2+(COLUMN()-5))</f>
        <v>0.53234141237710852</v>
      </c>
      <c r="K15" s="29"/>
      <c r="L15" s="32"/>
      <c r="M15" s="5" t="s">
        <v>21</v>
      </c>
      <c r="N15" s="6" cm="1">
        <f t="array" aca="1" ref="N15" ca="1">INDIRECT("DATA!I" &amp; 107-5*(ROW()-3)/2+(COLUMN()-14))</f>
        <v>0.99924178717569256</v>
      </c>
      <c r="O15" s="6" cm="1">
        <f t="array" aca="1" ref="O15" ca="1">INDIRECT("DATA!I" &amp; 107-5*(ROW()-3)/2+(COLUMN()-14))</f>
        <v>0.99910989960807339</v>
      </c>
      <c r="P15" s="6" cm="1">
        <f t="array" aca="1" ref="P15" ca="1">INDIRECT("DATA!I" &amp; 107-5*(ROW()-3)/2+(COLUMN()-14))</f>
        <v>0.99893697658089642</v>
      </c>
      <c r="Q15" s="6" cm="1">
        <f t="array" aca="1" ref="Q15" ca="1">INDIRECT("DATA!I" &amp; 107-5*(ROW()-3)/2+(COLUMN()-14))</f>
        <v>0.99671900386749679</v>
      </c>
      <c r="R15" s="6" cm="1">
        <f t="array" aca="1" ref="R15" ca="1">INDIRECT("DATA!I" &amp; 107-5*(ROW()-3)/2+(COLUMN()-14))</f>
        <v>0.98819009217124998</v>
      </c>
      <c r="S15" s="4"/>
      <c r="T15" s="29"/>
      <c r="U15" s="32"/>
      <c r="V15" s="5" t="s">
        <v>21</v>
      </c>
      <c r="W15" s="7" cm="1">
        <f t="array" aca="1" ref="W15" ca="1">INDIRECT("DATA!J" &amp; 107-5*(ROW()-3)/2+(COLUMN()-23))</f>
        <v>0.99064297417210756</v>
      </c>
      <c r="X15" s="7" cm="1">
        <f t="array" aca="1" ref="X15" ca="1">INDIRECT("DATA!J" &amp; 107-5*(ROW()-3)/2+(COLUMN()-23))</f>
        <v>0.98530754913440177</v>
      </c>
      <c r="Y15" s="7" cm="1">
        <f t="array" aca="1" ref="Y15" ca="1">INDIRECT("DATA!J" &amp; 107-5*(ROW()-3)/2+(COLUMN()-23))</f>
        <v>0.96485815237529315</v>
      </c>
      <c r="Z15" s="7" cm="1">
        <f t="array" aca="1" ref="Z15" ca="1">INDIRECT("DATA!J" &amp; 107-5*(ROW()-3)/2+(COLUMN()-23))</f>
        <v>0.90687543256421344</v>
      </c>
      <c r="AA15" s="7" cm="1">
        <f t="array" aca="1" ref="AA15" ca="1">INDIRECT("DATA!J" &amp; 107-5*(ROW()-3)/2+(COLUMN()-23))</f>
        <v>0.76917625180822868</v>
      </c>
      <c r="AC15" s="29"/>
      <c r="AD15" s="32"/>
      <c r="AE15" s="5" t="s">
        <v>21</v>
      </c>
      <c r="AF15" s="6">
        <f t="shared" ca="1" si="1"/>
        <v>2.9863347615380453E-2</v>
      </c>
      <c r="AG15" s="6">
        <f t="shared" ca="1" si="0"/>
        <v>5.0299134037130599E-2</v>
      </c>
      <c r="AH15" s="6">
        <f t="shared" ca="1" si="0"/>
        <v>0.1169940997881399</v>
      </c>
      <c r="AI15" s="6">
        <f t="shared" ca="1" si="0"/>
        <v>0.24742440934700105</v>
      </c>
      <c r="AJ15" s="7">
        <f t="shared" ca="1" si="0"/>
        <v>0.46129654952576116</v>
      </c>
    </row>
    <row r="16" spans="2:36" x14ac:dyDescent="0.2">
      <c r="B16" s="29"/>
      <c r="C16" s="31">
        <v>-10</v>
      </c>
      <c r="D16" s="1" t="s">
        <v>20</v>
      </c>
      <c r="E16" s="2" cm="1">
        <f t="array" aca="1" ref="E16" ca="1">INDIRECT("DATA!E"&amp;107-5*(ROW()-2)/2+(COLUMN()-5))</f>
        <v>0.98857312548301202</v>
      </c>
      <c r="F16" s="2" cm="1">
        <f t="array" aca="1" ref="F16" ca="1">INDIRECT("DATA!E"&amp;107-5*(ROW()-2)/2+(COLUMN()-5))</f>
        <v>0.97998498278736801</v>
      </c>
      <c r="G16" s="2" cm="1">
        <f t="array" aca="1" ref="G16" ca="1">INDIRECT("DATA!E"&amp;107-5*(ROW()-2)/2+(COLUMN()-5))</f>
        <v>0.94510333479336417</v>
      </c>
      <c r="H16" s="2" cm="1">
        <f t="array" aca="1" ref="H16" ca="1">INDIRECT("DATA!E"&amp;107-5*(ROW()-2)/2+(COLUMN()-5))</f>
        <v>0.87190029054397022</v>
      </c>
      <c r="I16" s="2" cm="1">
        <f t="array" aca="1" ref="I16" ca="1">INDIRECT("DATA!E"&amp;107-5*(ROW()-2)/2+(COLUMN()-5))</f>
        <v>0.70977609515332485</v>
      </c>
      <c r="K16" s="29"/>
      <c r="L16" s="31">
        <v>-10</v>
      </c>
      <c r="M16" s="1" t="s">
        <v>20</v>
      </c>
      <c r="N16" s="2" cm="1">
        <f t="array" aca="1" ref="N16" ca="1">INDIRECT("DATA!F" &amp; 107-5*(ROW()-2)/2+(COLUMN()-14))</f>
        <v>0.99897292181920505</v>
      </c>
      <c r="O16" s="2" cm="1">
        <f t="array" aca="1" ref="O16" ca="1">INDIRECT("DATA!F" &amp; 107-5*(ROW()-2)/2+(COLUMN()-14))</f>
        <v>0.99905067980076878</v>
      </c>
      <c r="P16" s="2" cm="1">
        <f t="array" aca="1" ref="P16" ca="1">INDIRECT("DATA!F" &amp; 107-5*(ROW()-2)/2+(COLUMN()-14))</f>
        <v>0.99694856659162157</v>
      </c>
      <c r="Q16" s="2" cm="1">
        <f t="array" aca="1" ref="Q16" ca="1">INDIRECT("DATA!F" &amp; 107-5*(ROW()-2)/2+(COLUMN()-14))</f>
        <v>0.99537493723876957</v>
      </c>
      <c r="R16" s="2" cm="1">
        <f t="array" aca="1" ref="R16" ca="1">INDIRECT("DATA!F" &amp; 107-5*(ROW()-2)/2+(COLUMN()-14))</f>
        <v>0.98920943301637443</v>
      </c>
      <c r="S16" s="4"/>
      <c r="T16" s="29"/>
      <c r="U16" s="31">
        <v>-10</v>
      </c>
      <c r="V16" s="1" t="s">
        <v>20</v>
      </c>
      <c r="W16" s="3" cm="1">
        <f t="array" aca="1" ref="W16" ca="1">INDIRECT("DATA!G" &amp; 107-5*(ROW()-2)/2+(COLUMN()-23))</f>
        <v>0.99631811337321796</v>
      </c>
      <c r="X16" s="3" cm="1">
        <f t="array" aca="1" ref="X16" ca="1">INDIRECT("DATA!G" &amp; 107-5*(ROW()-2)/2+(COLUMN()-23))</f>
        <v>0.99379542889269479</v>
      </c>
      <c r="Y16" s="3" cm="1">
        <f t="array" aca="1" ref="Y16" ca="1">INDIRECT("DATA!G" &amp; 107-5*(ROW()-2)/2+(COLUMN()-23))</f>
        <v>0.98220937651370799</v>
      </c>
      <c r="Z16" s="3" cm="1">
        <f t="array" aca="1" ref="Z16" ca="1">INDIRECT("DATA!G" &amp; 107-5*(ROW()-2)/2+(COLUMN()-23))</f>
        <v>0.95786251195826755</v>
      </c>
      <c r="AA16" s="3" cm="1">
        <f t="array" aca="1" ref="AA16" ca="1">INDIRECT("DATA!G" &amp; 107-5*(ROW()-2)/2+(COLUMN()-23))</f>
        <v>0.91137209728486623</v>
      </c>
      <c r="AC16" s="29"/>
      <c r="AD16" s="31">
        <v>-10</v>
      </c>
      <c r="AE16" s="1" t="s">
        <v>20</v>
      </c>
      <c r="AF16" s="2">
        <f t="shared" ca="1" si="1"/>
        <v>1.041048872201078E-2</v>
      </c>
      <c r="AG16" s="2">
        <f t="shared" ca="1" si="0"/>
        <v>1.9083813663189564E-2</v>
      </c>
      <c r="AH16" s="2">
        <f t="shared" ca="1" si="0"/>
        <v>5.2003918291899875E-2</v>
      </c>
      <c r="AI16" s="2">
        <f t="shared" ca="1" si="0"/>
        <v>0.12404837822953985</v>
      </c>
      <c r="AJ16" s="3">
        <f t="shared" ca="1" si="0"/>
        <v>0.2824814731203884</v>
      </c>
    </row>
    <row r="17" spans="2:36" ht="17" thickBot="1" x14ac:dyDescent="0.25">
      <c r="B17" s="29"/>
      <c r="C17" s="32"/>
      <c r="D17" s="5" t="s">
        <v>21</v>
      </c>
      <c r="E17" s="6" cm="1">
        <f t="array" aca="1" ref="E17" ca="1">INDIRECT("DATA!H" &amp; 107-5*(ROW()-3)/2+(COLUMN()-5))</f>
        <v>0.98203914372668377</v>
      </c>
      <c r="F17" s="6" cm="1">
        <f t="array" aca="1" ref="F17" ca="1">INDIRECT("DATA!H" &amp; 107-5*(ROW()-3)/2+(COLUMN()-5))</f>
        <v>0.96529646831376836</v>
      </c>
      <c r="G17" s="6" cm="1">
        <f t="array" aca="1" ref="G17" ca="1">INDIRECT("DATA!H" &amp; 107-5*(ROW()-3)/2+(COLUMN()-5))</f>
        <v>0.90635738902457996</v>
      </c>
      <c r="H17" s="6" cm="1">
        <f t="array" aca="1" ref="H17" ca="1">INDIRECT("DATA!H" &amp; 107-5*(ROW()-3)/2+(COLUMN()-5))</f>
        <v>0.77581696622576291</v>
      </c>
      <c r="I17" s="6" cm="1">
        <f t="array" aca="1" ref="I17" ca="1">INDIRECT("DATA!H" &amp; 107-5*(ROW()-3)/2+(COLUMN()-5))</f>
        <v>0.58749224012146239</v>
      </c>
      <c r="K17" s="29"/>
      <c r="L17" s="32"/>
      <c r="M17" s="5" t="s">
        <v>21</v>
      </c>
      <c r="N17" s="6" cm="1">
        <f t="array" aca="1" ref="N17" ca="1">INDIRECT("DATA!I" &amp; 107-5*(ROW()-3)/2+(COLUMN()-14))</f>
        <v>0.99933493976196519</v>
      </c>
      <c r="O17" s="6" cm="1">
        <f t="array" aca="1" ref="O17" ca="1">INDIRECT("DATA!I" &amp; 107-5*(ROW()-3)/2+(COLUMN()-14))</f>
        <v>0.99894732105145045</v>
      </c>
      <c r="P17" s="6" cm="1">
        <f t="array" aca="1" ref="P17" ca="1">INDIRECT("DATA!I" &amp; 107-5*(ROW()-3)/2+(COLUMN()-14))</f>
        <v>0.99965172902992039</v>
      </c>
      <c r="Q17" s="6" cm="1">
        <f t="array" aca="1" ref="Q17" ca="1">INDIRECT("DATA!I" &amp; 107-5*(ROW()-3)/2+(COLUMN()-14))</f>
        <v>0.99786900979791904</v>
      </c>
      <c r="R17" s="6" cm="1">
        <f t="array" aca="1" ref="R17" ca="1">INDIRECT("DATA!I" &amp; 107-5*(ROW()-3)/2+(COLUMN()-14))</f>
        <v>0.99128862100998516</v>
      </c>
      <c r="S17" s="4"/>
      <c r="T17" s="29"/>
      <c r="U17" s="32"/>
      <c r="V17" s="5" t="s">
        <v>21</v>
      </c>
      <c r="W17" s="7" cm="1">
        <f t="array" aca="1" ref="W17" ca="1">INDIRECT("DATA!J" &amp; 107-5*(ROW()-3)/2+(COLUMN()-23))</f>
        <v>0.99458907008697439</v>
      </c>
      <c r="X17" s="7" cm="1">
        <f t="array" aca="1" ref="X17" ca="1">INDIRECT("DATA!J" &amp; 107-5*(ROW()-3)/2+(COLUMN()-23))</f>
        <v>0.98966554459274236</v>
      </c>
      <c r="Y17" s="7" cm="1">
        <f t="array" aca="1" ref="Y17" ca="1">INDIRECT("DATA!J" &amp; 107-5*(ROW()-3)/2+(COLUMN()-23))</f>
        <v>0.97203110791021441</v>
      </c>
      <c r="Z17" s="7" cm="1">
        <f t="array" aca="1" ref="Z17" ca="1">INDIRECT("DATA!J" &amp; 107-5*(ROW()-3)/2+(COLUMN()-23))</f>
        <v>0.91907430909226995</v>
      </c>
      <c r="AA17" s="7" cm="1">
        <f t="array" aca="1" ref="AA17" ca="1">INDIRECT("DATA!J" &amp; 107-5*(ROW()-3)/2+(COLUMN()-23))</f>
        <v>0.80117275366628327</v>
      </c>
      <c r="AC17" s="29"/>
      <c r="AD17" s="32"/>
      <c r="AE17" s="5" t="s">
        <v>21</v>
      </c>
      <c r="AF17" s="6">
        <f t="shared" ca="1" si="1"/>
        <v>1.7307306436619929E-2</v>
      </c>
      <c r="AG17" s="6">
        <f t="shared" ca="1" si="0"/>
        <v>3.3686313610874485E-2</v>
      </c>
      <c r="AH17" s="6">
        <f t="shared" ca="1" si="0"/>
        <v>9.3326843035498874E-2</v>
      </c>
      <c r="AI17" s="6">
        <f t="shared" ca="1" si="0"/>
        <v>0.22252624481957251</v>
      </c>
      <c r="AJ17" s="7">
        <f t="shared" ca="1" si="0"/>
        <v>0.40734491683876128</v>
      </c>
    </row>
    <row r="18" spans="2:36" x14ac:dyDescent="0.2">
      <c r="B18" s="29"/>
      <c r="C18" s="31">
        <v>-15</v>
      </c>
      <c r="D18" s="1" t="s">
        <v>20</v>
      </c>
      <c r="E18" s="2" cm="1">
        <f t="array" aca="1" ref="E18" ca="1">INDIRECT("DATA!E"&amp;107-5*(ROW()-2)/2+(COLUMN()-5))</f>
        <v>0.99411641901242642</v>
      </c>
      <c r="F18" s="2" cm="1">
        <f t="array" aca="1" ref="F18" ca="1">INDIRECT("DATA!E"&amp;107-5*(ROW()-2)/2+(COLUMN()-5))</f>
        <v>0.9850718726860932</v>
      </c>
      <c r="G18" s="2" cm="1">
        <f t="array" aca="1" ref="G18" ca="1">INDIRECT("DATA!E"&amp;107-5*(ROW()-2)/2+(COLUMN()-5))</f>
        <v>0.95232916172207005</v>
      </c>
      <c r="H18" s="2" cm="1">
        <f t="array" aca="1" ref="H18" ca="1">INDIRECT("DATA!E"&amp;107-5*(ROW()-2)/2+(COLUMN()-5))</f>
        <v>0.88806813871132029</v>
      </c>
      <c r="I18" s="2" cm="1">
        <f t="array" aca="1" ref="I18" ca="1">INDIRECT("DATA!E"&amp;107-5*(ROW()-2)/2+(COLUMN()-5))</f>
        <v>0.74386201732398805</v>
      </c>
      <c r="K18" s="29"/>
      <c r="L18" s="31">
        <v>-15</v>
      </c>
      <c r="M18" s="1" t="s">
        <v>20</v>
      </c>
      <c r="N18" s="2" cm="1">
        <f t="array" aca="1" ref="N18" ca="1">INDIRECT("DATA!F" &amp; 107-5*(ROW()-2)/2+(COLUMN()-14))</f>
        <v>0.99900757904929083</v>
      </c>
      <c r="O18" s="2" cm="1">
        <f t="array" aca="1" ref="O18" ca="1">INDIRECT("DATA!F" &amp; 107-5*(ROW()-2)/2+(COLUMN()-14))</f>
        <v>0.99912089434893736</v>
      </c>
      <c r="P18" s="2" cm="1">
        <f t="array" aca="1" ref="P18" ca="1">INDIRECT("DATA!F" &amp; 107-5*(ROW()-2)/2+(COLUMN()-14))</f>
        <v>0.99727879244609396</v>
      </c>
      <c r="Q18" s="2" cm="1">
        <f t="array" aca="1" ref="Q18" ca="1">INDIRECT("DATA!F" &amp; 107-5*(ROW()-2)/2+(COLUMN()-14))</f>
        <v>0.99575851703099882</v>
      </c>
      <c r="R18" s="2" cm="1">
        <f t="array" aca="1" ref="R18" ca="1">INDIRECT("DATA!F" &amp; 107-5*(ROW()-2)/2+(COLUMN()-14))</f>
        <v>0.99044859210346903</v>
      </c>
      <c r="S18" s="4"/>
      <c r="T18" s="29"/>
      <c r="U18" s="31">
        <v>-15</v>
      </c>
      <c r="V18" s="1" t="s">
        <v>20</v>
      </c>
      <c r="W18" s="3" cm="1">
        <f t="array" aca="1" ref="W18" ca="1">INDIRECT("DATA!G" &amp; 107-5*(ROW()-2)/2+(COLUMN()-23))</f>
        <v>0.9976995505986026</v>
      </c>
      <c r="X18" s="3" cm="1">
        <f t="array" aca="1" ref="X18" ca="1">INDIRECT("DATA!G" &amp; 107-5*(ROW()-2)/2+(COLUMN()-23))</f>
        <v>0.99549989395653082</v>
      </c>
      <c r="Y18" s="3" cm="1">
        <f t="array" aca="1" ref="Y18" ca="1">INDIRECT("DATA!G" &amp; 107-5*(ROW()-2)/2+(COLUMN()-23))</f>
        <v>0.9848659394971232</v>
      </c>
      <c r="Z18" s="3" cm="1">
        <f t="array" aca="1" ref="Z18" ca="1">INDIRECT("DATA!G" &amp; 107-5*(ROW()-2)/2+(COLUMN()-23))</f>
        <v>0.96308391505744018</v>
      </c>
      <c r="AA18" s="3" cm="1">
        <f t="array" aca="1" ref="AA18" ca="1">INDIRECT("DATA!G" &amp; 107-5*(ROW()-2)/2+(COLUMN()-23))</f>
        <v>0.92188823098146799</v>
      </c>
      <c r="AC18" s="29"/>
      <c r="AD18" s="31">
        <v>-15</v>
      </c>
      <c r="AE18" s="1" t="s">
        <v>20</v>
      </c>
      <c r="AF18" s="2">
        <f t="shared" ca="1" si="1"/>
        <v>4.8960189486441097E-3</v>
      </c>
      <c r="AG18" s="2">
        <f t="shared" ca="1" si="0"/>
        <v>1.4061383104192804E-2</v>
      </c>
      <c r="AH18" s="2">
        <f t="shared" ca="1" si="0"/>
        <v>4.5072281757614463E-2</v>
      </c>
      <c r="AI18" s="2">
        <f t="shared" ca="1" si="0"/>
        <v>0.10814909084661739</v>
      </c>
      <c r="AJ18" s="3">
        <f t="shared" ca="1" si="0"/>
        <v>0.24896453662051432</v>
      </c>
    </row>
    <row r="19" spans="2:36" ht="17" thickBot="1" x14ac:dyDescent="0.25">
      <c r="B19" s="29"/>
      <c r="C19" s="39"/>
      <c r="D19" s="5" t="s">
        <v>21</v>
      </c>
      <c r="E19" s="6" cm="1">
        <f t="array" aca="1" ref="E19" ca="1">INDIRECT("DATA!H" &amp; 107-5*(ROW()-3)/2+(COLUMN()-5))</f>
        <v>0.9913345118924296</v>
      </c>
      <c r="F19" s="6" cm="1">
        <f t="array" aca="1" ref="F19" ca="1">INDIRECT("DATA!H" &amp; 107-5*(ROW()-3)/2+(COLUMN()-5))</f>
        <v>0.97472829131627603</v>
      </c>
      <c r="G19" s="6" cm="1">
        <f t="array" aca="1" ref="G19" ca="1">INDIRECT("DATA!H" &amp; 107-5*(ROW()-3)/2+(COLUMN()-5))</f>
        <v>0.92051771992309539</v>
      </c>
      <c r="H19" s="6" cm="1">
        <f t="array" aca="1" ref="H19" ca="1">INDIRECT("DATA!H" &amp; 107-5*(ROW()-3)/2+(COLUMN()-5))</f>
        <v>0.79992989953614202</v>
      </c>
      <c r="I19" s="6" cm="1">
        <f t="array" aca="1" ref="I19" ca="1">INDIRECT("DATA!H" &amp; 107-5*(ROW()-3)/2+(COLUMN()-5))</f>
        <v>0.62189683089829328</v>
      </c>
      <c r="K19" s="29"/>
      <c r="L19" s="39"/>
      <c r="M19" s="5" t="s">
        <v>21</v>
      </c>
      <c r="N19" s="6" cm="1">
        <f t="array" aca="1" ref="N19" ca="1">INDIRECT("DATA!I" &amp; 107-5*(ROW()-3)/2+(COLUMN()-14))</f>
        <v>0.99933493976196519</v>
      </c>
      <c r="O19" s="6" cm="1">
        <f t="array" aca="1" ref="O19" ca="1">INDIRECT("DATA!I" &amp; 107-5*(ROW()-3)/2+(COLUMN()-14))</f>
        <v>0.99896955379843544</v>
      </c>
      <c r="P19" s="6" cm="1">
        <f t="array" aca="1" ref="P19" ca="1">INDIRECT("DATA!I" &amp; 107-5*(ROW()-3)/2+(COLUMN()-14))</f>
        <v>0.99957986372462682</v>
      </c>
      <c r="Q19" s="6" cm="1">
        <f t="array" aca="1" ref="Q19" ca="1">INDIRECT("DATA!I" &amp; 107-5*(ROW()-3)/2+(COLUMN()-14))</f>
        <v>0.99805560922667036</v>
      </c>
      <c r="R19" s="6" cm="1">
        <f t="array" aca="1" ref="R19" ca="1">INDIRECT("DATA!I" &amp; 107-5*(ROW()-3)/2+(COLUMN()-14))</f>
        <v>0.99224387555144755</v>
      </c>
      <c r="S19" s="4"/>
      <c r="T19" s="29"/>
      <c r="U19" s="39"/>
      <c r="V19" s="5" t="s">
        <v>21</v>
      </c>
      <c r="W19" s="7" cm="1">
        <f t="array" aca="1" ref="W19" ca="1">INDIRECT("DATA!J" &amp; 107-5*(ROW()-3)/2+(COLUMN()-23))</f>
        <v>0.99714333240720043</v>
      </c>
      <c r="X19" s="7" cm="1">
        <f t="array" aca="1" ref="X19" ca="1">INDIRECT("DATA!J" &amp; 107-5*(ROW()-3)/2+(COLUMN()-23))</f>
        <v>0.99293309714852185</v>
      </c>
      <c r="Y19" s="7" cm="1">
        <f t="array" aca="1" ref="Y19" ca="1">INDIRECT("DATA!J" &amp; 107-5*(ROW()-3)/2+(COLUMN()-23))</f>
        <v>0.97692026320776582</v>
      </c>
      <c r="Z19" s="7" cm="1">
        <f t="array" aca="1" ref="Z19" ca="1">INDIRECT("DATA!J" &amp; 107-5*(ROW()-3)/2+(COLUMN()-23))</f>
        <v>0.9306044429912218</v>
      </c>
      <c r="AA19" s="7" cm="1">
        <f t="array" aca="1" ref="AA19" ca="1">INDIRECT("DATA!J" &amp; 107-5*(ROW()-3)/2+(COLUMN()-23))</f>
        <v>0.82784321572661934</v>
      </c>
      <c r="AC19" s="29"/>
      <c r="AD19" s="39"/>
      <c r="AE19" s="5" t="s">
        <v>21</v>
      </c>
      <c r="AF19" s="6">
        <f t="shared" ca="1" si="1"/>
        <v>8.0057521769840712E-3</v>
      </c>
      <c r="AG19" s="6">
        <f t="shared" ca="1" si="0"/>
        <v>2.4266267565398292E-2</v>
      </c>
      <c r="AH19" s="6">
        <f t="shared" ca="1" si="0"/>
        <v>7.9095374637630944E-2</v>
      </c>
      <c r="AI19" s="6">
        <f t="shared" ca="1" si="0"/>
        <v>0.19851169399673363</v>
      </c>
      <c r="AJ19" s="7">
        <f t="shared" ca="1" si="0"/>
        <v>0.37324195571107044</v>
      </c>
    </row>
    <row r="20" spans="2:36" x14ac:dyDescent="0.2">
      <c r="B20" s="29"/>
      <c r="C20" s="40">
        <v>-20</v>
      </c>
      <c r="D20" s="1" t="s">
        <v>20</v>
      </c>
      <c r="E20" s="2" cm="1">
        <f t="array" aca="1" ref="E20" ca="1">INDIRECT("DATA!E"&amp;107-5*(ROW()-2)/2+(COLUMN()-5))</f>
        <v>0.99573533650997004</v>
      </c>
      <c r="F20" s="2" cm="1">
        <f t="array" aca="1" ref="F20" ca="1">INDIRECT("DATA!E"&amp;107-5*(ROW()-2)/2+(COLUMN()-5))</f>
        <v>0.98779965144120718</v>
      </c>
      <c r="G20" s="2" cm="1">
        <f t="array" aca="1" ref="G20" ca="1">INDIRECT("DATA!E"&amp;107-5*(ROW()-2)/2+(COLUMN()-5))</f>
        <v>0.95771736189911361</v>
      </c>
      <c r="H20" s="2" cm="1">
        <f t="array" aca="1" ref="H20" ca="1">INDIRECT("DATA!E"&amp;107-5*(ROW()-2)/2+(COLUMN()-5))</f>
        <v>0.89928449890761841</v>
      </c>
      <c r="I20" s="2" cm="1">
        <f t="array" aca="1" ref="I20" ca="1">INDIRECT("DATA!E"&amp;107-5*(ROW()-2)/2+(COLUMN()-5))</f>
        <v>0.76845289856004106</v>
      </c>
      <c r="K20" s="29"/>
      <c r="L20" s="40">
        <v>-20</v>
      </c>
      <c r="M20" s="1" t="s">
        <v>20</v>
      </c>
      <c r="N20" s="2" cm="1">
        <f t="array" aca="1" ref="N20" ca="1">INDIRECT("DATA!F" &amp; 107-5*(ROW()-2)/2+(COLUMN()-14))</f>
        <v>0.99898546698069557</v>
      </c>
      <c r="O20" s="2" cm="1">
        <f t="array" aca="1" ref="O20" ca="1">INDIRECT("DATA!F" &amp; 107-5*(ROW()-2)/2+(COLUMN()-14))</f>
        <v>0.99898038566288661</v>
      </c>
      <c r="P20" s="2" cm="1">
        <f t="array" aca="1" ref="P20" ca="1">INDIRECT("DATA!F" &amp; 107-5*(ROW()-2)/2+(COLUMN()-14))</f>
        <v>0.99739449502808919</v>
      </c>
      <c r="Q20" s="2" cm="1">
        <f t="array" aca="1" ref="Q20" ca="1">INDIRECT("DATA!F" &amp; 107-5*(ROW()-2)/2+(COLUMN()-14))</f>
        <v>0.99609777905047181</v>
      </c>
      <c r="R20" s="2" cm="1">
        <f t="array" aca="1" ref="R20" ca="1">INDIRECT("DATA!F" &amp; 107-5*(ROW()-2)/2+(COLUMN()-14))</f>
        <v>0.99173612074658557</v>
      </c>
      <c r="S20" s="4"/>
      <c r="T20" s="29"/>
      <c r="U20" s="40">
        <v>-20</v>
      </c>
      <c r="V20" s="1" t="s">
        <v>20</v>
      </c>
      <c r="W20" s="3" cm="1">
        <f t="array" aca="1" ref="W20" ca="1">INDIRECT("DATA!G" &amp; 107-5*(ROW()-2)/2+(COLUMN()-23))</f>
        <v>0.99826776475486678</v>
      </c>
      <c r="X20" s="3" cm="1">
        <f t="array" aca="1" ref="X20" ca="1">INDIRECT("DATA!G" &amp; 107-5*(ROW()-2)/2+(COLUMN()-23))</f>
        <v>0.99632463152717965</v>
      </c>
      <c r="Y20" s="3" cm="1">
        <f t="array" aca="1" ref="Y20" ca="1">INDIRECT("DATA!G" &amp; 107-5*(ROW()-2)/2+(COLUMN()-23))</f>
        <v>0.98664604122989996</v>
      </c>
      <c r="Z20" s="3" cm="1">
        <f t="array" aca="1" ref="Z20" ca="1">INDIRECT("DATA!G" &amp; 107-5*(ROW()-2)/2+(COLUMN()-23))</f>
        <v>0.9668204989771324</v>
      </c>
      <c r="AA20" s="3" cm="1">
        <f t="array" aca="1" ref="AA20" ca="1">INDIRECT("DATA!G" &amp; 107-5*(ROW()-2)/2+(COLUMN()-23))</f>
        <v>0.92995836794453557</v>
      </c>
      <c r="AC20" s="29"/>
      <c r="AD20" s="40">
        <v>-20</v>
      </c>
      <c r="AE20" s="1" t="s">
        <v>20</v>
      </c>
      <c r="AF20" s="2">
        <f t="shared" ca="1" si="1"/>
        <v>3.2534311840878294E-3</v>
      </c>
      <c r="AG20" s="2">
        <f t="shared" ca="1" si="1"/>
        <v>1.1192145894096117E-2</v>
      </c>
      <c r="AH20" s="2">
        <f t="shared" ca="1" si="1"/>
        <v>3.9780782154666072E-2</v>
      </c>
      <c r="AI20" s="2">
        <f t="shared" ca="1" si="1"/>
        <v>9.719254693564372E-2</v>
      </c>
      <c r="AJ20" s="3">
        <f t="shared" ca="1" si="1"/>
        <v>0.22514378322577921</v>
      </c>
    </row>
    <row r="21" spans="2:36" ht="17" thickBot="1" x14ac:dyDescent="0.25">
      <c r="B21" s="29"/>
      <c r="C21" s="39"/>
      <c r="D21" s="5" t="s">
        <v>21</v>
      </c>
      <c r="E21" s="6" cm="1">
        <f t="array" aca="1" ref="E21" ca="1">INDIRECT("DATA!H" &amp; 107-5*(ROW()-3)/2+(COLUMN()-5))</f>
        <v>0.99652126146696618</v>
      </c>
      <c r="F21" s="6" cm="1">
        <f t="array" aca="1" ref="F21" ca="1">INDIRECT("DATA!H" &amp; 107-5*(ROW()-3)/2+(COLUMN()-5))</f>
        <v>0.98136622803958296</v>
      </c>
      <c r="G21" s="6" cm="1">
        <f t="array" aca="1" ref="G21" ca="1">INDIRECT("DATA!H" &amp; 107-5*(ROW()-3)/2+(COLUMN()-5))</f>
        <v>0.92999478791799239</v>
      </c>
      <c r="H21" s="6" cm="1">
        <f t="array" aca="1" ref="H21" ca="1">INDIRECT("DATA!H" &amp; 107-5*(ROW()-3)/2+(COLUMN()-5))</f>
        <v>0.81721531028311867</v>
      </c>
      <c r="I21" s="6" cm="1">
        <f t="array" aca="1" ref="I21" ca="1">INDIRECT("DATA!H" &amp; 107-5*(ROW()-3)/2+(COLUMN()-5))</f>
        <v>0.64696794235992838</v>
      </c>
      <c r="K21" s="29"/>
      <c r="L21" s="39"/>
      <c r="M21" s="5" t="s">
        <v>21</v>
      </c>
      <c r="N21" s="6" cm="1">
        <f t="array" aca="1" ref="N21" ca="1">INDIRECT("DATA!I" &amp; 107-5*(ROW()-3)/2+(COLUMN()-14))</f>
        <v>0.99951531458757537</v>
      </c>
      <c r="O21" s="6" cm="1">
        <f t="array" aca="1" ref="O21" ca="1">INDIRECT("DATA!I" &amp; 107-5*(ROW()-3)/2+(COLUMN()-14))</f>
        <v>0.99922010005452244</v>
      </c>
      <c r="P21" s="6" cm="1">
        <f t="array" aca="1" ref="P21" ca="1">INDIRECT("DATA!I" &amp; 107-5*(ROW()-3)/2+(COLUMN()-14))</f>
        <v>0.99959773559908704</v>
      </c>
      <c r="Q21" s="6" cm="1">
        <f t="array" aca="1" ref="Q21" ca="1">INDIRECT("DATA!I" &amp; 107-5*(ROW()-3)/2+(COLUMN()-14))</f>
        <v>0.99819256921914279</v>
      </c>
      <c r="R21" s="6" cm="1">
        <f t="array" aca="1" ref="R21" ca="1">INDIRECT("DATA!I" &amp; 107-5*(ROW()-3)/2+(COLUMN()-14))</f>
        <v>0.9933764907453948</v>
      </c>
      <c r="S21" s="4"/>
      <c r="T21" s="29"/>
      <c r="U21" s="39"/>
      <c r="V21" s="5" t="s">
        <v>21</v>
      </c>
      <c r="W21" s="7" cm="1">
        <f t="array" aca="1" ref="W21" ca="1">INDIRECT("DATA!J" &amp; 107-5*(ROW()-3)/2+(COLUMN()-23))</f>
        <v>0.99876873578044778</v>
      </c>
      <c r="X21" s="7" cm="1">
        <f t="array" aca="1" ref="X21" ca="1">INDIRECT("DATA!J" &amp; 107-5*(ROW()-3)/2+(COLUMN()-23))</f>
        <v>0.99488835800878739</v>
      </c>
      <c r="Y21" s="7" cm="1">
        <f t="array" aca="1" ref="Y21" ca="1">INDIRECT("DATA!J" &amp; 107-5*(ROW()-3)/2+(COLUMN()-23))</f>
        <v>0.98016905602010485</v>
      </c>
      <c r="Z21" s="7" cm="1">
        <f t="array" aca="1" ref="Z21" ca="1">INDIRECT("DATA!J" &amp; 107-5*(ROW()-3)/2+(COLUMN()-23))</f>
        <v>0.93880570959032761</v>
      </c>
      <c r="AA21" s="7" cm="1">
        <f t="array" aca="1" ref="AA21" ca="1">INDIRECT("DATA!J" &amp; 107-5*(ROW()-3)/2+(COLUMN()-23))</f>
        <v>0.84719296817025691</v>
      </c>
      <c r="AC21" s="29"/>
      <c r="AD21" s="39"/>
      <c r="AE21" s="5" t="s">
        <v>21</v>
      </c>
      <c r="AF21" s="6">
        <f t="shared" ca="1" si="1"/>
        <v>2.9955049981846837E-3</v>
      </c>
      <c r="AG21" s="6">
        <f t="shared" ca="1" si="1"/>
        <v>1.7867807116735634E-2</v>
      </c>
      <c r="AH21" s="6">
        <f t="shared" ca="1" si="1"/>
        <v>6.9630957736593557E-2</v>
      </c>
      <c r="AI21" s="6">
        <f t="shared" ca="1" si="1"/>
        <v>0.18130495509258038</v>
      </c>
      <c r="AJ21" s="7">
        <f t="shared" ca="1" si="1"/>
        <v>0.34871828718790554</v>
      </c>
    </row>
    <row r="22" spans="2:36" x14ac:dyDescent="0.2">
      <c r="B22" s="29"/>
      <c r="C22" s="40">
        <v>-25</v>
      </c>
      <c r="D22" s="8" t="s">
        <v>20</v>
      </c>
      <c r="E22" s="2" cm="1">
        <f t="array" aca="1" ref="E22" ca="1">INDIRECT("DATA!E"&amp;107-5*(ROW()-2)/2+(COLUMN()-5))</f>
        <v>0.99584263105737281</v>
      </c>
      <c r="F22" s="2" cm="1">
        <f t="array" aca="1" ref="F22" ca="1">INDIRECT("DATA!E"&amp;107-5*(ROW()-2)/2+(COLUMN()-5))</f>
        <v>0.99024141928168596</v>
      </c>
      <c r="G22" s="2" cm="1">
        <f t="array" aca="1" ref="G22" ca="1">INDIRECT("DATA!E"&amp;107-5*(ROW()-2)/2+(COLUMN()-5))</f>
        <v>0.96094716723696216</v>
      </c>
      <c r="H22" s="2" cm="1">
        <f t="array" aca="1" ref="H22" ca="1">INDIRECT("DATA!E"&amp;107-5*(ROW()-2)/2+(COLUMN()-5))</f>
        <v>0.90714574674716297</v>
      </c>
      <c r="I22" s="2" cm="1">
        <f t="array" aca="1" ref="I22" ca="1">INDIRECT("DATA!E"&amp;107-5*(ROW()-2)/2+(COLUMN()-5))</f>
        <v>0.78520554414871613</v>
      </c>
      <c r="K22" s="29"/>
      <c r="L22" s="40">
        <v>-25</v>
      </c>
      <c r="M22" s="8" t="s">
        <v>20</v>
      </c>
      <c r="N22" s="2" cm="1">
        <f t="array" aca="1" ref="N22" ca="1">INDIRECT("DATA!F" &amp; 107-5*(ROW()-2)/2+(COLUMN()-14))</f>
        <v>0.9997440110682988</v>
      </c>
      <c r="O22" s="2" cm="1">
        <f t="array" aca="1" ref="O22" ca="1">INDIRECT("DATA!F" &amp; 107-5*(ROW()-2)/2+(COLUMN()-14))</f>
        <v>0.99870357887632843</v>
      </c>
      <c r="P22" s="2" cm="1">
        <f t="array" aca="1" ref="P22" ca="1">INDIRECT("DATA!F" &amp; 107-5*(ROW()-2)/2+(COLUMN()-14))</f>
        <v>0.99753064364938537</v>
      </c>
      <c r="Q22" s="2" cm="1">
        <f t="array" aca="1" ref="Q22" ca="1">INDIRECT("DATA!F" &amp; 107-5*(ROW()-2)/2+(COLUMN()-14))</f>
        <v>0.99637296053000324</v>
      </c>
      <c r="R22" s="2" cm="1">
        <f t="array" aca="1" ref="R22" ca="1">INDIRECT("DATA!F" &amp; 107-5*(ROW()-2)/2+(COLUMN()-14))</f>
        <v>0.99288761090861077</v>
      </c>
      <c r="S22" s="4"/>
      <c r="T22" s="29"/>
      <c r="U22" s="40">
        <v>-25</v>
      </c>
      <c r="V22" s="8" t="s">
        <v>20</v>
      </c>
      <c r="W22" s="3" cm="1">
        <f t="array" aca="1" ref="W22" ca="1">INDIRECT("DATA!G" &amp; 107-5*(ROW()-2)/2+(COLUMN()-23))</f>
        <v>0.9984718101621588</v>
      </c>
      <c r="X22" s="3" cm="1">
        <f t="array" aca="1" ref="X22" ca="1">INDIRECT("DATA!G" &amp; 107-5*(ROW()-2)/2+(COLUMN()-23))</f>
        <v>0.99635616905569124</v>
      </c>
      <c r="Y22" s="3" cm="1">
        <f t="array" aca="1" ref="Y22" ca="1">INDIRECT("DATA!G" &amp; 107-5*(ROW()-2)/2+(COLUMN()-23))</f>
        <v>0.98758990210732001</v>
      </c>
      <c r="Z22" s="3" cm="1">
        <f t="array" aca="1" ref="Z22" ca="1">INDIRECT("DATA!G" &amp; 107-5*(ROW()-2)/2+(COLUMN()-23))</f>
        <v>0.96930798021453679</v>
      </c>
      <c r="AA22" s="3" cm="1">
        <f t="array" aca="1" ref="AA22" ca="1">INDIRECT("DATA!G" &amp; 107-5*(ROW()-2)/2+(COLUMN()-23))</f>
        <v>0.93574222820282904</v>
      </c>
      <c r="AC22" s="29"/>
      <c r="AD22" s="40">
        <v>-25</v>
      </c>
      <c r="AE22" s="8" t="s">
        <v>20</v>
      </c>
      <c r="AF22" s="2">
        <f t="shared" ca="1" si="1"/>
        <v>3.9023789767513861E-3</v>
      </c>
      <c r="AG22" s="2">
        <f t="shared" ca="1" si="1"/>
        <v>8.4731443579720844E-3</v>
      </c>
      <c r="AH22" s="2">
        <f t="shared" ca="1" si="1"/>
        <v>3.6674037680271665E-2</v>
      </c>
      <c r="AI22" s="2">
        <f t="shared" ca="1" si="1"/>
        <v>8.9552022503076922E-2</v>
      </c>
      <c r="AJ22" s="3">
        <f t="shared" ca="1" si="1"/>
        <v>0.20916976350408956</v>
      </c>
    </row>
    <row r="23" spans="2:36" ht="17" thickBot="1" x14ac:dyDescent="0.25">
      <c r="B23" s="29"/>
      <c r="C23" s="32"/>
      <c r="D23" s="9" t="s">
        <v>21</v>
      </c>
      <c r="E23" s="6" cm="1">
        <f t="array" aca="1" ref="E23" ca="1">INDIRECT("DATA!H" &amp; 107-5*(ROW()-3)/2+(COLUMN()-5))</f>
        <v>0.99871823755396605</v>
      </c>
      <c r="F23" s="6" cm="1">
        <f t="array" aca="1" ref="F23" ca="1">INDIRECT("DATA!H" &amp; 107-5*(ROW()-3)/2+(COLUMN()-5))</f>
        <v>0.98360915371181257</v>
      </c>
      <c r="G23" s="6" cm="1">
        <f t="array" aca="1" ref="G23" ca="1">INDIRECT("DATA!H" &amp; 107-5*(ROW()-3)/2+(COLUMN()-5))</f>
        <v>0.9347762605608374</v>
      </c>
      <c r="H23" s="6" cm="1">
        <f t="array" aca="1" ref="H23" ca="1">INDIRECT("DATA!H" &amp; 107-5*(ROW()-3)/2+(COLUMN()-5))</f>
        <v>0.82817491498731466</v>
      </c>
      <c r="I23" s="6" cm="1">
        <f t="array" aca="1" ref="I23" ca="1">INDIRECT("DATA!H" &amp; 107-5*(ROW()-3)/2+(COLUMN()-5))</f>
        <v>0.66510588856697483</v>
      </c>
      <c r="K23" s="29"/>
      <c r="L23" s="32"/>
      <c r="M23" s="9" t="s">
        <v>21</v>
      </c>
      <c r="N23" s="6" cm="1">
        <f t="array" aca="1" ref="N23" ca="1">INDIRECT("DATA!I" &amp; 107-5*(ROW()-3)/2+(COLUMN()-14))</f>
        <v>0.99996027496662365</v>
      </c>
      <c r="O23" s="6" cm="1">
        <f t="array" aca="1" ref="O23" ca="1">INDIRECT("DATA!I" &amp; 107-5*(ROW()-3)/2+(COLUMN()-14))</f>
        <v>0.99941182457989164</v>
      </c>
      <c r="P23" s="6" cm="1">
        <f t="array" aca="1" ref="P23" ca="1">INDIRECT("DATA!I" &amp; 107-5*(ROW()-3)/2+(COLUMN()-14))</f>
        <v>0.99962674357389558</v>
      </c>
      <c r="Q23" s="6" cm="1">
        <f t="array" aca="1" ref="Q23" ca="1">INDIRECT("DATA!I" &amp; 107-5*(ROW()-3)/2+(COLUMN()-14))</f>
        <v>0.99831037335608164</v>
      </c>
      <c r="R23" s="6" cm="1">
        <f t="array" aca="1" ref="R23" ca="1">INDIRECT("DATA!I" &amp; 107-5*(ROW()-3)/2+(COLUMN()-14))</f>
        <v>0.99451384003380283</v>
      </c>
      <c r="S23" s="4"/>
      <c r="T23" s="29"/>
      <c r="U23" s="32"/>
      <c r="V23" s="9" t="s">
        <v>21</v>
      </c>
      <c r="W23" s="7" cm="1">
        <f t="array" aca="1" ref="W23" ca="1">INDIRECT("DATA!J" &amp; 107-5*(ROW()-3)/2+(COLUMN()-23))</f>
        <v>0.99923994635181324</v>
      </c>
      <c r="X23" s="7" cm="1">
        <f t="array" aca="1" ref="X23" ca="1">INDIRECT("DATA!J" &amp; 107-5*(ROW()-3)/2+(COLUMN()-23))</f>
        <v>0.9957700657473848</v>
      </c>
      <c r="Y23" s="7" cm="1">
        <f t="array" aca="1" ref="Y23" ca="1">INDIRECT("DATA!J" &amp; 107-5*(ROW()-3)/2+(COLUMN()-23))</f>
        <v>0.98194331167181936</v>
      </c>
      <c r="Z23" s="7" cm="1">
        <f t="array" aca="1" ref="Z23" ca="1">INDIRECT("DATA!J" &amp; 107-5*(ROW()-3)/2+(COLUMN()-23))</f>
        <v>0.94429887622701403</v>
      </c>
      <c r="AA23" s="7" cm="1">
        <f t="array" aca="1" ref="AA23" ca="1">INDIRECT("DATA!J" &amp; 107-5*(ROW()-3)/2+(COLUMN()-23))</f>
        <v>0.86155900067329272</v>
      </c>
      <c r="AC23" s="29"/>
      <c r="AD23" s="32"/>
      <c r="AE23" s="9" t="s">
        <v>21</v>
      </c>
      <c r="AF23" s="6">
        <f t="shared" ca="1" si="1"/>
        <v>1.2420867545953618E-3</v>
      </c>
      <c r="AG23" s="6">
        <f t="shared" ca="1" si="1"/>
        <v>1.5811971080812226E-2</v>
      </c>
      <c r="AH23" s="6">
        <f t="shared" ca="1" si="1"/>
        <v>6.4874697910945023E-2</v>
      </c>
      <c r="AI23" s="6">
        <f t="shared" ca="1" si="1"/>
        <v>0.17042341030356334</v>
      </c>
      <c r="AJ23" s="7">
        <f t="shared" ca="1" si="1"/>
        <v>0.33122510537976191</v>
      </c>
    </row>
    <row r="24" spans="2:36" x14ac:dyDescent="0.2">
      <c r="B24" s="29"/>
      <c r="C24" s="31">
        <v>-30</v>
      </c>
      <c r="D24" s="1" t="s">
        <v>20</v>
      </c>
      <c r="E24" s="2" cm="1">
        <f t="array" aca="1" ref="E24" ca="1">INDIRECT("DATA!E"&amp;107-5*(ROW()-2)/2+(COLUMN()-5))</f>
        <v>0.9953678350690004</v>
      </c>
      <c r="F24" s="2" cm="1">
        <f t="array" aca="1" ref="F24" ca="1">INDIRECT("DATA!E"&amp;107-5*(ROW()-2)/2+(COLUMN()-5))</f>
        <v>0.98807042345787244</v>
      </c>
      <c r="G24" s="2" cm="1">
        <f t="array" aca="1" ref="G24" ca="1">INDIRECT("DATA!E"&amp;107-5*(ROW()-2)/2+(COLUMN()-5))</f>
        <v>0.96147978956634383</v>
      </c>
      <c r="H24" s="2" cm="1">
        <f t="array" aca="1" ref="H24" ca="1">INDIRECT("DATA!E"&amp;107-5*(ROW()-2)/2+(COLUMN()-5))</f>
        <v>0.91089895979285995</v>
      </c>
      <c r="I24" s="2" cm="1">
        <f t="array" aca="1" ref="I24" ca="1">INDIRECT("DATA!E"&amp;107-5*(ROW()-2)/2+(COLUMN()-5))</f>
        <v>0.79551408497556997</v>
      </c>
      <c r="K24" s="29"/>
      <c r="L24" s="31">
        <v>-30</v>
      </c>
      <c r="M24" s="1" t="s">
        <v>20</v>
      </c>
      <c r="N24" s="2" cm="1">
        <f t="array" aca="1" ref="N24" ca="1">INDIRECT("DATA!F" &amp; 107-5*(ROW()-2)/2+(COLUMN()-14))</f>
        <v>0.99919493611884702</v>
      </c>
      <c r="O24" s="2" cm="1">
        <f t="array" aca="1" ref="O24" ca="1">INDIRECT("DATA!F" &amp; 107-5*(ROW()-2)/2+(COLUMN()-14))</f>
        <v>0.99902081156892841</v>
      </c>
      <c r="P24" s="2" cm="1">
        <f t="array" aca="1" ref="P24" ca="1">INDIRECT("DATA!F" &amp; 107-5*(ROW()-2)/2+(COLUMN()-14))</f>
        <v>0.99772121179058881</v>
      </c>
      <c r="Q24" s="2" cm="1">
        <f t="array" aca="1" ref="Q24" ca="1">INDIRECT("DATA!F" &amp; 107-5*(ROW()-2)/2+(COLUMN()-14))</f>
        <v>0.99658159246316524</v>
      </c>
      <c r="R24" s="2" cm="1">
        <f t="array" aca="1" ref="R24" ca="1">INDIRECT("DATA!F" &amp; 107-5*(ROW()-2)/2+(COLUMN()-14))</f>
        <v>0.99376360158243782</v>
      </c>
      <c r="S24" s="4"/>
      <c r="T24" s="29"/>
      <c r="U24" s="31">
        <v>-30</v>
      </c>
      <c r="V24" s="1" t="s">
        <v>20</v>
      </c>
      <c r="W24" s="3" cm="1">
        <f t="array" aca="1" ref="W24" ca="1">INDIRECT("DATA!G" &amp; 107-5*(ROW()-2)/2+(COLUMN()-23))</f>
        <v>0.99839264384115278</v>
      </c>
      <c r="X24" s="3" cm="1">
        <f t="array" aca="1" ref="X24" ca="1">INDIRECT("DATA!G" &amp; 107-5*(ROW()-2)/2+(COLUMN()-23))</f>
        <v>0.99648131752717817</v>
      </c>
      <c r="Y24" s="3" cm="1">
        <f t="array" aca="1" ref="Y24" ca="1">INDIRECT("DATA!G" &amp; 107-5*(ROW()-2)/2+(COLUMN()-23))</f>
        <v>0.98784958133194245</v>
      </c>
      <c r="Z24" s="3" cm="1">
        <f t="array" aca="1" ref="Z24" ca="1">INDIRECT("DATA!G" &amp; 107-5*(ROW()-2)/2+(COLUMN()-23))</f>
        <v>0.97060568477465081</v>
      </c>
      <c r="AA24" s="3" cm="1">
        <f t="array" aca="1" ref="AA24" ca="1">INDIRECT("DATA!G" &amp; 107-5*(ROW()-2)/2+(COLUMN()-23))</f>
        <v>0.93965662246538395</v>
      </c>
      <c r="AC24" s="29"/>
      <c r="AD24" s="31">
        <v>-30</v>
      </c>
      <c r="AE24" s="1" t="s">
        <v>20</v>
      </c>
      <c r="AF24" s="2">
        <f t="shared" ca="1" si="1"/>
        <v>3.8301845931206779E-3</v>
      </c>
      <c r="AG24" s="2">
        <f t="shared" ca="1" si="1"/>
        <v>1.096112111404246E-2</v>
      </c>
      <c r="AH24" s="2">
        <f t="shared" ca="1" si="1"/>
        <v>3.6324197376943923E-2</v>
      </c>
      <c r="AI24" s="2">
        <f t="shared" ca="1" si="1"/>
        <v>8.5976535507274354E-2</v>
      </c>
      <c r="AJ24" s="3">
        <f t="shared" ca="1" si="1"/>
        <v>0.19949363841781043</v>
      </c>
    </row>
    <row r="25" spans="2:36" ht="17" thickBot="1" x14ac:dyDescent="0.25">
      <c r="B25" s="29"/>
      <c r="C25" s="32"/>
      <c r="D25" s="5" t="s">
        <v>21</v>
      </c>
      <c r="E25" s="6" cm="1">
        <f t="array" aca="1" ref="E25" ca="1">INDIRECT("DATA!H" &amp; 107-5*(ROW()-3)/2+(COLUMN()-5))</f>
        <v>0.99564286858933537</v>
      </c>
      <c r="F25" s="6" cm="1">
        <f t="array" aca="1" ref="F25" ca="1">INDIRECT("DATA!H" &amp; 107-5*(ROW()-3)/2+(COLUMN()-5))</f>
        <v>0.98161535873604155</v>
      </c>
      <c r="G25" s="6" cm="1">
        <f t="array" aca="1" ref="G25" ca="1">INDIRECT("DATA!H" &amp; 107-5*(ROW()-3)/2+(COLUMN()-5))</f>
        <v>0.93529474431286241</v>
      </c>
      <c r="H25" s="6" cm="1">
        <f t="array" aca="1" ref="H25" ca="1">INDIRECT("DATA!H" &amp; 107-5*(ROW()-3)/2+(COLUMN()-5))</f>
        <v>0.83377996550190059</v>
      </c>
      <c r="I25" s="6" cm="1">
        <f t="array" aca="1" ref="I25" ca="1">INDIRECT("DATA!H" &amp; 107-5*(ROW()-3)/2+(COLUMN()-5))</f>
        <v>0.67691830495059158</v>
      </c>
      <c r="K25" s="29"/>
      <c r="L25" s="32"/>
      <c r="M25" s="5" t="s">
        <v>21</v>
      </c>
      <c r="N25" s="6" cm="1">
        <f t="array" aca="1" ref="N25" ca="1">INDIRECT("DATA!I" &amp; 107-5*(ROW()-3)/2+(COLUMN()-14))</f>
        <v>0.99931524100253954</v>
      </c>
      <c r="O25" s="6" cm="1">
        <f t="array" aca="1" ref="O25" ca="1">INDIRECT("DATA!I" &amp; 107-5*(ROW()-3)/2+(COLUMN()-14))</f>
        <v>0.99919706260929064</v>
      </c>
      <c r="P25" s="6" cm="1">
        <f t="array" aca="1" ref="P25" ca="1">INDIRECT("DATA!I" &amp; 107-5*(ROW()-3)/2+(COLUMN()-14))</f>
        <v>0.99957119513456161</v>
      </c>
      <c r="Q25" s="6" cm="1">
        <f t="array" aca="1" ref="Q25" ca="1">INDIRECT("DATA!I" &amp; 107-5*(ROW()-3)/2+(COLUMN()-14))</f>
        <v>0.9984319234124408</v>
      </c>
      <c r="R25" s="6" cm="1">
        <f t="array" aca="1" ref="R25" ca="1">INDIRECT("DATA!I" &amp; 107-5*(ROW()-3)/2+(COLUMN()-14))</f>
        <v>0.99535010465026441</v>
      </c>
      <c r="S25" s="4"/>
      <c r="T25" s="29"/>
      <c r="U25" s="32"/>
      <c r="V25" s="5" t="s">
        <v>21</v>
      </c>
      <c r="W25" s="7" cm="1">
        <f t="array" aca="1" ref="W25" ca="1">INDIRECT("DATA!J" &amp; 107-5*(ROW()-3)/2+(COLUMN()-23))</f>
        <v>0.99861906960365121</v>
      </c>
      <c r="X25" s="7" cm="1">
        <f t="array" aca="1" ref="X25" ca="1">INDIRECT("DATA!J" &amp; 107-5*(ROW()-3)/2+(COLUMN()-23))</f>
        <v>0.99529956346550263</v>
      </c>
      <c r="Y25" s="7" cm="1">
        <f t="array" aca="1" ref="Y25" ca="1">INDIRECT("DATA!J" &amp; 107-5*(ROW()-3)/2+(COLUMN()-23))</f>
        <v>0.98210698640591243</v>
      </c>
      <c r="Z25" s="7" cm="1">
        <f t="array" aca="1" ref="Z25" ca="1">INDIRECT("DATA!J" &amp; 107-5*(ROW()-3)/2+(COLUMN()-23))</f>
        <v>0.94730886438323036</v>
      </c>
      <c r="AA25" s="7" cm="1">
        <f t="array" aca="1" ref="AA25" ca="1">INDIRECT("DATA!J" &amp; 107-5*(ROW()-3)/2+(COLUMN()-23))</f>
        <v>0.87158586376830194</v>
      </c>
      <c r="AC25" s="29"/>
      <c r="AD25" s="32"/>
      <c r="AE25" s="5" t="s">
        <v>21</v>
      </c>
      <c r="AF25" s="6">
        <f t="shared" ca="1" si="1"/>
        <v>3.6748888263926638E-3</v>
      </c>
      <c r="AG25" s="6">
        <f t="shared" ca="1" si="1"/>
        <v>1.7595832224863051E-2</v>
      </c>
      <c r="AH25" s="6">
        <f t="shared" ca="1" si="1"/>
        <v>6.4304024700358009E-2</v>
      </c>
      <c r="AI25" s="6">
        <f t="shared" ca="1" si="1"/>
        <v>0.16491055028348123</v>
      </c>
      <c r="AJ25" s="7">
        <f t="shared" ca="1" si="1"/>
        <v>0.31991939138998737</v>
      </c>
    </row>
    <row r="26" spans="2:36" x14ac:dyDescent="0.2">
      <c r="B26" s="29"/>
      <c r="C26" s="31">
        <v>-35</v>
      </c>
      <c r="D26" s="1" t="s">
        <v>20</v>
      </c>
      <c r="E26" s="2" cm="1">
        <f t="array" aca="1" ref="E26" ca="1">INDIRECT("DATA!E"&amp;107-5*(ROW()-2)/2+(COLUMN()-5))</f>
        <v>0.99337897637613115</v>
      </c>
      <c r="F26" s="2" cm="1">
        <f t="array" aca="1" ref="F26" ca="1">INDIRECT("DATA!E"&amp;107-5*(ROW()-2)/2+(COLUMN()-5))</f>
        <v>0.98513963868057097</v>
      </c>
      <c r="G26" s="2" cm="1">
        <f t="array" aca="1" ref="G26" ca="1">INDIRECT("DATA!E"&amp;107-5*(ROW()-2)/2+(COLUMN()-5))</f>
        <v>0.95904455928706223</v>
      </c>
      <c r="H26" s="2" cm="1">
        <f t="array" aca="1" ref="H26" ca="1">INDIRECT("DATA!E"&amp;107-5*(ROW()-2)/2+(COLUMN()-5))</f>
        <v>0.91152546116147515</v>
      </c>
      <c r="I26" s="2" cm="1">
        <f t="array" aca="1" ref="I26" ca="1">INDIRECT("DATA!E"&amp;107-5*(ROW()-2)/2+(COLUMN()-5))</f>
        <v>0.80237509293424769</v>
      </c>
      <c r="K26" s="29"/>
      <c r="L26" s="31">
        <v>-35</v>
      </c>
      <c r="M26" s="1" t="s">
        <v>20</v>
      </c>
      <c r="N26" s="2" cm="1">
        <f t="array" aca="1" ref="N26" ca="1">INDIRECT("DATA!F" &amp; 107-5*(ROW()-2)/2+(COLUMN()-14))</f>
        <v>0.99891626220897556</v>
      </c>
      <c r="O26" s="2" cm="1">
        <f t="array" aca="1" ref="O26" ca="1">INDIRECT("DATA!F" &amp; 107-5*(ROW()-2)/2+(COLUMN()-14))</f>
        <v>0.99888737313647658</v>
      </c>
      <c r="P26" s="2" cm="1">
        <f t="array" aca="1" ref="P26" ca="1">INDIRECT("DATA!F" &amp; 107-5*(ROW()-2)/2+(COLUMN()-14))</f>
        <v>0.99767845433706881</v>
      </c>
      <c r="Q26" s="2" cm="1">
        <f t="array" aca="1" ref="Q26" ca="1">INDIRECT("DATA!F" &amp; 107-5*(ROW()-2)/2+(COLUMN()-14))</f>
        <v>0.99671403741441045</v>
      </c>
      <c r="R26" s="2" cm="1">
        <f t="array" aca="1" ref="R26" ca="1">INDIRECT("DATA!F" &amp; 107-5*(ROW()-2)/2+(COLUMN()-14))</f>
        <v>0.99502993295905895</v>
      </c>
      <c r="S26" s="4"/>
      <c r="T26" s="29"/>
      <c r="U26" s="31">
        <v>-35</v>
      </c>
      <c r="V26" s="1" t="s">
        <v>20</v>
      </c>
      <c r="W26" s="3" cm="1">
        <f t="array" aca="1" ref="W26" ca="1">INDIRECT("DATA!G" &amp; 107-5*(ROW()-2)/2+(COLUMN()-23))</f>
        <v>0.99755566127233475</v>
      </c>
      <c r="X26" s="3" cm="1">
        <f t="array" aca="1" ref="X26" ca="1">INDIRECT("DATA!G" &amp; 107-5*(ROW()-2)/2+(COLUMN()-23))</f>
        <v>0.99554115250678998</v>
      </c>
      <c r="Y26" s="3" cm="1">
        <f t="array" aca="1" ref="Y26" ca="1">INDIRECT("DATA!G" &amp; 107-5*(ROW()-2)/2+(COLUMN()-23))</f>
        <v>0.98716030614072159</v>
      </c>
      <c r="Z26" s="3" cm="1">
        <f t="array" aca="1" ref="Z26" ca="1">INDIRECT("DATA!G" &amp; 107-5*(ROW()-2)/2+(COLUMN()-23))</f>
        <v>0.97085169452040365</v>
      </c>
      <c r="AA26" s="3" cm="1">
        <f t="array" aca="1" ref="AA26" ca="1">INDIRECT("DATA!G" &amp; 107-5*(ROW()-2)/2+(COLUMN()-23))</f>
        <v>0.94275581058494717</v>
      </c>
      <c r="AC26" s="29"/>
      <c r="AD26" s="31">
        <v>-35</v>
      </c>
      <c r="AE26" s="1" t="s">
        <v>20</v>
      </c>
      <c r="AF26" s="2">
        <f t="shared" ca="1" si="1"/>
        <v>5.5432933092903758E-3</v>
      </c>
      <c r="AG26" s="2">
        <f t="shared" ca="1" si="1"/>
        <v>1.3763047592380784E-2</v>
      </c>
      <c r="AH26" s="2">
        <f t="shared" ca="1" si="1"/>
        <v>3.8723794106266252E-2</v>
      </c>
      <c r="AI26" s="2">
        <f t="shared" ca="1" si="1"/>
        <v>8.5469425587628045E-2</v>
      </c>
      <c r="AJ26" s="3">
        <f t="shared" ca="1" si="1"/>
        <v>0.19361713014189108</v>
      </c>
    </row>
    <row r="27" spans="2:36" ht="17" thickBot="1" x14ac:dyDescent="0.25">
      <c r="B27" s="29"/>
      <c r="C27" s="32"/>
      <c r="D27" s="10" t="s">
        <v>21</v>
      </c>
      <c r="E27" s="6" cm="1">
        <f t="array" aca="1" ref="E27" ca="1">INDIRECT("DATA!H" &amp; 107-5*(ROW()-3)/2+(COLUMN()-5))</f>
        <v>0.98988509416220616</v>
      </c>
      <c r="F27" s="6" cm="1">
        <f t="array" aca="1" ref="F27" ca="1">INDIRECT("DATA!H" &amp; 107-5*(ROW()-3)/2+(COLUMN()-5))</f>
        <v>0.9762508272563406</v>
      </c>
      <c r="G27" s="6" cm="1">
        <f t="array" aca="1" ref="G27" ca="1">INDIRECT("DATA!H" &amp; 107-5*(ROW()-3)/2+(COLUMN()-5))</f>
        <v>0.93087408600547883</v>
      </c>
      <c r="H27" s="6" cm="1">
        <f t="array" aca="1" ref="H27" ca="1">INDIRECT("DATA!H" &amp; 107-5*(ROW()-3)/2+(COLUMN()-5))</f>
        <v>0.83475616116689766</v>
      </c>
      <c r="I27" s="6" cm="1">
        <f t="array" aca="1" ref="I27" ca="1">INDIRECT("DATA!H" &amp; 107-5*(ROW()-3)/2+(COLUMN()-5))</f>
        <v>0.68566832064038941</v>
      </c>
      <c r="K27" s="29"/>
      <c r="L27" s="32"/>
      <c r="M27" s="10" t="s">
        <v>21</v>
      </c>
      <c r="N27" s="6" cm="1">
        <f t="array" aca="1" ref="N27" ca="1">INDIRECT("DATA!I" &amp; 107-5*(ROW()-3)/2+(COLUMN()-14))</f>
        <v>0.99934151673449423</v>
      </c>
      <c r="O27" s="6" cm="1">
        <f t="array" aca="1" ref="O27" ca="1">INDIRECT("DATA!I" &amp; 107-5*(ROW()-3)/2+(COLUMN()-14))</f>
        <v>0.99931530939409641</v>
      </c>
      <c r="P27" s="6" cm="1">
        <f t="array" aca="1" ref="P27" ca="1">INDIRECT("DATA!I" &amp; 107-5*(ROW()-3)/2+(COLUMN()-14))</f>
        <v>0.99957146652999196</v>
      </c>
      <c r="Q27" s="6" cm="1">
        <f t="array" aca="1" ref="Q27" ca="1">INDIRECT("DATA!I" &amp; 107-5*(ROW()-3)/2+(COLUMN()-14))</f>
        <v>0.99855724087658959</v>
      </c>
      <c r="R27" s="6" cm="1">
        <f t="array" aca="1" ref="R27" ca="1">INDIRECT("DATA!I" &amp; 107-5*(ROW()-3)/2+(COLUMN()-14))</f>
        <v>0.99541554966467716</v>
      </c>
      <c r="S27" s="4"/>
      <c r="T27" s="29"/>
      <c r="U27" s="32"/>
      <c r="V27" s="10" t="s">
        <v>21</v>
      </c>
      <c r="W27" s="7" cm="1">
        <f t="array" aca="1" ref="W27" ca="1">INDIRECT("DATA!J" &amp; 107-5*(ROW()-3)/2+(COLUMN()-23))</f>
        <v>0.99729310730995024</v>
      </c>
      <c r="X27" s="7" cm="1">
        <f t="array" aca="1" ref="X27" ca="1">INDIRECT("DATA!J" &amp; 107-5*(ROW()-3)/2+(COLUMN()-23))</f>
        <v>0.99406646154640443</v>
      </c>
      <c r="Y27" s="7" cm="1">
        <f t="array" aca="1" ref="Y27" ca="1">INDIRECT("DATA!J" &amp; 107-5*(ROW()-3)/2+(COLUMN()-23))</f>
        <v>0.98100970891934858</v>
      </c>
      <c r="Z27" s="7" cm="1">
        <f t="array" aca="1" ref="Z27" ca="1">INDIRECT("DATA!J" &amp; 107-5*(ROW()-3)/2+(COLUMN()-23))</f>
        <v>0.94786519582402484</v>
      </c>
      <c r="AA27" s="7" cm="1">
        <f t="array" aca="1" ref="AA27" ca="1">INDIRECT("DATA!J" &amp; 107-5*(ROW()-3)/2+(COLUMN()-23))</f>
        <v>0.87760615532120123</v>
      </c>
      <c r="AC27" s="29"/>
      <c r="AD27" s="32"/>
      <c r="AE27" s="10" t="s">
        <v>21</v>
      </c>
      <c r="AF27" s="6">
        <f t="shared" ca="1" si="1"/>
        <v>9.4626535713120408E-3</v>
      </c>
      <c r="AG27" s="6">
        <f t="shared" ca="1" si="1"/>
        <v>2.3080284992071487E-2</v>
      </c>
      <c r="AH27" s="6">
        <f t="shared" ca="1" si="1"/>
        <v>6.8726832272429483E-2</v>
      </c>
      <c r="AI27" s="6">
        <f t="shared" ca="1" si="1"/>
        <v>0.16403774666527693</v>
      </c>
      <c r="AJ27" s="7">
        <f t="shared" ca="1" si="1"/>
        <v>0.31117378980932275</v>
      </c>
    </row>
    <row r="28" spans="2:36" x14ac:dyDescent="0.2">
      <c r="B28" s="29"/>
      <c r="C28" s="31">
        <v>-40</v>
      </c>
      <c r="D28" s="11" t="s">
        <v>20</v>
      </c>
      <c r="E28" s="2" cm="1">
        <f t="array" aca="1" ref="E28" ca="1">INDIRECT("DATA!E"&amp;107-5*(ROW()-2)/2+(COLUMN()-5))</f>
        <v>0.98776297383505596</v>
      </c>
      <c r="F28" s="2" cm="1">
        <f t="array" aca="1" ref="F28" ca="1">INDIRECT("DATA!E"&amp;107-5*(ROW()-2)/2+(COLUMN()-5))</f>
        <v>0.98082859531828881</v>
      </c>
      <c r="G28" s="2" cm="1">
        <f t="array" aca="1" ref="G28" ca="1">INDIRECT("DATA!E"&amp;107-5*(ROW()-2)/2+(COLUMN()-5))</f>
        <v>0.95489024320622717</v>
      </c>
      <c r="H28" s="2" cm="1">
        <f t="array" aca="1" ref="H28" ca="1">INDIRECT("DATA!E"&amp;107-5*(ROW()-2)/2+(COLUMN()-5))</f>
        <v>0.90899940776831278</v>
      </c>
      <c r="I28" s="2" cm="1">
        <f t="array" aca="1" ref="I28" ca="1">INDIRECT("DATA!E"&amp;107-5*(ROW()-2)/2+(COLUMN()-5))</f>
        <v>0.80677346076445045</v>
      </c>
      <c r="K28" s="29"/>
      <c r="L28" s="31">
        <v>-40</v>
      </c>
      <c r="M28" s="11" t="s">
        <v>20</v>
      </c>
      <c r="N28" s="2" cm="1">
        <f t="array" aca="1" ref="N28" ca="1">INDIRECT("DATA!F" &amp; 107-5*(ROW()-2)/2+(COLUMN()-14))</f>
        <v>0.99922795021064359</v>
      </c>
      <c r="O28" s="2" cm="1">
        <f t="array" aca="1" ref="O28" ca="1">INDIRECT("DATA!F" &amp; 107-5*(ROW()-2)/2+(COLUMN()-14))</f>
        <v>0.999116318642296</v>
      </c>
      <c r="P28" s="2" cm="1">
        <f t="array" aca="1" ref="P28" ca="1">INDIRECT("DATA!F" &amp; 107-5*(ROW()-2)/2+(COLUMN()-14))</f>
        <v>0.99780890183546178</v>
      </c>
      <c r="Q28" s="2" cm="1">
        <f t="array" aca="1" ref="Q28" ca="1">INDIRECT("DATA!F" &amp; 107-5*(ROW()-2)/2+(COLUMN()-14))</f>
        <v>0.9967619550857536</v>
      </c>
      <c r="R28" s="2" cm="1">
        <f t="array" aca="1" ref="R28" ca="1">INDIRECT("DATA!F" &amp; 107-5*(ROW()-2)/2+(COLUMN()-14))</f>
        <v>0.99535320971499519</v>
      </c>
      <c r="S28" s="4"/>
      <c r="T28" s="29"/>
      <c r="U28" s="31">
        <v>-40</v>
      </c>
      <c r="V28" s="11" t="s">
        <v>20</v>
      </c>
      <c r="W28" s="3" cm="1">
        <f t="array" aca="1" ref="W28" ca="1">INDIRECT("DATA!G" &amp; 107-5*(ROW()-2)/2+(COLUMN()-23))</f>
        <v>0.99632270437794523</v>
      </c>
      <c r="X28" s="3" cm="1">
        <f t="array" aca="1" ref="X28" ca="1">INDIRECT("DATA!G" &amp; 107-5*(ROW()-2)/2+(COLUMN()-23))</f>
        <v>0.99428357147065438</v>
      </c>
      <c r="Y28" s="3" cm="1">
        <f t="array" aca="1" ref="Y28" ca="1">INDIRECT("DATA!G" &amp; 107-5*(ROW()-2)/2+(COLUMN()-23))</f>
        <v>0.98583898932753178</v>
      </c>
      <c r="Z28" s="3" cm="1">
        <f t="array" aca="1" ref="Z28" ca="1">INDIRECT("DATA!G" &amp; 107-5*(ROW()-2)/2+(COLUMN()-23))</f>
        <v>0.96999575726211296</v>
      </c>
      <c r="AA28" s="3" cm="1">
        <f t="array" aca="1" ref="AA28" ca="1">INDIRECT("DATA!G" &amp; 107-5*(ROW()-2)/2+(COLUMN()-23))</f>
        <v>0.9442843501135364</v>
      </c>
      <c r="AC28" s="29"/>
      <c r="AD28" s="31">
        <v>-40</v>
      </c>
      <c r="AE28" s="11" t="s">
        <v>20</v>
      </c>
      <c r="AF28" s="2">
        <f t="shared" ca="1" si="1"/>
        <v>1.1473834747287359E-2</v>
      </c>
      <c r="AG28" s="2">
        <f t="shared" ca="1" si="1"/>
        <v>1.8303898137564611E-2</v>
      </c>
      <c r="AH28" s="2">
        <f t="shared" ca="1" si="1"/>
        <v>4.3012904124513307E-2</v>
      </c>
      <c r="AI28" s="2">
        <f t="shared" ca="1" si="1"/>
        <v>8.8047649561314167E-2</v>
      </c>
      <c r="AJ28" s="3">
        <f t="shared" ca="1" si="1"/>
        <v>0.18946013044408805</v>
      </c>
    </row>
    <row r="29" spans="2:36" ht="17" thickBot="1" x14ac:dyDescent="0.25">
      <c r="B29" s="29"/>
      <c r="C29" s="32"/>
      <c r="D29" s="12" t="s">
        <v>21</v>
      </c>
      <c r="E29" s="6" cm="1">
        <f t="array" aca="1" ref="E29" ca="1">INDIRECT("DATA!H" &amp; 107-5*(ROW()-3)/2+(COLUMN()-5))</f>
        <v>0.97925456268737077</v>
      </c>
      <c r="F29" s="6" cm="1">
        <f t="array" aca="1" ref="F29" ca="1">INDIRECT("DATA!H" &amp; 107-5*(ROW()-3)/2+(COLUMN()-5))</f>
        <v>0.96568739473294318</v>
      </c>
      <c r="G29" s="6" cm="1">
        <f t="array" aca="1" ref="G29" ca="1">INDIRECT("DATA!H" &amp; 107-5*(ROW()-3)/2+(COLUMN()-5))</f>
        <v>0.92166135919983216</v>
      </c>
      <c r="H29" s="6" cm="1">
        <f t="array" aca="1" ref="H29" ca="1">INDIRECT("DATA!H" &amp; 107-5*(ROW()-3)/2+(COLUMN()-5))</f>
        <v>0.82971576748025189</v>
      </c>
      <c r="I29" s="6" cm="1">
        <f t="array" aca="1" ref="I29" ca="1">INDIRECT("DATA!H" &amp; 107-5*(ROW()-3)/2+(COLUMN()-5))</f>
        <v>0.69201473431237059</v>
      </c>
      <c r="K29" s="29"/>
      <c r="L29" s="32"/>
      <c r="M29" s="12" t="s">
        <v>21</v>
      </c>
      <c r="N29" s="6" cm="1">
        <f t="array" aca="1" ref="N29" ca="1">INDIRECT("DATA!I" &amp; 107-5*(ROW()-3)/2+(COLUMN()-14))</f>
        <v>0.99907772579280962</v>
      </c>
      <c r="O29" s="6" cm="1">
        <f t="array" aca="1" ref="O29" ca="1">INDIRECT("DATA!I" &amp; 107-5*(ROW()-3)/2+(COLUMN()-14))</f>
        <v>0.99895297335226796</v>
      </c>
      <c r="P29" s="6" cm="1">
        <f t="array" aca="1" ref="P29" ca="1">INDIRECT("DATA!I" &amp; 107-5*(ROW()-3)/2+(COLUMN()-14))</f>
        <v>0.99948182803079644</v>
      </c>
      <c r="Q29" s="6" cm="1">
        <f t="array" aca="1" ref="Q29" ca="1">INDIRECT("DATA!I" &amp; 107-5*(ROW()-3)/2+(COLUMN()-14))</f>
        <v>0.99858330033886478</v>
      </c>
      <c r="R29" s="6" cm="1">
        <f t="array" aca="1" ref="R29" ca="1">INDIRECT("DATA!I" &amp; 107-5*(ROW()-3)/2+(COLUMN()-14))</f>
        <v>0.99579076577172043</v>
      </c>
      <c r="S29" s="4"/>
      <c r="T29" s="29"/>
      <c r="U29" s="32"/>
      <c r="V29" s="12" t="s">
        <v>21</v>
      </c>
      <c r="W29" s="7" cm="1">
        <f t="array" aca="1" ref="W29" ca="1">INDIRECT("DATA!J" &amp; 107-5*(ROW()-3)/2+(COLUMN()-23))</f>
        <v>0.99464599284754163</v>
      </c>
      <c r="X29" s="7" cm="1">
        <f t="array" aca="1" ref="X29" ca="1">INDIRECT("DATA!J" &amp; 107-5*(ROW()-3)/2+(COLUMN()-23))</f>
        <v>0.99121779386694242</v>
      </c>
      <c r="Y29" s="7" cm="1">
        <f t="array" aca="1" ref="Y29" ca="1">INDIRECT("DATA!J" &amp; 107-5*(ROW()-3)/2+(COLUMN()-23))</f>
        <v>0.97844033684989717</v>
      </c>
      <c r="Z29" s="7" cm="1">
        <f t="array" aca="1" ref="Z29" ca="1">INDIRECT("DATA!J" &amp; 107-5*(ROW()-3)/2+(COLUMN()-23))</f>
        <v>0.94638035418683675</v>
      </c>
      <c r="AA29" s="7" cm="1">
        <f t="array" aca="1" ref="AA29" ca="1">INDIRECT("DATA!J" &amp; 107-5*(ROW()-3)/2+(COLUMN()-23))</f>
        <v>0.88133759807090628</v>
      </c>
      <c r="AC29" s="29"/>
      <c r="AD29" s="32"/>
      <c r="AE29" s="12" t="s">
        <v>21</v>
      </c>
      <c r="AF29" s="6">
        <f t="shared" ca="1" si="1"/>
        <v>1.9841462374419749E-2</v>
      </c>
      <c r="AG29" s="6">
        <f t="shared" ca="1" si="1"/>
        <v>3.3300445072697249E-2</v>
      </c>
      <c r="AH29" s="6">
        <f t="shared" ca="1" si="1"/>
        <v>7.7860814122341804E-2</v>
      </c>
      <c r="AI29" s="6">
        <f t="shared" ca="1" si="1"/>
        <v>0.16910710683956809</v>
      </c>
      <c r="AJ29" s="7">
        <f t="shared" ca="1" si="1"/>
        <v>0.30506010087764646</v>
      </c>
    </row>
    <row r="30" spans="2:36" x14ac:dyDescent="0.2">
      <c r="B30" s="29"/>
      <c r="C30" s="31">
        <v>-45</v>
      </c>
      <c r="D30" s="13" t="s">
        <v>20</v>
      </c>
      <c r="E30" s="2" cm="1">
        <f t="array" aca="1" ref="E30" ca="1">INDIRECT("DATA!E"&amp;107-5*(ROW()-2)/2+(COLUMN()-5))</f>
        <v>0.98023835680520799</v>
      </c>
      <c r="F30" s="2" cm="1">
        <f t="array" aca="1" ref="F30" ca="1">INDIRECT("DATA!E"&amp;107-5*(ROW()-2)/2+(COLUMN()-5))</f>
        <v>0.97208586803483077</v>
      </c>
      <c r="G30" s="2" cm="1">
        <f t="array" aca="1" ref="G30" ca="1">INDIRECT("DATA!E"&amp;107-5*(ROW()-2)/2+(COLUMN()-5))</f>
        <v>0.94722648361580197</v>
      </c>
      <c r="H30" s="2" cm="1">
        <f t="array" aca="1" ref="H30" ca="1">INDIRECT("DATA!E"&amp;107-5*(ROW()-2)/2+(COLUMN()-5))</f>
        <v>0.90343342861706277</v>
      </c>
      <c r="I30" s="2" cm="1">
        <f t="array" aca="1" ref="I30" ca="1">INDIRECT("DATA!E"&amp;107-5*(ROW()-2)/2+(COLUMN()-5))</f>
        <v>0.80651756712299993</v>
      </c>
      <c r="K30" s="29"/>
      <c r="L30" s="31">
        <v>-45</v>
      </c>
      <c r="M30" s="13" t="s">
        <v>20</v>
      </c>
      <c r="N30" s="2" cm="1">
        <f t="array" aca="1" ref="N30" ca="1">INDIRECT("DATA!F" &amp; 107-5*(ROW()-2)/2+(COLUMN()-14))</f>
        <v>0.99912259378370483</v>
      </c>
      <c r="O30" s="2" cm="1">
        <f t="array" aca="1" ref="O30" ca="1">INDIRECT("DATA!F" &amp; 107-5*(ROW()-2)/2+(COLUMN()-14))</f>
        <v>0.99843493540105521</v>
      </c>
      <c r="P30" s="2" cm="1">
        <f t="array" aca="1" ref="P30" ca="1">INDIRECT("DATA!F" &amp; 107-5*(ROW()-2)/2+(COLUMN()-14))</f>
        <v>0.9975677892778968</v>
      </c>
      <c r="Q30" s="2" cm="1">
        <f t="array" aca="1" ref="Q30" ca="1">INDIRECT("DATA!F" &amp; 107-5*(ROW()-2)/2+(COLUMN()-14))</f>
        <v>0.9968271994715272</v>
      </c>
      <c r="R30" s="2" cm="1">
        <f t="array" aca="1" ref="R30" ca="1">INDIRECT("DATA!F" &amp; 107-5*(ROW()-2)/2+(COLUMN()-14))</f>
        <v>0.99576571810790682</v>
      </c>
      <c r="S30" s="4"/>
      <c r="T30" s="29"/>
      <c r="U30" s="31">
        <v>-45</v>
      </c>
      <c r="V30" s="13" t="s">
        <v>20</v>
      </c>
      <c r="W30" s="3" cm="1">
        <f t="array" aca="1" ref="W30" ca="1">INDIRECT("DATA!G" &amp; 107-5*(ROW()-2)/2+(COLUMN()-23))</f>
        <v>0.99400496040047603</v>
      </c>
      <c r="X30" s="3" cm="1">
        <f t="array" aca="1" ref="X30" ca="1">INDIRECT("DATA!G" &amp; 107-5*(ROW()-2)/2+(COLUMN()-23))</f>
        <v>0.99123739743900119</v>
      </c>
      <c r="Y30" s="3" cm="1">
        <f t="array" aca="1" ref="Y30" ca="1">INDIRECT("DATA!G" &amp; 107-5*(ROW()-2)/2+(COLUMN()-23))</f>
        <v>0.98335444913682779</v>
      </c>
      <c r="Z30" s="3" cm="1">
        <f t="array" aca="1" ref="Z30" ca="1">INDIRECT("DATA!G" &amp; 107-5*(ROW()-2)/2+(COLUMN()-23))</f>
        <v>0.96822398596259518</v>
      </c>
      <c r="AA30" s="3" cm="1">
        <f t="array" aca="1" ref="AA30" ca="1">INDIRECT("DATA!G" &amp; 107-5*(ROW()-2)/2+(COLUMN()-23))</f>
        <v>0.94453742541235963</v>
      </c>
      <c r="AC30" s="29"/>
      <c r="AD30" s="31">
        <v>-45</v>
      </c>
      <c r="AE30" s="13" t="s">
        <v>20</v>
      </c>
      <c r="AF30" s="2">
        <f t="shared" ca="1" si="1"/>
        <v>1.8900820676051033E-2</v>
      </c>
      <c r="AG30" s="2">
        <f t="shared" ca="1" si="1"/>
        <v>2.6390370000064611E-2</v>
      </c>
      <c r="AH30" s="2">
        <f t="shared" ca="1" si="1"/>
        <v>5.0464044853067103E-2</v>
      </c>
      <c r="AI30" s="2">
        <f t="shared" ca="1" si="1"/>
        <v>9.3691033816069247E-2</v>
      </c>
      <c r="AJ30" s="3">
        <f t="shared" ca="1" si="1"/>
        <v>0.19005288848917656</v>
      </c>
    </row>
    <row r="31" spans="2:36" ht="17" thickBot="1" x14ac:dyDescent="0.25">
      <c r="B31" s="29"/>
      <c r="C31" s="32"/>
      <c r="D31" s="10" t="s">
        <v>21</v>
      </c>
      <c r="E31" s="6" cm="1">
        <f t="array" aca="1" ref="E31" ca="1">INDIRECT("DATA!H" &amp; 107-5*(ROW()-3)/2+(COLUMN()-5))</f>
        <v>0.963812362278747</v>
      </c>
      <c r="F31" s="6" cm="1">
        <f t="array" aca="1" ref="F31" ca="1">INDIRECT("DATA!H" &amp; 107-5*(ROW()-3)/2+(COLUMN()-5))</f>
        <v>0.95211984914595837</v>
      </c>
      <c r="G31" s="6" cm="1">
        <f t="array" aca="1" ref="G31" ca="1">INDIRECT("DATA!H" &amp; 107-5*(ROW()-3)/2+(COLUMN()-5))</f>
        <v>0.90729314904231795</v>
      </c>
      <c r="H31" s="6" cm="1">
        <f t="array" aca="1" ref="H31" ca="1">INDIRECT("DATA!H" &amp; 107-5*(ROW()-3)/2+(COLUMN()-5))</f>
        <v>0.82013623230591715</v>
      </c>
      <c r="I31" s="6" cm="1">
        <f t="array" aca="1" ref="I31" ca="1">INDIRECT("DATA!H" &amp; 107-5*(ROW()-3)/2+(COLUMN()-5))</f>
        <v>0.6909795509610196</v>
      </c>
      <c r="K31" s="29"/>
      <c r="L31" s="32"/>
      <c r="M31" s="10" t="s">
        <v>21</v>
      </c>
      <c r="N31" s="6" cm="1">
        <f t="array" aca="1" ref="N31" ca="1">INDIRECT("DATA!I" &amp; 107-5*(ROW()-3)/2+(COLUMN()-14))</f>
        <v>0.99902436735027722</v>
      </c>
      <c r="O31" s="6" cm="1">
        <f t="array" aca="1" ref="O31" ca="1">INDIRECT("DATA!I" &amp; 107-5*(ROW()-3)/2+(COLUMN()-14))</f>
        <v>0.99951977306180684</v>
      </c>
      <c r="P31" s="6" cm="1">
        <f t="array" aca="1" ref="P31" ca="1">INDIRECT("DATA!I" &amp; 107-5*(ROW()-3)/2+(COLUMN()-14))</f>
        <v>0.99953990196709042</v>
      </c>
      <c r="Q31" s="6" cm="1">
        <f t="array" aca="1" ref="Q31" ca="1">INDIRECT("DATA!I" &amp; 107-5*(ROW()-3)/2+(COLUMN()-14))</f>
        <v>0.9985742662720396</v>
      </c>
      <c r="R31" s="6" cm="1">
        <f t="array" aca="1" ref="R31" ca="1">INDIRECT("DATA!I" &amp; 107-5*(ROW()-3)/2+(COLUMN()-14))</f>
        <v>0.99612160483723922</v>
      </c>
      <c r="S31" s="4"/>
      <c r="T31" s="29"/>
      <c r="U31" s="32"/>
      <c r="V31" s="10" t="s">
        <v>21</v>
      </c>
      <c r="W31" s="7" cm="1">
        <f t="array" aca="1" ref="W31" ca="1">INDIRECT("DATA!J" &amp; 107-5*(ROW()-3)/2+(COLUMN()-23))</f>
        <v>0.99096315719729355</v>
      </c>
      <c r="X31" s="7" cm="1">
        <f t="array" aca="1" ref="X31" ca="1">INDIRECT("DATA!J" &amp; 107-5*(ROW()-3)/2+(COLUMN()-23))</f>
        <v>0.98740071759031522</v>
      </c>
      <c r="Y31" s="7" cm="1">
        <f t="array" aca="1" ref="Y31" ca="1">INDIRECT("DATA!J" &amp; 107-5*(ROW()-3)/2+(COLUMN()-23))</f>
        <v>0.974563865848876</v>
      </c>
      <c r="Z31" s="7" cm="1">
        <f t="array" aca="1" ref="Z31" ca="1">INDIRECT("DATA!J" &amp; 107-5*(ROW()-3)/2+(COLUMN()-23))</f>
        <v>0.94259429360881997</v>
      </c>
      <c r="AA31" s="7" cm="1">
        <f t="array" aca="1" ref="AA31" ca="1">INDIRECT("DATA!J" &amp; 107-5*(ROW()-3)/2+(COLUMN()-23))</f>
        <v>0.8821090804874977</v>
      </c>
      <c r="AC31" s="29"/>
      <c r="AD31" s="32"/>
      <c r="AE31" s="10" t="s">
        <v>21</v>
      </c>
      <c r="AF31" s="6">
        <f t="shared" ca="1" si="1"/>
        <v>3.5246392602938603E-2</v>
      </c>
      <c r="AG31" s="6">
        <f t="shared" ca="1" si="1"/>
        <v>4.7422697572704675E-2</v>
      </c>
      <c r="AH31" s="6">
        <f t="shared" ca="1" si="1"/>
        <v>9.2289215011057801E-2</v>
      </c>
      <c r="AI31" s="6">
        <f t="shared" ca="1" si="1"/>
        <v>0.17869280232133578</v>
      </c>
      <c r="AJ31" s="7">
        <f t="shared" ca="1" si="1"/>
        <v>0.3063301231440293</v>
      </c>
    </row>
    <row r="32" spans="2:36" x14ac:dyDescent="0.2">
      <c r="B32" s="29"/>
      <c r="C32" s="31">
        <v>-50</v>
      </c>
      <c r="D32" s="11" t="s">
        <v>20</v>
      </c>
      <c r="E32" s="2" cm="1">
        <f t="array" aca="1" ref="E32" ca="1">INDIRECT("DATA!E"&amp;107-5*(ROW()-2)/2+(COLUMN()-5))</f>
        <v>0.96844000250663143</v>
      </c>
      <c r="F32" s="2" cm="1">
        <f t="array" aca="1" ref="F32" ca="1">INDIRECT("DATA!E"&amp;107-5*(ROW()-2)/2+(COLUMN()-5))</f>
        <v>0.96123842661399561</v>
      </c>
      <c r="G32" s="2" cm="1">
        <f t="array" aca="1" ref="G32" ca="1">INDIRECT("DATA!E"&amp;107-5*(ROW()-2)/2+(COLUMN()-5))</f>
        <v>0.93827579701351915</v>
      </c>
      <c r="H32" s="2" cm="1">
        <f t="array" aca="1" ref="H32" ca="1">INDIRECT("DATA!E"&amp;107-5*(ROW()-2)/2+(COLUMN()-5))</f>
        <v>0.89362287486952685</v>
      </c>
      <c r="I32" s="2" cm="1">
        <f t="array" aca="1" ref="I32" ca="1">INDIRECT("DATA!E"&amp;107-5*(ROW()-2)/2+(COLUMN()-5))</f>
        <v>0.80232102355816448</v>
      </c>
      <c r="K32" s="29"/>
      <c r="L32" s="31">
        <v>-50</v>
      </c>
      <c r="M32" s="11" t="s">
        <v>20</v>
      </c>
      <c r="N32" s="2" cm="1">
        <f t="array" aca="1" ref="N32" ca="1">INDIRECT("DATA!F" &amp; 107-5*(ROW()-2)/2+(COLUMN()-14))</f>
        <v>0.99838508165586781</v>
      </c>
      <c r="O32" s="2" cm="1">
        <f t="array" aca="1" ref="O32" ca="1">INDIRECT("DATA!F" &amp; 107-5*(ROW()-2)/2+(COLUMN()-14))</f>
        <v>0.99824731711074677</v>
      </c>
      <c r="P32" s="2" cm="1">
        <f t="array" aca="1" ref="P32" ca="1">INDIRECT("DATA!F" &amp; 107-5*(ROW()-2)/2+(COLUMN()-14))</f>
        <v>0.99736633560243204</v>
      </c>
      <c r="Q32" s="2" cm="1">
        <f t="array" aca="1" ref="Q32" ca="1">INDIRECT("DATA!F" &amp; 107-5*(ROW()-2)/2+(COLUMN()-14))</f>
        <v>0.99687678935473123</v>
      </c>
      <c r="R32" s="2" cm="1">
        <f t="array" aca="1" ref="R32" ca="1">INDIRECT("DATA!F" &amp; 107-5*(ROW()-2)/2+(COLUMN()-14))</f>
        <v>0.99594948040233999</v>
      </c>
      <c r="S32" s="4"/>
      <c r="T32" s="29"/>
      <c r="U32" s="31">
        <v>-50</v>
      </c>
      <c r="V32" s="11" t="s">
        <v>20</v>
      </c>
      <c r="W32" s="3" cm="1">
        <f t="array" aca="1" ref="W32" ca="1">INDIRECT("DATA!G" &amp; 107-5*(ROW()-2)/2+(COLUMN()-23))</f>
        <v>0.99000724845221844</v>
      </c>
      <c r="X32" s="3" cm="1">
        <f t="array" aca="1" ref="X32" ca="1">INDIRECT("DATA!G" &amp; 107-5*(ROW()-2)/2+(COLUMN()-23))</f>
        <v>0.98778944978988836</v>
      </c>
      <c r="Y32" s="3" cm="1">
        <f t="array" aca="1" ref="Y32" ca="1">INDIRECT("DATA!G" &amp; 107-5*(ROW()-2)/2+(COLUMN()-23))</f>
        <v>0.98005132050708721</v>
      </c>
      <c r="Z32" s="3" cm="1">
        <f t="array" aca="1" ref="Z32" ca="1">INDIRECT("DATA!G" &amp; 107-5*(ROW()-2)/2+(COLUMN()-23))</f>
        <v>0.96519097803365339</v>
      </c>
      <c r="AA32" s="3" cm="1">
        <f t="array" aca="1" ref="AA32" ca="1">INDIRECT("DATA!G" &amp; 107-5*(ROW()-2)/2+(COLUMN()-23))</f>
        <v>0.94348686238824264</v>
      </c>
      <c r="AC32" s="29"/>
      <c r="AD32" s="31">
        <v>-50</v>
      </c>
      <c r="AE32" s="11" t="s">
        <v>20</v>
      </c>
      <c r="AF32" s="2">
        <f t="shared" ca="1" si="1"/>
        <v>2.9993516228799311E-2</v>
      </c>
      <c r="AG32" s="2">
        <f t="shared" ca="1" si="1"/>
        <v>3.7073869232994272E-2</v>
      </c>
      <c r="AH32" s="2">
        <f t="shared" ca="1" si="1"/>
        <v>5.9246574182013956E-2</v>
      </c>
      <c r="AI32" s="2">
        <f t="shared" ca="1" si="1"/>
        <v>0.1035774085501977</v>
      </c>
      <c r="AJ32" s="3">
        <f t="shared" ca="1" si="1"/>
        <v>0.194415942429082</v>
      </c>
    </row>
    <row r="33" spans="2:36" ht="17" thickBot="1" x14ac:dyDescent="0.25">
      <c r="B33" s="29"/>
      <c r="C33" s="32"/>
      <c r="D33" s="12" t="s">
        <v>21</v>
      </c>
      <c r="E33" s="6" cm="1">
        <f t="array" aca="1" ref="E33" ca="1">INDIRECT("DATA!H" &amp; 107-5*(ROW()-3)/2+(COLUMN()-5))</f>
        <v>0.94486848845559956</v>
      </c>
      <c r="F33" s="6" cm="1">
        <f t="array" aca="1" ref="F33" ca="1">INDIRECT("DATA!H" &amp; 107-5*(ROW()-3)/2+(COLUMN()-5))</f>
        <v>0.93166096203574345</v>
      </c>
      <c r="G33" s="6" cm="1">
        <f t="array" aca="1" ref="G33" ca="1">INDIRECT("DATA!H" &amp; 107-5*(ROW()-3)/2+(COLUMN()-5))</f>
        <v>0.88788049006128722</v>
      </c>
      <c r="H33" s="6" cm="1">
        <f t="array" aca="1" ref="H33" ca="1">INDIRECT("DATA!H" &amp; 107-5*(ROW()-3)/2+(COLUMN()-5))</f>
        <v>0.80444537314422426</v>
      </c>
      <c r="I33" s="6" cm="1">
        <f t="array" aca="1" ref="I33" ca="1">INDIRECT("DATA!H" &amp; 107-5*(ROW()-3)/2+(COLUMN()-5))</f>
        <v>0.68506504428025805</v>
      </c>
      <c r="K33" s="29"/>
      <c r="L33" s="32"/>
      <c r="M33" s="12" t="s">
        <v>21</v>
      </c>
      <c r="N33" s="6" cm="1">
        <f t="array" aca="1" ref="N33" ca="1">INDIRECT("DATA!I" &amp; 107-5*(ROW()-3)/2+(COLUMN()-14))</f>
        <v>0.99949985159431642</v>
      </c>
      <c r="O33" s="6" cm="1">
        <f t="array" aca="1" ref="O33" ca="1">INDIRECT("DATA!I" &amp; 107-5*(ROW()-3)/2+(COLUMN()-14))</f>
        <v>0.99950164428679678</v>
      </c>
      <c r="P33" s="6" cm="1">
        <f t="array" aca="1" ref="P33" ca="1">INDIRECT("DATA!I" &amp; 107-5*(ROW()-3)/2+(COLUMN()-14))</f>
        <v>0.99962838683759325</v>
      </c>
      <c r="Q33" s="6" cm="1">
        <f t="array" aca="1" ref="Q33" ca="1">INDIRECT("DATA!I" &amp; 107-5*(ROW()-3)/2+(COLUMN()-14))</f>
        <v>0.99859186100155761</v>
      </c>
      <c r="R33" s="6" cm="1">
        <f t="array" aca="1" ref="R33" ca="1">INDIRECT("DATA!I" &amp; 107-5*(ROW()-3)/2+(COLUMN()-14))</f>
        <v>0.99640574499790724</v>
      </c>
      <c r="S33" s="4"/>
      <c r="T33" s="29"/>
      <c r="U33" s="32"/>
      <c r="V33" s="12" t="s">
        <v>21</v>
      </c>
      <c r="W33" s="7" cm="1">
        <f t="array" aca="1" ref="W33" ca="1">INDIRECT("DATA!J" &amp; 107-5*(ROW()-3)/2+(COLUMN()-23))</f>
        <v>0.9849980070083566</v>
      </c>
      <c r="X33" s="7" cm="1">
        <f t="array" aca="1" ref="X33" ca="1">INDIRECT("DATA!J" &amp; 107-5*(ROW()-3)/2+(COLUMN()-23))</f>
        <v>0.98149087750934505</v>
      </c>
      <c r="Y33" s="7" cm="1">
        <f t="array" aca="1" ref="Y33" ca="1">INDIRECT("DATA!J" &amp; 107-5*(ROW()-3)/2+(COLUMN()-23))</f>
        <v>0.96839860539574041</v>
      </c>
      <c r="Z33" s="7" cm="1">
        <f t="array" aca="1" ref="Z33" ca="1">INDIRECT("DATA!J" &amp; 107-5*(ROW()-3)/2+(COLUMN()-23))</f>
        <v>0.93612064841380282</v>
      </c>
      <c r="AA33" s="7" cm="1">
        <f t="array" aca="1" ref="AA33" ca="1">INDIRECT("DATA!J" &amp; 107-5*(ROW()-3)/2+(COLUMN()-23))</f>
        <v>0.88001731360016477</v>
      </c>
      <c r="AC33" s="29"/>
      <c r="AD33" s="32"/>
      <c r="AE33" s="12" t="s">
        <v>21</v>
      </c>
      <c r="AF33" s="6">
        <f t="shared" ca="1" si="1"/>
        <v>5.4658700600679011E-2</v>
      </c>
      <c r="AG33" s="6">
        <f t="shared" ca="1" si="1"/>
        <v>6.7874507899846059E-2</v>
      </c>
      <c r="AH33" s="6">
        <f t="shared" ca="1" si="1"/>
        <v>0.11178943920333206</v>
      </c>
      <c r="AI33" s="6">
        <f t="shared" ca="1" si="1"/>
        <v>0.19442025860556311</v>
      </c>
      <c r="AJ33" s="7">
        <f t="shared" ca="1" si="1"/>
        <v>0.3124637752046513</v>
      </c>
    </row>
    <row r="34" spans="2:36" x14ac:dyDescent="0.2">
      <c r="B34" s="29"/>
      <c r="C34" s="31">
        <v>-55</v>
      </c>
      <c r="D34" s="13" t="s">
        <v>20</v>
      </c>
      <c r="E34" s="2" cm="1">
        <f t="array" aca="1" ref="E34" ca="1">INDIRECT("DATA!E"&amp;107-5*(ROW()-2)/2+(COLUMN()-5))</f>
        <v>0.95412982371716881</v>
      </c>
      <c r="F34" s="2" cm="1">
        <f t="array" aca="1" ref="F34" ca="1">INDIRECT("DATA!E"&amp;107-5*(ROW()-2)/2+(COLUMN()-5))</f>
        <v>0.94641118289920756</v>
      </c>
      <c r="G34" s="2" cm="1">
        <f t="array" aca="1" ref="G34" ca="1">INDIRECT("DATA!E"&amp;107-5*(ROW()-2)/2+(COLUMN()-5))</f>
        <v>0.92705000849409436</v>
      </c>
      <c r="H34" s="2" cm="1">
        <f t="array" aca="1" ref="H34" ca="1">INDIRECT("DATA!E"&amp;107-5*(ROW()-2)/2+(COLUMN()-5))</f>
        <v>0.85834267775183126</v>
      </c>
      <c r="I34" s="2" cm="1">
        <f t="array" aca="1" ref="I34" ca="1">INDIRECT("DATA!E"&amp;107-5*(ROW()-2)/2+(COLUMN()-5))</f>
        <v>0.79734391573085395</v>
      </c>
      <c r="K34" s="29"/>
      <c r="L34" s="31">
        <v>-55</v>
      </c>
      <c r="M34" s="13" t="s">
        <v>20</v>
      </c>
      <c r="N34" s="2" cm="1">
        <f t="array" aca="1" ref="N34" ca="1">INDIRECT("DATA!F" &amp; 107-5*(ROW()-2)/2+(COLUMN()-14))</f>
        <v>0.99814061055679004</v>
      </c>
      <c r="O34" s="2" cm="1">
        <f t="array" aca="1" ref="O34" ca="1">INDIRECT("DATA!F" &amp; 107-5*(ROW()-2)/2+(COLUMN()-14))</f>
        <v>0.9979222440431168</v>
      </c>
      <c r="P34" s="2" cm="1">
        <f t="array" aca="1" ref="P34" ca="1">INDIRECT("DATA!F" &amp; 107-5*(ROW()-2)/2+(COLUMN()-14))</f>
        <v>0.99778594707106683</v>
      </c>
      <c r="Q34" s="2" cm="1">
        <f t="array" aca="1" ref="Q34" ca="1">INDIRECT("DATA!F" &amp; 107-5*(ROW()-2)/2+(COLUMN()-14))</f>
        <v>0.9978541077145</v>
      </c>
      <c r="R34" s="2" cm="1">
        <f t="array" aca="1" ref="R34" ca="1">INDIRECT("DATA!F" &amp; 107-5*(ROW()-2)/2+(COLUMN()-14))</f>
        <v>0.99611774073920245</v>
      </c>
      <c r="S34" s="4"/>
      <c r="T34" s="29"/>
      <c r="U34" s="31">
        <v>-55</v>
      </c>
      <c r="V34" s="13" t="s">
        <v>20</v>
      </c>
      <c r="W34" s="3" cm="1">
        <f t="array" aca="1" ref="W34" ca="1">INDIRECT("DATA!G" &amp; 107-5*(ROW()-2)/2+(COLUMN()-23))</f>
        <v>0.98538657894509596</v>
      </c>
      <c r="X34" s="3" cm="1">
        <f t="array" aca="1" ref="X34" ca="1">INDIRECT("DATA!G" &amp; 107-5*(ROW()-2)/2+(COLUMN()-23))</f>
        <v>0.98304090361805485</v>
      </c>
      <c r="Y34" s="3" cm="1">
        <f t="array" aca="1" ref="Y34" ca="1">INDIRECT("DATA!G" &amp; 107-5*(ROW()-2)/2+(COLUMN()-23))</f>
        <v>0.97623535820467444</v>
      </c>
      <c r="Z34" s="3" cm="1">
        <f t="array" aca="1" ref="Z34" ca="1">INDIRECT("DATA!G" &amp; 107-5*(ROW()-2)/2+(COLUMN()-23))</f>
        <v>0.96282801171370502</v>
      </c>
      <c r="AA34" s="3" cm="1">
        <f t="array" aca="1" ref="AA34" ca="1">INDIRECT("DATA!G" &amp; 107-5*(ROW()-2)/2+(COLUMN()-23))</f>
        <v>0.94187990458943882</v>
      </c>
      <c r="AC34" s="29"/>
      <c r="AD34" s="31">
        <v>-55</v>
      </c>
      <c r="AE34" s="13" t="s">
        <v>20</v>
      </c>
      <c r="AF34" s="2">
        <f t="shared" ca="1" si="1"/>
        <v>4.4092772475283648E-2</v>
      </c>
      <c r="AG34" s="2">
        <f t="shared" ca="1" si="1"/>
        <v>5.1618311397900518E-2</v>
      </c>
      <c r="AH34" s="2">
        <f t="shared" ca="1" si="1"/>
        <v>7.0892899208104709E-2</v>
      </c>
      <c r="AI34" s="2">
        <f t="shared" ca="1" si="1"/>
        <v>0.13981145027523889</v>
      </c>
      <c r="AJ34" s="3">
        <f t="shared" ca="1" si="1"/>
        <v>0.19954852411406887</v>
      </c>
    </row>
    <row r="35" spans="2:36" ht="17" thickBot="1" x14ac:dyDescent="0.25">
      <c r="B35" s="29"/>
      <c r="C35" s="32"/>
      <c r="D35" s="10" t="s">
        <v>21</v>
      </c>
      <c r="E35" s="6" cm="1">
        <f t="array" aca="1" ref="E35" ca="1">INDIRECT("DATA!H" &amp; 107-5*(ROW()-3)/2+(COLUMN()-5))</f>
        <v>0.9181983874614178</v>
      </c>
      <c r="F35" s="6" cm="1">
        <f t="array" aca="1" ref="F35" ca="1">INDIRECT("DATA!H" &amp; 107-5*(ROW()-3)/2+(COLUMN()-5))</f>
        <v>0.90355038817589162</v>
      </c>
      <c r="G35" s="6" cm="1">
        <f t="array" aca="1" ref="G35" ca="1">INDIRECT("DATA!H" &amp; 107-5*(ROW()-3)/2+(COLUMN()-5))</f>
        <v>0.85843648353582747</v>
      </c>
      <c r="H35" s="6" cm="1">
        <f t="array" aca="1" ref="H35" ca="1">INDIRECT("DATA!H" &amp; 107-5*(ROW()-3)/2+(COLUMN()-5))</f>
        <v>0.78089201998495428</v>
      </c>
      <c r="I35" s="6" cm="1">
        <f t="array" aca="1" ref="I35" ca="1">INDIRECT("DATA!H" &amp; 107-5*(ROW()-3)/2+(COLUMN()-5))</f>
        <v>0.67928907956662532</v>
      </c>
      <c r="K35" s="29"/>
      <c r="L35" s="32"/>
      <c r="M35" s="10" t="s">
        <v>21</v>
      </c>
      <c r="N35" s="6" cm="1">
        <f t="array" aca="1" ref="N35" ca="1">INDIRECT("DATA!I" &amp; 107-5*(ROW()-3)/2+(COLUMN()-14))</f>
        <v>0.99945980013740476</v>
      </c>
      <c r="O35" s="6" cm="1">
        <f t="array" aca="1" ref="O35" ca="1">INDIRECT("DATA!I" &amp; 107-5*(ROW()-3)/2+(COLUMN()-14))</f>
        <v>0.9995196665199344</v>
      </c>
      <c r="P35" s="6" cm="1">
        <f t="array" aca="1" ref="P35" ca="1">INDIRECT("DATA!I" &amp; 107-5*(ROW()-3)/2+(COLUMN()-14))</f>
        <v>0.99899451406711437</v>
      </c>
      <c r="Q35" s="6" cm="1">
        <f t="array" aca="1" ref="Q35" ca="1">INDIRECT("DATA!I" &amp; 107-5*(ROW()-3)/2+(COLUMN()-14))</f>
        <v>0.99785445998269562</v>
      </c>
      <c r="R35" s="6" cm="1">
        <f t="array" aca="1" ref="R35" ca="1">INDIRECT("DATA!I" &amp; 107-5*(ROW()-3)/2+(COLUMN()-14))</f>
        <v>0.99641499074140838</v>
      </c>
      <c r="S35" s="4"/>
      <c r="T35" s="29"/>
      <c r="U35" s="32"/>
      <c r="V35" s="10" t="s">
        <v>21</v>
      </c>
      <c r="W35" s="7" cm="1">
        <f t="array" aca="1" ref="W35" ca="1">INDIRECT("DATA!J" &amp; 107-5*(ROW()-3)/2+(COLUMN()-23))</f>
        <v>0.97717207952214624</v>
      </c>
      <c r="X35" s="7" cm="1">
        <f t="array" aca="1" ref="X35" ca="1">INDIRECT("DATA!J" &amp; 107-5*(ROW()-3)/2+(COLUMN()-23))</f>
        <v>0.97361129040274841</v>
      </c>
      <c r="Y35" s="7" cm="1">
        <f t="array" aca="1" ref="Y35" ca="1">INDIRECT("DATA!J" &amp; 107-5*(ROW()-3)/2+(COLUMN()-23))</f>
        <v>0.95960798388563084</v>
      </c>
      <c r="Z35" s="7" cm="1">
        <f t="array" aca="1" ref="Z35" ca="1">INDIRECT("DATA!J" &amp; 107-5*(ROW()-3)/2+(COLUMN()-23))</f>
        <v>0.92659546397052805</v>
      </c>
      <c r="AA35" s="7" cm="1">
        <f t="array" aca="1" ref="AA35" ca="1">INDIRECT("DATA!J" &amp; 107-5*(ROW()-3)/2+(COLUMN()-23))</f>
        <v>0.87503079018969088</v>
      </c>
      <c r="AC35" s="29"/>
      <c r="AD35" s="32"/>
      <c r="AE35" s="10" t="s">
        <v>21</v>
      </c>
      <c r="AF35" s="6">
        <f t="shared" ca="1" si="1"/>
        <v>8.1305333806137248E-2</v>
      </c>
      <c r="AG35" s="6">
        <f t="shared" ca="1" si="1"/>
        <v>9.6015397754185883E-2</v>
      </c>
      <c r="AH35" s="6">
        <f t="shared" ca="1" si="1"/>
        <v>0.14069950190121261</v>
      </c>
      <c r="AI35" s="6">
        <f t="shared" ca="1" si="1"/>
        <v>0.21742894249478406</v>
      </c>
      <c r="AJ35" s="7">
        <f t="shared" ca="1" si="1"/>
        <v>0.31826690096143306</v>
      </c>
    </row>
    <row r="36" spans="2:36" x14ac:dyDescent="0.2">
      <c r="B36" s="29"/>
      <c r="C36" s="31">
        <v>-60</v>
      </c>
      <c r="D36" s="11" t="s">
        <v>20</v>
      </c>
      <c r="E36" s="2" cm="1">
        <f t="array" aca="1" ref="E36" ca="1">INDIRECT("DATA!E"&amp;107-5*(ROW()-2)/2+(COLUMN()-5))</f>
        <v>0.93386394167487918</v>
      </c>
      <c r="F36" s="2" cm="1">
        <f t="array" aca="1" ref="F36" ca="1">INDIRECT("DATA!E"&amp;107-5*(ROW()-2)/2+(COLUMN()-5))</f>
        <v>0.92834772789941578</v>
      </c>
      <c r="G36" s="2" cm="1">
        <f t="array" aca="1" ref="G36" ca="1">INDIRECT("DATA!E"&amp;107-5*(ROW()-2)/2+(COLUMN()-5))</f>
        <v>0.90849539430551762</v>
      </c>
      <c r="H36" s="2" cm="1">
        <f t="array" aca="1" ref="H36" ca="1">INDIRECT("DATA!E"&amp;107-5*(ROW()-2)/2+(COLUMN()-5))</f>
        <v>0.83776812110861809</v>
      </c>
      <c r="I36" s="2" cm="1">
        <f t="array" aca="1" ref="I36" ca="1">INDIRECT("DATA!E"&amp;107-5*(ROW()-2)/2+(COLUMN()-5))</f>
        <v>0.78831189755490028</v>
      </c>
      <c r="K36" s="29"/>
      <c r="L36" s="31">
        <v>-60</v>
      </c>
      <c r="M36" s="11" t="s">
        <v>20</v>
      </c>
      <c r="N36" s="2" cm="1">
        <f t="array" aca="1" ref="N36" ca="1">INDIRECT("DATA!F" &amp; 107-5*(ROW()-2)/2+(COLUMN()-14))</f>
        <v>0.99754424357285543</v>
      </c>
      <c r="O36" s="2" cm="1">
        <f t="array" aca="1" ref="O36" ca="1">INDIRECT("DATA!F" &amp; 107-5*(ROW()-2)/2+(COLUMN()-14))</f>
        <v>0.99715766000240957</v>
      </c>
      <c r="P36" s="2" cm="1">
        <f t="array" aca="1" ref="P36" ca="1">INDIRECT("DATA!F" &amp; 107-5*(ROW()-2)/2+(COLUMN()-14))</f>
        <v>0.99756815756463424</v>
      </c>
      <c r="Q36" s="2" cm="1">
        <f t="array" aca="1" ref="Q36" ca="1">INDIRECT("DATA!F" &amp; 107-5*(ROW()-2)/2+(COLUMN()-14))</f>
        <v>0.9977378922747846</v>
      </c>
      <c r="R36" s="2" cm="1">
        <f t="array" aca="1" ref="R36" ca="1">INDIRECT("DATA!F" &amp; 107-5*(ROW()-2)/2+(COLUMN()-14))</f>
        <v>0.99607140879439382</v>
      </c>
      <c r="S36" s="4"/>
      <c r="T36" s="29"/>
      <c r="U36" s="31">
        <v>-60</v>
      </c>
      <c r="V36" s="11" t="s">
        <v>20</v>
      </c>
      <c r="W36" s="3" cm="1">
        <f t="array" aca="1" ref="W36" ca="1">INDIRECT("DATA!G" &amp; 107-5*(ROW()-2)/2+(COLUMN()-23))</f>
        <v>0.97882041578060841</v>
      </c>
      <c r="X36" s="3" cm="1">
        <f t="array" aca="1" ref="X36" ca="1">INDIRECT("DATA!G" &amp; 107-5*(ROW()-2)/2+(COLUMN()-23))</f>
        <v>0.97648178135764485</v>
      </c>
      <c r="Y36" s="3" cm="1">
        <f t="array" aca="1" ref="Y36" ca="1">INDIRECT("DATA!G" &amp; 107-5*(ROW()-2)/2+(COLUMN()-23))</f>
        <v>0.97000820779883001</v>
      </c>
      <c r="Z36" s="3" cm="1">
        <f t="array" aca="1" ref="Z36" ca="1">INDIRECT("DATA!G" &amp; 107-5*(ROW()-2)/2+(COLUMN()-23))</f>
        <v>0.95717671917429681</v>
      </c>
      <c r="AA36" s="3" cm="1">
        <f t="array" aca="1" ref="AA36" ca="1">INDIRECT("DATA!G" &amp; 107-5*(ROW()-2)/2+(COLUMN()-23))</f>
        <v>0.93914196106065084</v>
      </c>
      <c r="AC36" s="29"/>
      <c r="AD36" s="31">
        <v>-60</v>
      </c>
      <c r="AE36" s="11" t="s">
        <v>20</v>
      </c>
      <c r="AF36" s="2">
        <f t="shared" ca="1" si="1"/>
        <v>6.3837070193393797E-2</v>
      </c>
      <c r="AG36" s="2">
        <f t="shared" ca="1" si="1"/>
        <v>6.9006070818156795E-2</v>
      </c>
      <c r="AH36" s="2">
        <f t="shared" ca="1" si="1"/>
        <v>8.9289902232415064E-2</v>
      </c>
      <c r="AI36" s="2">
        <f t="shared" ca="1" si="1"/>
        <v>0.16033246046358396</v>
      </c>
      <c r="AJ36" s="3">
        <f t="shared" ca="1" si="1"/>
        <v>0.20857893259977978</v>
      </c>
    </row>
    <row r="37" spans="2:36" ht="17" thickBot="1" x14ac:dyDescent="0.25">
      <c r="B37" s="29"/>
      <c r="C37" s="32"/>
      <c r="D37" s="12" t="s">
        <v>21</v>
      </c>
      <c r="E37" s="6" cm="1">
        <f t="array" aca="1" ref="E37" ca="1">INDIRECT("DATA!H" &amp; 107-5*(ROW()-3)/2+(COLUMN()-5))</f>
        <v>0.88031327322333086</v>
      </c>
      <c r="F37" s="6" cm="1">
        <f t="array" aca="1" ref="F37" ca="1">INDIRECT("DATA!H" &amp; 107-5*(ROW()-3)/2+(COLUMN()-5))</f>
        <v>0.86946787297340034</v>
      </c>
      <c r="G37" s="6" cm="1">
        <f t="array" aca="1" ref="G37" ca="1">INDIRECT("DATA!H" &amp; 107-5*(ROW()-3)/2+(COLUMN()-5))</f>
        <v>0.82824666724583074</v>
      </c>
      <c r="H37" s="6" cm="1">
        <f t="array" aca="1" ref="H37" ca="1">INDIRECT("DATA!H" &amp; 107-5*(ROW()-3)/2+(COLUMN()-5))</f>
        <v>0.74884386797224334</v>
      </c>
      <c r="I37" s="6" cm="1">
        <f t="array" aca="1" ref="I37" ca="1">INDIRECT("DATA!H" &amp; 107-5*(ROW()-3)/2+(COLUMN()-5))</f>
        <v>0.67147340433711633</v>
      </c>
      <c r="K37" s="29"/>
      <c r="L37" s="32"/>
      <c r="M37" s="12" t="s">
        <v>21</v>
      </c>
      <c r="N37" s="6" cm="1">
        <f t="array" aca="1" ref="N37" ca="1">INDIRECT("DATA!I" &amp; 107-5*(ROW()-3)/2+(COLUMN()-14))</f>
        <v>0.99961999477539365</v>
      </c>
      <c r="O37" s="6" cm="1">
        <f t="array" aca="1" ref="O37" ca="1">INDIRECT("DATA!I" &amp; 107-5*(ROW()-3)/2+(COLUMN()-14))</f>
        <v>0.99974356390516117</v>
      </c>
      <c r="P37" s="6" cm="1">
        <f t="array" aca="1" ref="P37" ca="1">INDIRECT("DATA!I" &amp; 107-5*(ROW()-3)/2+(COLUMN()-14))</f>
        <v>0.99894014431973277</v>
      </c>
      <c r="Q37" s="6" cm="1">
        <f t="array" aca="1" ref="Q37" ca="1">INDIRECT("DATA!I" &amp; 107-5*(ROW()-3)/2+(COLUMN()-14))</f>
        <v>0.99779792146485125</v>
      </c>
      <c r="R37" s="6" cm="1">
        <f t="array" aca="1" ref="R37" ca="1">INDIRECT("DATA!I" &amp; 107-5*(ROW()-3)/2+(COLUMN()-14))</f>
        <v>0.99653303731236442</v>
      </c>
      <c r="S37" s="4"/>
      <c r="T37" s="29"/>
      <c r="U37" s="32"/>
      <c r="V37" s="12" t="s">
        <v>21</v>
      </c>
      <c r="W37" s="7" cm="1">
        <f t="array" aca="1" ref="W37" ca="1">INDIRECT("DATA!J" &amp; 107-5*(ROW()-3)/2+(COLUMN()-23))</f>
        <v>0.96644123390249481</v>
      </c>
      <c r="X37" s="7" cm="1">
        <f t="array" aca="1" ref="X37" ca="1">INDIRECT("DATA!J" &amp; 107-5*(ROW()-3)/2+(COLUMN()-23))</f>
        <v>0.96185202655424795</v>
      </c>
      <c r="Y37" s="7" cm="1">
        <f t="array" aca="1" ref="Y37" ca="1">INDIRECT("DATA!J" &amp; 107-5*(ROW()-3)/2+(COLUMN()-23))</f>
        <v>0.94597997776099119</v>
      </c>
      <c r="Z37" s="7" cm="1">
        <f t="array" aca="1" ref="Z37" ca="1">INDIRECT("DATA!J" &amp; 107-5*(ROW()-3)/2+(COLUMN()-23))</f>
        <v>0.91457009159579317</v>
      </c>
      <c r="AA37" s="7" cm="1">
        <f t="array" aca="1" ref="AA37" ca="1">INDIRECT("DATA!J" &amp; 107-5*(ROW()-3)/2+(COLUMN()-23))</f>
        <v>0.8666154185998749</v>
      </c>
      <c r="AC37" s="29"/>
      <c r="AD37" s="32"/>
      <c r="AE37" s="12" t="s">
        <v>21</v>
      </c>
      <c r="AF37" s="6">
        <f t="shared" ca="1" si="1"/>
        <v>0.11935207596449693</v>
      </c>
      <c r="AG37" s="6">
        <f t="shared" ca="1" si="1"/>
        <v>0.13030910689025366</v>
      </c>
      <c r="AH37" s="6">
        <f t="shared" ca="1" si="1"/>
        <v>0.17087457946756401</v>
      </c>
      <c r="AI37" s="6">
        <f t="shared" ca="1" si="1"/>
        <v>0.24950347974980991</v>
      </c>
      <c r="AJ37" s="7">
        <f t="shared" ca="1" si="1"/>
        <v>0.32619052334875853</v>
      </c>
    </row>
    <row r="38" spans="2:36" x14ac:dyDescent="0.2">
      <c r="B38" s="29"/>
      <c r="C38" s="31">
        <v>-65</v>
      </c>
      <c r="D38" s="13" t="s">
        <v>20</v>
      </c>
      <c r="E38" s="2" cm="1">
        <f t="array" aca="1" ref="E38" ca="1">INDIRECT("DATA!E"&amp;107-5*(ROW()-2)/2+(COLUMN()-5))</f>
        <v>0.91392162615871597</v>
      </c>
      <c r="F38" s="2" cm="1">
        <f t="array" aca="1" ref="F38" ca="1">INDIRECT("DATA!E"&amp;107-5*(ROW()-2)/2+(COLUMN()-5))</f>
        <v>0.90637567367714522</v>
      </c>
      <c r="G38" s="2" cm="1">
        <f t="array" aca="1" ref="G38" ca="1">INDIRECT("DATA!E"&amp;107-5*(ROW()-2)/2+(COLUMN()-5))</f>
        <v>0.86109021243426043</v>
      </c>
      <c r="H38" s="2" cm="1">
        <f t="array" aca="1" ref="H38" ca="1">INDIRECT("DATA!E"&amp;107-5*(ROW()-2)/2+(COLUMN()-5))</f>
        <v>0.81022736228095504</v>
      </c>
      <c r="I38" s="2" cm="1">
        <f t="array" aca="1" ref="I38" ca="1">INDIRECT("DATA!E"&amp;107-5*(ROW()-2)/2+(COLUMN()-5))</f>
        <v>0.77658796291236165</v>
      </c>
      <c r="K38" s="29"/>
      <c r="L38" s="31">
        <v>-65</v>
      </c>
      <c r="M38" s="13" t="s">
        <v>20</v>
      </c>
      <c r="N38" s="2" cm="1">
        <f t="array" aca="1" ref="N38" ca="1">INDIRECT("DATA!F" &amp; 107-5*(ROW()-2)/2+(COLUMN()-14))</f>
        <v>0.99779924102605821</v>
      </c>
      <c r="O38" s="2" cm="1">
        <f t="array" aca="1" ref="O38" ca="1">INDIRECT("DATA!F" &amp; 107-5*(ROW()-2)/2+(COLUMN()-14))</f>
        <v>0.99768547156038379</v>
      </c>
      <c r="P38" s="2" cm="1">
        <f t="array" aca="1" ref="P38" ca="1">INDIRECT("DATA!F" &amp; 107-5*(ROW()-2)/2+(COLUMN()-14))</f>
        <v>0.99814790324898162</v>
      </c>
      <c r="Q38" s="2" cm="1">
        <f t="array" aca="1" ref="Q38" ca="1">INDIRECT("DATA!F" &amp; 107-5*(ROW()-2)/2+(COLUMN()-14))</f>
        <v>0.99751987532345876</v>
      </c>
      <c r="R38" s="2" cm="1">
        <f t="array" aca="1" ref="R38" ca="1">INDIRECT("DATA!F" &amp; 107-5*(ROW()-2)/2+(COLUMN()-14))</f>
        <v>0.99640654185497601</v>
      </c>
      <c r="S38" s="4"/>
      <c r="T38" s="29"/>
      <c r="U38" s="31">
        <v>-65</v>
      </c>
      <c r="V38" s="13" t="s">
        <v>20</v>
      </c>
      <c r="W38" s="3" cm="1">
        <f t="array" aca="1" ref="W38" ca="1">INDIRECT("DATA!G" &amp; 107-5*(ROW()-2)/2+(COLUMN()-23))</f>
        <v>0.97142889915263719</v>
      </c>
      <c r="X38" s="3" cm="1">
        <f t="array" aca="1" ref="X38" ca="1">INDIRECT("DATA!G" &amp; 107-5*(ROW()-2)/2+(COLUMN()-23))</f>
        <v>0.96919526477865037</v>
      </c>
      <c r="Y38" s="3" cm="1">
        <f t="array" aca="1" ref="Y38" ca="1">INDIRECT("DATA!G" &amp; 107-5*(ROW()-2)/2+(COLUMN()-23))</f>
        <v>0.96354078308053859</v>
      </c>
      <c r="Z38" s="3" cm="1">
        <f t="array" aca="1" ref="Z38" ca="1">INDIRECT("DATA!G" &amp; 107-5*(ROW()-2)/2+(COLUMN()-23))</f>
        <v>0.94943823590156939</v>
      </c>
      <c r="AA38" s="3" cm="1">
        <f t="array" aca="1" ref="AA38" ca="1">INDIRECT("DATA!G" &amp; 107-5*(ROW()-2)/2+(COLUMN()-23))</f>
        <v>0.93595646640939378</v>
      </c>
      <c r="AC38" s="29"/>
      <c r="AD38" s="31">
        <v>-65</v>
      </c>
      <c r="AE38" s="13" t="s">
        <v>20</v>
      </c>
      <c r="AF38" s="2">
        <f t="shared" ca="1" si="1"/>
        <v>8.4062616424812164E-2</v>
      </c>
      <c r="AG38" s="2">
        <f t="shared" ca="1" si="1"/>
        <v>9.1521627292446839E-2</v>
      </c>
      <c r="AH38" s="2">
        <f t="shared" ca="1" si="1"/>
        <v>0.13731200593478887</v>
      </c>
      <c r="AI38" s="2">
        <f t="shared" ca="1" si="1"/>
        <v>0.18775817672983375</v>
      </c>
      <c r="AJ38" s="3">
        <f t="shared" ca="1" si="1"/>
        <v>0.22061133654681309</v>
      </c>
    </row>
    <row r="39" spans="2:36" ht="17" thickBot="1" x14ac:dyDescent="0.25">
      <c r="B39" s="29"/>
      <c r="C39" s="32"/>
      <c r="D39" s="10" t="s">
        <v>21</v>
      </c>
      <c r="E39" s="6" cm="1">
        <f t="array" aca="1" ref="E39" ca="1">INDIRECT("DATA!H" &amp; 107-5*(ROW()-3)/2+(COLUMN()-5))</f>
        <v>0.83818310529202789</v>
      </c>
      <c r="F39" s="6" cm="1">
        <f t="array" aca="1" ref="F39" ca="1">INDIRECT("DATA!H" &amp; 107-5*(ROW()-3)/2+(COLUMN()-5))</f>
        <v>0.82386915059487364</v>
      </c>
      <c r="G39" s="6" cm="1">
        <f t="array" aca="1" ref="G39" ca="1">INDIRECT("DATA!H" &amp; 107-5*(ROW()-3)/2+(COLUMN()-5))</f>
        <v>0.78280521578808593</v>
      </c>
      <c r="H39" s="6" cm="1">
        <f t="array" aca="1" ref="H39" ca="1">INDIRECT("DATA!H" &amp; 107-5*(ROW()-3)/2+(COLUMN()-5))</f>
        <v>0.70706197355126998</v>
      </c>
      <c r="I39" s="6" cm="1">
        <f t="array" aca="1" ref="I39" ca="1">INDIRECT("DATA!H" &amp; 107-5*(ROW()-3)/2+(COLUMN()-5))</f>
        <v>0.66901179209943984</v>
      </c>
      <c r="K39" s="29"/>
      <c r="L39" s="32"/>
      <c r="M39" s="10" t="s">
        <v>21</v>
      </c>
      <c r="N39" s="6" cm="1">
        <f t="array" aca="1" ref="N39" ca="1">INDIRECT("DATA!I" &amp; 107-5*(ROW()-3)/2+(COLUMN()-14))</f>
        <v>0.99904259164917264</v>
      </c>
      <c r="O39" s="6" cm="1">
        <f t="array" aca="1" ref="O39" ca="1">INDIRECT("DATA!I" &amp; 107-5*(ROW()-3)/2+(COLUMN()-14))</f>
        <v>0.99901834751280105</v>
      </c>
      <c r="P39" s="6" cm="1">
        <f t="array" aca="1" ref="P39" ca="1">INDIRECT("DATA!I" &amp; 107-5*(ROW()-3)/2+(COLUMN()-14))</f>
        <v>0.99826643827508121</v>
      </c>
      <c r="Q39" s="6" cm="1">
        <f t="array" aca="1" ref="Q39" ca="1">INDIRECT("DATA!I" &amp; 107-5*(ROW()-3)/2+(COLUMN()-14))</f>
        <v>0.99767779669903922</v>
      </c>
      <c r="R39" s="6" cm="1">
        <f t="array" aca="1" ref="R39" ca="1">INDIRECT("DATA!I" &amp; 107-5*(ROW()-3)/2+(COLUMN()-14))</f>
        <v>0.99681759686242644</v>
      </c>
      <c r="S39" s="4"/>
      <c r="T39" s="29"/>
      <c r="U39" s="32"/>
      <c r="V39" s="10" t="s">
        <v>21</v>
      </c>
      <c r="W39" s="7" cm="1">
        <f t="array" aca="1" ref="W39" ca="1">INDIRECT("DATA!J" &amp; 107-5*(ROW()-3)/2+(COLUMN()-23))</f>
        <v>0.94850422444728444</v>
      </c>
      <c r="X39" s="7" cm="1">
        <f t="array" aca="1" ref="X39" ca="1">INDIRECT("DATA!J" &amp; 107-5*(ROW()-3)/2+(COLUMN()-23))</f>
        <v>0.94459848188137763</v>
      </c>
      <c r="Y39" s="7" cm="1">
        <f t="array" aca="1" ref="Y39" ca="1">INDIRECT("DATA!J" &amp; 107-5*(ROW()-3)/2+(COLUMN()-23))</f>
        <v>0.92897196616331357</v>
      </c>
      <c r="Z39" s="7" cm="1">
        <f t="array" aca="1" ref="Z39" ca="1">INDIRECT("DATA!J" &amp; 107-5*(ROW()-3)/2+(COLUMN()-23))</f>
        <v>0.89809154571075778</v>
      </c>
      <c r="AA39" s="7" cm="1">
        <f t="array" aca="1" ref="AA39" ca="1">INDIRECT("DATA!J" &amp; 107-5*(ROW()-3)/2+(COLUMN()-23))</f>
        <v>0.85396238689306125</v>
      </c>
      <c r="AC39" s="29"/>
      <c r="AD39" s="32"/>
      <c r="AE39" s="10" t="s">
        <v>21</v>
      </c>
      <c r="AF39" s="6">
        <f t="shared" ca="1" si="1"/>
        <v>0.16101364216274849</v>
      </c>
      <c r="AG39" s="6">
        <f t="shared" ca="1" si="1"/>
        <v>0.17532130150961323</v>
      </c>
      <c r="AH39" s="6">
        <f t="shared" ca="1" si="1"/>
        <v>0.2158353864518312</v>
      </c>
      <c r="AI39" s="6">
        <f t="shared" ca="1" si="1"/>
        <v>0.29129226300245792</v>
      </c>
      <c r="AJ39" s="7">
        <f t="shared" ca="1" si="1"/>
        <v>0.32885234549910136</v>
      </c>
    </row>
    <row r="40" spans="2:36" x14ac:dyDescent="0.2">
      <c r="B40" s="29"/>
      <c r="C40" s="31">
        <v>-70</v>
      </c>
      <c r="D40" s="11" t="s">
        <v>20</v>
      </c>
      <c r="E40" s="2" cm="1">
        <f t="array" aca="1" ref="E40" ca="1">INDIRECT("DATA!E"&amp;107-5*(ROW()-2)/2+(COLUMN()-5))</f>
        <v>0.85676836479230345</v>
      </c>
      <c r="F40" s="2" cm="1">
        <f t="array" aca="1" ref="F40" ca="1">INDIRECT("DATA!E"&amp;107-5*(ROW()-2)/2+(COLUMN()-5))</f>
        <v>0.84856802436659229</v>
      </c>
      <c r="G40" s="2" cm="1">
        <f t="array" aca="1" ref="G40" ca="1">INDIRECT("DATA!E"&amp;107-5*(ROW()-2)/2+(COLUMN()-5))</f>
        <v>0.82191125970223811</v>
      </c>
      <c r="H40" s="2" cm="1">
        <f t="array" aca="1" ref="H40" ca="1">INDIRECT("DATA!E"&amp;107-5*(ROW()-2)/2+(COLUMN()-5))</f>
        <v>0.79874337623868263</v>
      </c>
      <c r="I40" s="2" cm="1">
        <f t="array" aca="1" ref="I40" ca="1">INDIRECT("DATA!E"&amp;107-5*(ROW()-2)/2+(COLUMN()-5))</f>
        <v>0.75488377197661549</v>
      </c>
      <c r="K40" s="29"/>
      <c r="L40" s="31">
        <v>-70</v>
      </c>
      <c r="M40" s="11" t="s">
        <v>20</v>
      </c>
      <c r="N40" s="2" cm="1">
        <f t="array" aca="1" ref="N40" ca="1">INDIRECT("DATA!F" &amp; 107-5*(ROW()-2)/2+(COLUMN()-14))</f>
        <v>0.99832623555186417</v>
      </c>
      <c r="O40" s="2" cm="1">
        <f t="array" aca="1" ref="O40" ca="1">INDIRECT("DATA!F" &amp; 107-5*(ROW()-2)/2+(COLUMN()-14))</f>
        <v>0.9982585688014024</v>
      </c>
      <c r="P40" s="2" cm="1">
        <f t="array" aca="1" ref="P40" ca="1">INDIRECT("DATA!F" &amp; 107-5*(ROW()-2)/2+(COLUMN()-14))</f>
        <v>0.99778348328682642</v>
      </c>
      <c r="Q40" s="2" cm="1">
        <f t="array" aca="1" ref="Q40" ca="1">INDIRECT("DATA!F" &amp; 107-5*(ROW()-2)/2+(COLUMN()-14))</f>
        <v>0.99729159098194797</v>
      </c>
      <c r="R40" s="2" cm="1">
        <f t="array" aca="1" ref="R40" ca="1">INDIRECT("DATA!F" &amp; 107-5*(ROW()-2)/2+(COLUMN()-14))</f>
        <v>0.99621368621532702</v>
      </c>
      <c r="S40" s="4"/>
      <c r="T40" s="29"/>
      <c r="U40" s="31">
        <v>-70</v>
      </c>
      <c r="V40" s="11" t="s">
        <v>20</v>
      </c>
      <c r="W40" s="3" cm="1">
        <f t="array" aca="1" ref="W40" ca="1">INDIRECT("DATA!G" &amp; 107-5*(ROW()-2)/2+(COLUMN()-23))</f>
        <v>0.96237337925656763</v>
      </c>
      <c r="X40" s="3" cm="1">
        <f t="array" aca="1" ref="X40" ca="1">INDIRECT("DATA!G" &amp; 107-5*(ROW()-2)/2+(COLUMN()-23))</f>
        <v>0.96016193162244845</v>
      </c>
      <c r="Y40" s="3" cm="1">
        <f t="array" aca="1" ref="Y40" ca="1">INDIRECT("DATA!G" &amp; 107-5*(ROW()-2)/2+(COLUMN()-23))</f>
        <v>0.95278039191592923</v>
      </c>
      <c r="Z40" s="3" cm="1">
        <f t="array" aca="1" ref="Z40" ca="1">INDIRECT("DATA!G" &amp; 107-5*(ROW()-2)/2+(COLUMN()-23))</f>
        <v>0.94412521832040897</v>
      </c>
      <c r="AA40" s="3" cm="1">
        <f t="array" aca="1" ref="AA40" ca="1">INDIRECT("DATA!G" &amp; 107-5*(ROW()-2)/2+(COLUMN()-23))</f>
        <v>0.92928394792524638</v>
      </c>
      <c r="AC40" s="29"/>
      <c r="AD40" s="31">
        <v>-70</v>
      </c>
      <c r="AE40" s="11" t="s">
        <v>20</v>
      </c>
      <c r="AF40" s="2">
        <f t="shared" ca="1" si="1"/>
        <v>0.14179520252846911</v>
      </c>
      <c r="AG40" s="2">
        <f t="shared" ca="1" si="1"/>
        <v>0.14995167495986716</v>
      </c>
      <c r="AH40" s="2">
        <f t="shared" ca="1" si="1"/>
        <v>0.17626291327778121</v>
      </c>
      <c r="AI40" s="2">
        <f t="shared" ca="1" si="1"/>
        <v>0.19908742492030018</v>
      </c>
      <c r="AJ40" s="3">
        <f t="shared" ca="1" si="1"/>
        <v>0.24224713791630159</v>
      </c>
    </row>
    <row r="41" spans="2:36" ht="17" thickBot="1" x14ac:dyDescent="0.25">
      <c r="B41" s="29"/>
      <c r="C41" s="32"/>
      <c r="D41" s="12" t="s">
        <v>21</v>
      </c>
      <c r="E41" s="6" cm="1">
        <f t="array" aca="1" ref="E41" ca="1">INDIRECT("DATA!H" &amp; 107-5*(ROW()-3)/2+(COLUMN()-5))</f>
        <v>0.77670370244612441</v>
      </c>
      <c r="F41" s="6" cm="1">
        <f t="array" aca="1" ref="F41" ca="1">INDIRECT("DATA!H" &amp; 107-5*(ROW()-3)/2+(COLUMN()-5))</f>
        <v>0.76307576944794353</v>
      </c>
      <c r="G41" s="6" cm="1">
        <f t="array" aca="1" ref="G41" ca="1">INDIRECT("DATA!H" &amp; 107-5*(ROW()-3)/2+(COLUMN()-5))</f>
        <v>0.72397511764842482</v>
      </c>
      <c r="H41" s="6" cm="1">
        <f t="array" aca="1" ref="H41" ca="1">INDIRECT("DATA!H" &amp; 107-5*(ROW()-3)/2+(COLUMN()-5))</f>
        <v>0.68456763033841095</v>
      </c>
      <c r="I41" s="6" cm="1">
        <f t="array" aca="1" ref="I41" ca="1">INDIRECT("DATA!H" &amp; 107-5*(ROW()-3)/2+(COLUMN()-5))</f>
        <v>0.6425807984537546</v>
      </c>
      <c r="K41" s="29"/>
      <c r="L41" s="32"/>
      <c r="M41" s="12" t="s">
        <v>21</v>
      </c>
      <c r="N41" s="6" cm="1">
        <f t="array" aca="1" ref="N41" ca="1">INDIRECT("DATA!I" &amp; 107-5*(ROW()-3)/2+(COLUMN()-14))</f>
        <v>0.99816191467364623</v>
      </c>
      <c r="O41" s="6" cm="1">
        <f t="array" aca="1" ref="O41" ca="1">INDIRECT("DATA!I" &amp; 107-5*(ROW()-3)/2+(COLUMN()-14))</f>
        <v>0.99813601496105198</v>
      </c>
      <c r="P41" s="6" cm="1">
        <f t="array" aca="1" ref="P41" ca="1">INDIRECT("DATA!I" &amp; 107-5*(ROW()-3)/2+(COLUMN()-14))</f>
        <v>0.99800431642093279</v>
      </c>
      <c r="Q41" s="6" cm="1">
        <f t="array" aca="1" ref="Q41" ca="1">INDIRECT("DATA!I" &amp; 107-5*(ROW()-3)/2+(COLUMN()-14))</f>
        <v>0.99768232303202597</v>
      </c>
      <c r="R41" s="6" cm="1">
        <f t="array" aca="1" ref="R41" ca="1">INDIRECT("DATA!I" &amp; 107-5*(ROW()-3)/2+(COLUMN()-14))</f>
        <v>0.99735759818169845</v>
      </c>
      <c r="S41" s="4"/>
      <c r="T41" s="29"/>
      <c r="U41" s="32"/>
      <c r="V41" s="12" t="s">
        <v>21</v>
      </c>
      <c r="W41" s="7" cm="1">
        <f t="array" aca="1" ref="W41" ca="1">INDIRECT("DATA!J" &amp; 107-5*(ROW()-3)/2+(COLUMN()-23))</f>
        <v>0.92540019457004641</v>
      </c>
      <c r="X41" s="7" cm="1">
        <f t="array" aca="1" ref="X41" ca="1">INDIRECT("DATA!J" &amp; 107-5*(ROW()-3)/2+(COLUMN()-23))</f>
        <v>0.92134194360455157</v>
      </c>
      <c r="Y41" s="7" cm="1">
        <f t="array" aca="1" ref="Y41" ca="1">INDIRECT("DATA!J" &amp; 107-5*(ROW()-3)/2+(COLUMN()-23))</f>
        <v>0.9064625611724364</v>
      </c>
      <c r="Z41" s="7" cm="1">
        <f t="array" aca="1" ref="Z41" ca="1">INDIRECT("DATA!J" &amp; 107-5*(ROW()-3)/2+(COLUMN()-23))</f>
        <v>0.88190893017565863</v>
      </c>
      <c r="AA41" s="7" cm="1">
        <f t="array" aca="1" ref="AA41" ca="1">INDIRECT("DATA!J" &amp; 107-5*(ROW()-3)/2+(COLUMN()-23))</f>
        <v>0.83850739753279568</v>
      </c>
      <c r="AC41" s="29"/>
      <c r="AD41" s="32"/>
      <c r="AE41" s="12" t="s">
        <v>21</v>
      </c>
      <c r="AF41" s="6">
        <f t="shared" ca="1" si="1"/>
        <v>0.22186602090496377</v>
      </c>
      <c r="AG41" s="6">
        <f t="shared" ca="1" si="1"/>
        <v>0.2354992125219334</v>
      </c>
      <c r="AH41" s="6">
        <f t="shared" ca="1" si="1"/>
        <v>0.27457716791770814</v>
      </c>
      <c r="AI41" s="6">
        <f t="shared" ca="1" si="1"/>
        <v>0.31384207724763302</v>
      </c>
      <c r="AJ41" s="7">
        <f t="shared" ca="1" si="1"/>
        <v>0.35571674630518102</v>
      </c>
    </row>
    <row r="42" spans="2:36" x14ac:dyDescent="0.2">
      <c r="B42" s="29"/>
      <c r="C42" s="31">
        <v>-75</v>
      </c>
      <c r="D42" s="13" t="s">
        <v>20</v>
      </c>
      <c r="E42" s="2" cm="1">
        <f t="array" aca="1" ref="E42" ca="1">INDIRECT("DATA!E"&amp;107-5*(ROW()-2)/2+(COLUMN()-5))</f>
        <v>0.80265327170723177</v>
      </c>
      <c r="F42" s="2" cm="1">
        <f t="array" aca="1" ref="F42" ca="1">INDIRECT("DATA!E"&amp;107-5*(ROW()-2)/2+(COLUMN()-5))</f>
        <v>0.7946522293462478</v>
      </c>
      <c r="G42" s="2" cm="1">
        <f t="array" aca="1" ref="G42" ca="1">INDIRECT("DATA!E"&amp;107-5*(ROW()-2)/2+(COLUMN()-5))</f>
        <v>0.7958198103528914</v>
      </c>
      <c r="H42" s="2" cm="1">
        <f t="array" aca="1" ref="H42" ca="1">INDIRECT("DATA!E"&amp;107-5*(ROW()-2)/2+(COLUMN()-5))</f>
        <v>0.77916971805899271</v>
      </c>
      <c r="I42" s="2" cm="1">
        <f t="array" aca="1" ref="I42" ca="1">INDIRECT("DATA!E"&amp;107-5*(ROW()-2)/2+(COLUMN()-5))</f>
        <v>0.72454075119895789</v>
      </c>
      <c r="K42" s="29"/>
      <c r="L42" s="31">
        <v>-75</v>
      </c>
      <c r="M42" s="13" t="s">
        <v>20</v>
      </c>
      <c r="N42" s="2" cm="1">
        <f t="array" aca="1" ref="N42" ca="1">INDIRECT("DATA!F" &amp; 107-5*(ROW()-2)/2+(COLUMN()-14))</f>
        <v>0.99761856127000526</v>
      </c>
      <c r="O42" s="2" cm="1">
        <f t="array" aca="1" ref="O42" ca="1">INDIRECT("DATA!F" &amp; 107-5*(ROW()-2)/2+(COLUMN()-14))</f>
        <v>0.99761776627509879</v>
      </c>
      <c r="P42" s="2" cm="1">
        <f t="array" aca="1" ref="P42" ca="1">INDIRECT("DATA!F" &amp; 107-5*(ROW()-2)/2+(COLUMN()-14))</f>
        <v>0.99738310853455281</v>
      </c>
      <c r="Q42" s="2" cm="1">
        <f t="array" aca="1" ref="Q42" ca="1">INDIRECT("DATA!F" &amp; 107-5*(ROW()-2)/2+(COLUMN()-14))</f>
        <v>0.99716356762620761</v>
      </c>
      <c r="R42" s="2" cm="1">
        <f t="array" aca="1" ref="R42" ca="1">INDIRECT("DATA!F" &amp; 107-5*(ROW()-2)/2+(COLUMN()-14))</f>
        <v>0.99508415156035479</v>
      </c>
      <c r="S42" s="4"/>
      <c r="T42" s="29"/>
      <c r="U42" s="31">
        <v>-75</v>
      </c>
      <c r="V42" s="13" t="s">
        <v>20</v>
      </c>
      <c r="W42" s="3" cm="1">
        <f t="array" aca="1" ref="W42" ca="1">INDIRECT("DATA!G" &amp; 107-5*(ROW()-2)/2+(COLUMN()-23))</f>
        <v>0.94725734350653756</v>
      </c>
      <c r="X42" s="3" cm="1">
        <f t="array" aca="1" ref="X42" ca="1">INDIRECT("DATA!G" &amp; 107-5*(ROW()-2)/2+(COLUMN()-23))</f>
        <v>0.94496509897903203</v>
      </c>
      <c r="Y42" s="3" cm="1">
        <f t="array" aca="1" ref="Y42" ca="1">INDIRECT("DATA!G" &amp; 107-5*(ROW()-2)/2+(COLUMN()-23))</f>
        <v>0.94342832331137683</v>
      </c>
      <c r="Z42" s="3" cm="1">
        <f t="array" aca="1" ref="Z42" ca="1">INDIRECT("DATA!G" &amp; 107-5*(ROW()-2)/2+(COLUMN()-23))</f>
        <v>0.93719898477229835</v>
      </c>
      <c r="AA42" s="3" cm="1">
        <f t="array" aca="1" ref="AA42" ca="1">INDIRECT("DATA!G" &amp; 107-5*(ROW()-2)/2+(COLUMN()-23))</f>
        <v>0.91907007168728705</v>
      </c>
      <c r="AC42" s="29"/>
      <c r="AD42" s="31">
        <v>-75</v>
      </c>
      <c r="AE42" s="13" t="s">
        <v>20</v>
      </c>
      <c r="AF42" s="2">
        <f t="shared" ca="1" si="1"/>
        <v>0.19543069579075945</v>
      </c>
      <c r="AG42" s="2">
        <f t="shared" ca="1" si="1"/>
        <v>0.20345020286345028</v>
      </c>
      <c r="AH42" s="2">
        <f t="shared" ca="1" si="1"/>
        <v>0.20209215140791459</v>
      </c>
      <c r="AI42" s="2">
        <f t="shared" ca="1" si="1"/>
        <v>0.21861393320471889</v>
      </c>
      <c r="AJ42" s="3">
        <f t="shared" ca="1" si="1"/>
        <v>0.27187992084605883</v>
      </c>
    </row>
    <row r="43" spans="2:36" ht="17" thickBot="1" x14ac:dyDescent="0.25">
      <c r="B43" s="29"/>
      <c r="C43" s="32"/>
      <c r="D43" s="10" t="s">
        <v>21</v>
      </c>
      <c r="E43" s="6" cm="1">
        <f t="array" aca="1" ref="E43" ca="1">INDIRECT("DATA!H" &amp; 107-5*(ROW()-3)/2+(COLUMN()-5))</f>
        <v>0.69626694379015541</v>
      </c>
      <c r="F43" s="6" cm="1">
        <f t="array" aca="1" ref="F43" ca="1">INDIRECT("DATA!H" &amp; 107-5*(ROW()-3)/2+(COLUMN()-5))</f>
        <v>0.68448485764685763</v>
      </c>
      <c r="G43" s="6" cm="1">
        <f t="array" aca="1" ref="G43" ca="1">INDIRECT("DATA!H" &amp; 107-5*(ROW()-3)/2+(COLUMN()-5))</f>
        <v>0.68594549408140737</v>
      </c>
      <c r="H43" s="6" cm="1">
        <f t="array" aca="1" ref="H43" ca="1">INDIRECT("DATA!H" &amp; 107-5*(ROW()-3)/2+(COLUMN()-5))</f>
        <v>0.6743084448990303</v>
      </c>
      <c r="I43" s="6" cm="1">
        <f t="array" aca="1" ref="I43" ca="1">INDIRECT("DATA!H" &amp; 107-5*(ROW()-3)/2+(COLUMN()-5))</f>
        <v>0.60251540389139624</v>
      </c>
      <c r="K43" s="29"/>
      <c r="L43" s="32"/>
      <c r="M43" s="10" t="s">
        <v>21</v>
      </c>
      <c r="N43" s="6" cm="1">
        <f t="array" aca="1" ref="N43" ca="1">INDIRECT("DATA!I" &amp; 107-5*(ROW()-3)/2+(COLUMN()-14))</f>
        <v>0.99799236695428195</v>
      </c>
      <c r="O43" s="6" cm="1">
        <f t="array" aca="1" ref="O43" ca="1">INDIRECT("DATA!I" &amp; 107-5*(ROW()-3)/2+(COLUMN()-14))</f>
        <v>0.99794851859770239</v>
      </c>
      <c r="P43" s="6" cm="1">
        <f t="array" aca="1" ref="P43" ca="1">INDIRECT("DATA!I" &amp; 107-5*(ROW()-3)/2+(COLUMN()-14))</f>
        <v>0.99774028584675445</v>
      </c>
      <c r="Q43" s="6" cm="1">
        <f t="array" aca="1" ref="Q43" ca="1">INDIRECT("DATA!I" &amp; 107-5*(ROW()-3)/2+(COLUMN()-14))</f>
        <v>0.99759973884004283</v>
      </c>
      <c r="R43" s="6" cm="1">
        <f t="array" aca="1" ref="R43" ca="1">INDIRECT("DATA!I" &amp; 107-5*(ROW()-3)/2+(COLUMN()-14))</f>
        <v>0.99821617086167302</v>
      </c>
      <c r="S43" s="4"/>
      <c r="T43" s="29"/>
      <c r="U43" s="32"/>
      <c r="V43" s="10" t="s">
        <v>21</v>
      </c>
      <c r="W43" s="7" cm="1">
        <f t="array" aca="1" ref="W43" ca="1">INDIRECT("DATA!J" &amp; 107-5*(ROW()-3)/2+(COLUMN()-23))</f>
        <v>0.89333917656956485</v>
      </c>
      <c r="X43" s="7" cm="1">
        <f t="array" aca="1" ref="X43" ca="1">INDIRECT("DATA!J" &amp; 107-5*(ROW()-3)/2+(COLUMN()-23))</f>
        <v>0.88962041993747454</v>
      </c>
      <c r="Y43" s="7" cm="1">
        <f t="array" aca="1" ref="Y43" ca="1">INDIRECT("DATA!J" &amp; 107-5*(ROW()-3)/2+(COLUMN()-23))</f>
        <v>0.87976267052015511</v>
      </c>
      <c r="Z43" s="7" cm="1">
        <f t="array" aca="1" ref="Z43" ca="1">INDIRECT("DATA!J" &amp; 107-5*(ROW()-3)/2+(COLUMN()-23))</f>
        <v>0.85635897134044514</v>
      </c>
      <c r="AA43" s="7" cm="1">
        <f t="array" aca="1" ref="AA43" ca="1">INDIRECT("DATA!J" &amp; 107-5*(ROW()-3)/2+(COLUMN()-23))</f>
        <v>0.81861167083762165</v>
      </c>
      <c r="AC43" s="29"/>
      <c r="AD43" s="32"/>
      <c r="AE43" s="10" t="s">
        <v>21</v>
      </c>
      <c r="AF43" s="6">
        <f t="shared" ca="1" si="1"/>
        <v>0.30233239567246972</v>
      </c>
      <c r="AG43" s="6">
        <f t="shared" ca="1" si="1"/>
        <v>0.31410804776915524</v>
      </c>
      <c r="AH43" s="6">
        <f t="shared" ca="1" si="1"/>
        <v>0.31250095459534899</v>
      </c>
      <c r="AI43" s="6">
        <f t="shared" ca="1" si="1"/>
        <v>0.32406914452174862</v>
      </c>
      <c r="AJ43" s="7">
        <f t="shared" ca="1" si="1"/>
        <v>0.39640789091675688</v>
      </c>
    </row>
    <row r="44" spans="2:36" x14ac:dyDescent="0.2">
      <c r="B44" s="29"/>
      <c r="C44" s="31">
        <v>-80</v>
      </c>
      <c r="D44" s="13" t="s">
        <v>20</v>
      </c>
      <c r="E44" s="2" cm="1">
        <f t="array" aca="1" ref="E44" ca="1">INDIRECT("DATA!E"&amp;107-5*(ROW()-2)/2+(COLUMN()-5))</f>
        <v>0.78098014540676408</v>
      </c>
      <c r="F44" s="2" cm="1">
        <f t="array" aca="1" ref="F44" ca="1">INDIRECT("DATA!E"&amp;107-5*(ROW()-2)/2+(COLUMN()-5))</f>
        <v>0.77476847346974964</v>
      </c>
      <c r="G44" s="2" cm="1">
        <f t="array" aca="1" ref="G44" ca="1">INDIRECT("DATA!E"&amp;107-5*(ROW()-2)/2+(COLUMN()-5))</f>
        <v>0.75675192294484561</v>
      </c>
      <c r="H44" s="2" cm="1">
        <f t="array" aca="1" ref="H44" ca="1">INDIRECT("DATA!E"&amp;107-5*(ROW()-2)/2+(COLUMN()-5))</f>
        <v>0.72734158267063498</v>
      </c>
      <c r="I44" s="2" cm="1">
        <f t="array" aca="1" ref="I44" ca="1">INDIRECT("DATA!E"&amp;107-5*(ROW()-2)/2+(COLUMN()-5))</f>
        <v>0.68705612002860994</v>
      </c>
      <c r="K44" s="29"/>
      <c r="L44" s="31">
        <v>-80</v>
      </c>
      <c r="M44" s="13" t="s">
        <v>20</v>
      </c>
      <c r="N44" s="2" cm="1">
        <f t="array" aca="1" ref="N44" ca="1">INDIRECT("DATA!F" &amp; 107-5*(ROW()-2)/2+(COLUMN()-14))</f>
        <v>0.99736687605411478</v>
      </c>
      <c r="O44" s="2" cm="1">
        <f t="array" aca="1" ref="O44" ca="1">INDIRECT("DATA!F" &amp; 107-5*(ROW()-2)/2+(COLUMN()-14))</f>
        <v>0.99697917843514283</v>
      </c>
      <c r="P44" s="2" cm="1">
        <f t="array" aca="1" ref="P44" ca="1">INDIRECT("DATA!F" &amp; 107-5*(ROW()-2)/2+(COLUMN()-14))</f>
        <v>0.99597206384423398</v>
      </c>
      <c r="Q44" s="2" cm="1">
        <f t="array" aca="1" ref="Q44" ca="1">INDIRECT("DATA!F" &amp; 107-5*(ROW()-2)/2+(COLUMN()-14))</f>
        <v>0.99520860238701281</v>
      </c>
      <c r="R44" s="2" cm="1">
        <f t="array" aca="1" ref="R44" ca="1">INDIRECT("DATA!F" &amp; 107-5*(ROW()-2)/2+(COLUMN()-14))</f>
        <v>0.99597660378077124</v>
      </c>
      <c r="S44" s="4"/>
      <c r="T44" s="29"/>
      <c r="U44" s="31">
        <v>-80</v>
      </c>
      <c r="V44" s="13" t="s">
        <v>20</v>
      </c>
      <c r="W44" s="3" cm="1">
        <f t="array" aca="1" ref="W44" ca="1">INDIRECT("DATA!G" &amp; 107-5*(ROW()-2)/2+(COLUMN()-23))</f>
        <v>0.93760133718722438</v>
      </c>
      <c r="X44" s="3" cm="1">
        <f t="array" aca="1" ref="X44" ca="1">INDIRECT("DATA!G" &amp; 107-5*(ROW()-2)/2+(COLUMN()-23))</f>
        <v>0.93569359271410402</v>
      </c>
      <c r="Y44" s="3" cm="1">
        <f t="array" aca="1" ref="Y44" ca="1">INDIRECT("DATA!G" &amp; 107-5*(ROW()-2)/2+(COLUMN()-23))</f>
        <v>0.92969443608820279</v>
      </c>
      <c r="Z44" s="3" cm="1">
        <f t="array" aca="1" ref="Z44" ca="1">INDIRECT("DATA!G" &amp; 107-5*(ROW()-2)/2+(COLUMN()-23))</f>
        <v>0.92016376865458405</v>
      </c>
      <c r="AA44" s="3" cm="1">
        <f t="array" aca="1" ref="AA44" ca="1">INDIRECT("DATA!G" &amp; 107-5*(ROW()-2)/2+(COLUMN()-23))</f>
        <v>0.90766178766994043</v>
      </c>
      <c r="AC44" s="29"/>
      <c r="AD44" s="31">
        <v>-80</v>
      </c>
      <c r="AE44" s="13" t="s">
        <v>20</v>
      </c>
      <c r="AF44" s="2">
        <f t="shared" ca="1" si="1"/>
        <v>0.21695800797339704</v>
      </c>
      <c r="AG44" s="2">
        <f t="shared" ca="1" si="1"/>
        <v>0.22288399775226486</v>
      </c>
      <c r="AH44" s="2">
        <f t="shared" ca="1" si="1"/>
        <v>0.24018760122251925</v>
      </c>
      <c r="AI44" s="2">
        <f t="shared" ca="1" si="1"/>
        <v>0.26915665627678198</v>
      </c>
      <c r="AJ44" s="3">
        <f t="shared" ca="1" si="1"/>
        <v>0.31016841417708552</v>
      </c>
    </row>
    <row r="45" spans="2:36" ht="17" thickBot="1" x14ac:dyDescent="0.25">
      <c r="B45" s="30"/>
      <c r="C45" s="32"/>
      <c r="D45" s="10" t="s">
        <v>21</v>
      </c>
      <c r="E45" s="6" cm="1">
        <f t="array" aca="1" ref="E45" ca="1">INDIRECT("DATA!H" &amp; 107-5*(ROW()-3)/2+(COLUMN()-5))</f>
        <v>0.67631800221780836</v>
      </c>
      <c r="F45" s="6" cm="1">
        <f t="array" aca="1" ref="F45" ca="1">INDIRECT("DATA!H" &amp; 107-5*(ROW()-3)/2+(COLUMN()-5))</f>
        <v>0.66915925499668294</v>
      </c>
      <c r="G45" s="6" cm="1">
        <f t="array" aca="1" ref="G45" ca="1">INDIRECT("DATA!H" &amp; 107-5*(ROW()-3)/2+(COLUMN()-5))</f>
        <v>0.64590324541966171</v>
      </c>
      <c r="H45" s="6" cm="1">
        <f t="array" aca="1" ref="H45" ca="1">INDIRECT("DATA!H" &amp; 107-5*(ROW()-3)/2+(COLUMN()-5))</f>
        <v>0.60682102615994249</v>
      </c>
      <c r="I45" s="6" cm="1">
        <f t="array" aca="1" ref="I45" ca="1">INDIRECT("DATA!H" &amp; 107-5*(ROW()-3)/2+(COLUMN()-5))</f>
        <v>0.53848397364571132</v>
      </c>
      <c r="K45" s="30"/>
      <c r="L45" s="32"/>
      <c r="M45" s="10" t="s">
        <v>21</v>
      </c>
      <c r="N45" s="6" cm="1">
        <f t="array" aca="1" ref="N45" ca="1">INDIRECT("DATA!I" &amp; 107-5*(ROW()-3)/2+(COLUMN()-14))</f>
        <v>0.99779676052035482</v>
      </c>
      <c r="O45" s="6" cm="1">
        <f t="array" aca="1" ref="O45" ca="1">INDIRECT("DATA!I" &amp; 107-5*(ROW()-3)/2+(COLUMN()-14))</f>
        <v>0.99804993590839419</v>
      </c>
      <c r="P45" s="6" cm="1">
        <f t="array" aca="1" ref="P45" ca="1">INDIRECT("DATA!I" &amp; 107-5*(ROW()-3)/2+(COLUMN()-14))</f>
        <v>0.99861622511808756</v>
      </c>
      <c r="Q45" s="6" cm="1">
        <f t="array" aca="1" ref="Q45" ca="1">INDIRECT("DATA!I" &amp; 107-5*(ROW()-3)/2+(COLUMN()-14))</f>
        <v>0.9986240648500988</v>
      </c>
      <c r="R45" s="6" cm="1">
        <f t="array" aca="1" ref="R45" ca="1">INDIRECT("DATA!I" &amp; 107-5*(ROW()-3)/2+(COLUMN()-14))</f>
        <v>0.99668914712314083</v>
      </c>
      <c r="S45" s="4"/>
      <c r="T45" s="30"/>
      <c r="U45" s="32"/>
      <c r="V45" s="10" t="s">
        <v>21</v>
      </c>
      <c r="W45" s="7" cm="1">
        <f t="array" aca="1" ref="W45" ca="1">INDIRECT("DATA!J" &amp; 107-5*(ROW()-3)/2+(COLUMN()-23))</f>
        <v>0.85773098897509004</v>
      </c>
      <c r="X45" s="7" cm="1">
        <f t="array" aca="1" ref="X45" ca="1">INDIRECT("DATA!J" &amp; 107-5*(ROW()-3)/2+(COLUMN()-23))</f>
        <v>0.85482823710145595</v>
      </c>
      <c r="Y45" s="7" cm="1">
        <f t="array" aca="1" ref="Y45" ca="1">INDIRECT("DATA!J" &amp; 107-5*(ROW()-3)/2+(COLUMN()-23))</f>
        <v>0.84403088991165098</v>
      </c>
      <c r="Z45" s="7" cm="1">
        <f t="array" aca="1" ref="Z45" ca="1">INDIRECT("DATA!J" &amp; 107-5*(ROW()-3)/2+(COLUMN()-23))</f>
        <v>0.82277582706985375</v>
      </c>
      <c r="AA45" s="7" cm="1">
        <f t="array" aca="1" ref="AA45" ca="1">INDIRECT("DATA!J" &amp; 107-5*(ROW()-3)/2+(COLUMN()-23))</f>
        <v>0.7982309430683282</v>
      </c>
      <c r="AC45" s="30"/>
      <c r="AD45" s="32"/>
      <c r="AE45" s="10" t="s">
        <v>21</v>
      </c>
      <c r="AF45" s="6">
        <f t="shared" ca="1" si="1"/>
        <v>0.32218861698337653</v>
      </c>
      <c r="AG45" s="6">
        <f t="shared" ca="1" si="1"/>
        <v>0.32953329195133418</v>
      </c>
      <c r="AH45" s="6">
        <f t="shared" ca="1" si="1"/>
        <v>0.35320173138256106</v>
      </c>
      <c r="AI45" s="6">
        <f t="shared" ca="1" si="1"/>
        <v>0.39234287704549653</v>
      </c>
      <c r="AJ45" s="7">
        <f t="shared" ca="1" si="1"/>
        <v>0.45972726280806819</v>
      </c>
    </row>
    <row r="46" spans="2:36" ht="17" thickBot="1" x14ac:dyDescent="0.25">
      <c r="B46" s="45"/>
      <c r="C46" s="46"/>
      <c r="D46" s="47"/>
      <c r="E46" s="14">
        <v>0</v>
      </c>
      <c r="F46" s="14">
        <v>1</v>
      </c>
      <c r="G46" s="14">
        <v>2</v>
      </c>
      <c r="H46" s="14">
        <v>3</v>
      </c>
      <c r="I46" s="15">
        <v>4</v>
      </c>
      <c r="K46" s="45"/>
      <c r="L46" s="46"/>
      <c r="M46" s="47"/>
      <c r="N46" s="14">
        <v>0</v>
      </c>
      <c r="O46" s="14">
        <v>1</v>
      </c>
      <c r="P46" s="14">
        <v>2</v>
      </c>
      <c r="Q46" s="14">
        <v>3</v>
      </c>
      <c r="R46" s="15">
        <v>4</v>
      </c>
      <c r="T46" s="45"/>
      <c r="U46" s="46"/>
      <c r="V46" s="47"/>
      <c r="W46" s="14">
        <v>0</v>
      </c>
      <c r="X46" s="14">
        <v>1</v>
      </c>
      <c r="Y46" s="14">
        <v>2</v>
      </c>
      <c r="Z46" s="14">
        <v>3</v>
      </c>
      <c r="AA46" s="15">
        <v>4</v>
      </c>
      <c r="AC46" s="45"/>
      <c r="AD46" s="46"/>
      <c r="AE46" s="47"/>
      <c r="AF46" s="14">
        <v>0</v>
      </c>
      <c r="AG46" s="14">
        <v>1</v>
      </c>
      <c r="AH46" s="14">
        <v>2</v>
      </c>
      <c r="AI46" s="14">
        <v>3</v>
      </c>
      <c r="AJ46" s="15">
        <v>4</v>
      </c>
    </row>
    <row r="47" spans="2:36" ht="17" thickBot="1" x14ac:dyDescent="0.25">
      <c r="B47" s="48"/>
      <c r="C47" s="49"/>
      <c r="D47" s="50"/>
      <c r="E47" s="41" t="s">
        <v>22</v>
      </c>
      <c r="F47" s="42"/>
      <c r="G47" s="42"/>
      <c r="H47" s="42"/>
      <c r="I47" s="43"/>
      <c r="K47" s="48"/>
      <c r="L47" s="49"/>
      <c r="M47" s="50"/>
      <c r="N47" s="41" t="s">
        <v>22</v>
      </c>
      <c r="O47" s="42"/>
      <c r="P47" s="42"/>
      <c r="Q47" s="42"/>
      <c r="R47" s="43"/>
      <c r="T47" s="48"/>
      <c r="U47" s="49"/>
      <c r="V47" s="50"/>
      <c r="W47" s="41" t="s">
        <v>22</v>
      </c>
      <c r="X47" s="42"/>
      <c r="Y47" s="42"/>
      <c r="Z47" s="42"/>
      <c r="AA47" s="43"/>
      <c r="AC47" s="48"/>
      <c r="AD47" s="49"/>
      <c r="AE47" s="50"/>
      <c r="AF47" s="41" t="s">
        <v>22</v>
      </c>
      <c r="AG47" s="42"/>
      <c r="AH47" s="42"/>
      <c r="AI47" s="42"/>
      <c r="AJ47" s="43"/>
    </row>
    <row r="48" spans="2:36" ht="17" thickBot="1" x14ac:dyDescent="0.25"/>
    <row r="49" spans="2:24" x14ac:dyDescent="0.2">
      <c r="B49" s="19" t="s">
        <v>30</v>
      </c>
      <c r="C49" s="20"/>
      <c r="D49" s="21"/>
      <c r="E49" s="33" t="s">
        <v>23</v>
      </c>
      <c r="F49" s="34"/>
      <c r="G49" s="34"/>
      <c r="H49" s="34"/>
      <c r="I49" s="35"/>
    </row>
    <row r="50" spans="2:24" ht="17" thickBot="1" x14ac:dyDescent="0.25">
      <c r="B50" s="22"/>
      <c r="C50" s="23"/>
      <c r="D50" s="24"/>
      <c r="E50" s="44"/>
      <c r="F50" s="37"/>
      <c r="G50" s="37"/>
      <c r="H50" s="37"/>
      <c r="I50" s="38"/>
      <c r="K50" s="17"/>
      <c r="L50" s="17"/>
      <c r="M50" s="17"/>
      <c r="N50" s="18"/>
      <c r="O50" s="18"/>
      <c r="P50" s="18"/>
      <c r="Q50" s="18"/>
      <c r="R50" s="18"/>
      <c r="T50" s="17"/>
      <c r="U50" s="17"/>
      <c r="V50" s="17"/>
      <c r="W50" s="17"/>
      <c r="X50" s="17"/>
    </row>
    <row r="51" spans="2:24" x14ac:dyDescent="0.2">
      <c r="B51" s="28" t="s">
        <v>19</v>
      </c>
      <c r="C51" s="31">
        <v>20</v>
      </c>
      <c r="D51" s="1" t="s">
        <v>20</v>
      </c>
      <c r="E51" s="3">
        <f ca="1">Parameters!$C$4/(E4*Parameters!$C$3)</f>
        <v>1.0039468611656475</v>
      </c>
      <c r="F51" s="3">
        <f ca="1">Parameters!$C$4/(F4*Parameters!$C$3)</f>
        <v>1.0270151937916507</v>
      </c>
      <c r="G51" s="3">
        <f ca="1">Parameters!$C$4/(G4*Parameters!$C$3)</f>
        <v>1.1201232070945795</v>
      </c>
      <c r="H51" s="3">
        <f ca="1">Parameters!$C$4/(H4*Parameters!$C$3)</f>
        <v>1.3977981438771139</v>
      </c>
      <c r="I51" s="3">
        <f ca="1">Parameters!$C$4/(I4*Parameters!$C$3)</f>
        <v>2.8626706123837189</v>
      </c>
      <c r="K51" s="17"/>
      <c r="L51" s="17"/>
      <c r="M51" s="17"/>
      <c r="N51" s="18"/>
      <c r="O51" s="18"/>
      <c r="P51" s="18"/>
      <c r="Q51" s="18"/>
      <c r="R51" s="18"/>
      <c r="T51" s="17"/>
      <c r="U51" s="17"/>
      <c r="V51" s="17"/>
      <c r="W51" s="17"/>
      <c r="X51" s="17"/>
    </row>
    <row r="52" spans="2:24" ht="17" thickBot="1" x14ac:dyDescent="0.25">
      <c r="B52" s="29"/>
      <c r="C52" s="32"/>
      <c r="D52" s="5" t="s">
        <v>21</v>
      </c>
      <c r="E52" s="7">
        <f ca="1">Parameters!$C$4/(E5*Parameters!$C$3)</f>
        <v>1.1273044863174755</v>
      </c>
      <c r="F52" s="7">
        <f ca="1">Parameters!$C$4/(F5*Parameters!$C$3)</f>
        <v>1.1774845377999315</v>
      </c>
      <c r="G52" s="7">
        <f ca="1">Parameters!$C$4/(G5*Parameters!$C$3)</f>
        <v>1.305207276242764</v>
      </c>
      <c r="H52" s="7">
        <f ca="1">Parameters!$C$4/(H5*Parameters!$C$3)</f>
        <v>1.832656572710297</v>
      </c>
      <c r="I52" s="7">
        <f ca="1">Parameters!$C$4/(I5*Parameters!$C$3)</f>
        <v>4.782237190175155</v>
      </c>
      <c r="K52" s="18"/>
      <c r="L52" s="17"/>
      <c r="N52" s="4"/>
      <c r="O52" s="4"/>
      <c r="P52" s="4"/>
      <c r="Q52" s="4"/>
      <c r="R52" s="4"/>
      <c r="T52" s="4"/>
      <c r="U52" s="4"/>
      <c r="V52" s="4"/>
      <c r="W52" s="4"/>
      <c r="X52" s="4"/>
    </row>
    <row r="53" spans="2:24" x14ac:dyDescent="0.2">
      <c r="B53" s="29"/>
      <c r="C53" s="31">
        <v>15</v>
      </c>
      <c r="D53" s="1" t="s">
        <v>20</v>
      </c>
      <c r="E53" s="3">
        <f ca="1">Parameters!$C$4/(E6*Parameters!$C$3)</f>
        <v>0.96853028034227107</v>
      </c>
      <c r="F53" s="3">
        <f ca="1">Parameters!$C$4/(F6*Parameters!$C$3)</f>
        <v>0.98674421918189992</v>
      </c>
      <c r="G53" s="3">
        <f ca="1">Parameters!$C$4/(G6*Parameters!$C$3)</f>
        <v>1.0828474257695302</v>
      </c>
      <c r="H53" s="3">
        <f ca="1">Parameters!$C$4/(H6*Parameters!$C$3)</f>
        <v>1.2612864305842686</v>
      </c>
      <c r="I53" s="3">
        <f ca="1">Parameters!$C$4/(I6*Parameters!$C$3)</f>
        <v>2.1846020976150733</v>
      </c>
      <c r="K53" s="18"/>
      <c r="L53" s="17"/>
      <c r="N53" s="4"/>
      <c r="O53" s="4"/>
      <c r="P53" s="4"/>
      <c r="Q53" s="4"/>
      <c r="R53" s="4"/>
      <c r="T53" s="4"/>
      <c r="U53" s="4"/>
      <c r="V53" s="4"/>
      <c r="W53" s="4"/>
      <c r="X53" s="4"/>
    </row>
    <row r="54" spans="2:24" ht="17" thickBot="1" x14ac:dyDescent="0.25">
      <c r="B54" s="29"/>
      <c r="C54" s="32"/>
      <c r="D54" s="5" t="s">
        <v>21</v>
      </c>
      <c r="E54" s="7">
        <f ca="1">Parameters!$C$4/(E7*Parameters!$C$3)</f>
        <v>1.0471639252863174</v>
      </c>
      <c r="F54" s="7">
        <f ca="1">Parameters!$C$4/(F7*Parameters!$C$3)</f>
        <v>1.0862657950515371</v>
      </c>
      <c r="G54" s="7">
        <f ca="1">Parameters!$C$4/(G7*Parameters!$C$3)</f>
        <v>1.228287203615005</v>
      </c>
      <c r="H54" s="7">
        <f ca="1">Parameters!$C$4/(H7*Parameters!$C$3)</f>
        <v>1.5477868045474117</v>
      </c>
      <c r="I54" s="7">
        <f ca="1">Parameters!$C$4/(I7*Parameters!$C$3)</f>
        <v>3.4311699911791558</v>
      </c>
      <c r="K54" s="18"/>
      <c r="L54" s="17"/>
      <c r="N54" s="4"/>
      <c r="O54" s="4"/>
      <c r="P54" s="4"/>
      <c r="Q54" s="4"/>
      <c r="R54" s="4"/>
      <c r="T54" s="4"/>
      <c r="U54" s="4"/>
      <c r="V54" s="4"/>
      <c r="W54" s="4"/>
      <c r="X54" s="4"/>
    </row>
    <row r="55" spans="2:24" x14ac:dyDescent="0.2">
      <c r="B55" s="29"/>
      <c r="C55" s="31">
        <v>10</v>
      </c>
      <c r="D55" s="1" t="s">
        <v>20</v>
      </c>
      <c r="E55" s="3">
        <f ca="1">Parameters!$C$4/(E8*Parameters!$C$3)</f>
        <v>0.94869872239437059</v>
      </c>
      <c r="F55" s="3">
        <f ca="1">Parameters!$C$4/(F8*Parameters!$C$3)</f>
        <v>0.95916566945392667</v>
      </c>
      <c r="G55" s="3">
        <f ca="1">Parameters!$C$4/(G8*Parameters!$C$3)</f>
        <v>1.0155681520797715</v>
      </c>
      <c r="H55" s="3">
        <f ca="1">Parameters!$C$4/(H8*Parameters!$C$3)</f>
        <v>1.1691773312045388</v>
      </c>
      <c r="I55" s="3">
        <f ca="1">Parameters!$C$4/(I8*Parameters!$C$3)</f>
        <v>1.8273373248566953</v>
      </c>
      <c r="K55" s="18"/>
      <c r="L55" s="17"/>
      <c r="N55" s="4"/>
      <c r="O55" s="4"/>
      <c r="P55" s="4"/>
      <c r="Q55" s="4"/>
      <c r="R55" s="4"/>
      <c r="T55" s="4"/>
      <c r="U55" s="4"/>
      <c r="V55" s="4"/>
      <c r="W55" s="4"/>
      <c r="X55" s="4"/>
    </row>
    <row r="56" spans="2:24" ht="17" thickBot="1" x14ac:dyDescent="0.25">
      <c r="B56" s="29"/>
      <c r="C56" s="32"/>
      <c r="D56" s="5" t="s">
        <v>21</v>
      </c>
      <c r="E56" s="7">
        <f ca="1">Parameters!$C$4/(E9*Parameters!$C$3)</f>
        <v>0.99898878105505362</v>
      </c>
      <c r="F56" s="7">
        <f ca="1">Parameters!$C$4/(F9*Parameters!$C$3)</f>
        <v>1.0314110238812768</v>
      </c>
      <c r="G56" s="7">
        <f ca="1">Parameters!$C$4/(G9*Parameters!$C$3)</f>
        <v>1.1449567852580709</v>
      </c>
      <c r="H56" s="7">
        <f ca="1">Parameters!$C$4/(H9*Parameters!$C$3)</f>
        <v>1.3787897538926421</v>
      </c>
      <c r="I56" s="7">
        <f ca="1">Parameters!$C$4/(I9*Parameters!$C$3)</f>
        <v>2.6104342518567809</v>
      </c>
      <c r="K56" s="18"/>
      <c r="L56" s="17"/>
      <c r="N56" s="4"/>
      <c r="O56" s="4"/>
      <c r="P56" s="4"/>
      <c r="Q56" s="4"/>
      <c r="R56" s="4"/>
      <c r="T56" s="4"/>
      <c r="U56" s="4"/>
      <c r="V56" s="4"/>
      <c r="W56" s="4"/>
      <c r="X56" s="4"/>
    </row>
    <row r="57" spans="2:24" x14ac:dyDescent="0.2">
      <c r="B57" s="29"/>
      <c r="C57" s="31">
        <v>5</v>
      </c>
      <c r="D57" s="1" t="s">
        <v>20</v>
      </c>
      <c r="E57" s="3">
        <f ca="1">Parameters!$C$4/(E10*Parameters!$C$3)</f>
        <v>0.92927067117331974</v>
      </c>
      <c r="F57" s="3">
        <f ca="1">Parameters!$C$4/(F10*Parameters!$C$3)</f>
        <v>0.94300870519117796</v>
      </c>
      <c r="G57" s="3">
        <f ca="1">Parameters!$C$4/(G10*Parameters!$C$3)</f>
        <v>0.98492950371603982</v>
      </c>
      <c r="H57" s="3">
        <f ca="1">Parameters!$C$4/(H10*Parameters!$C$3)</f>
        <v>1.1152111160504607</v>
      </c>
      <c r="I57" s="3">
        <f ca="1">Parameters!$C$4/(I10*Parameters!$C$3)</f>
        <v>1.5920077814997062</v>
      </c>
      <c r="K57" s="18"/>
      <c r="L57" s="17"/>
      <c r="N57" s="4"/>
      <c r="O57" s="4"/>
      <c r="P57" s="4"/>
      <c r="Q57" s="4"/>
      <c r="R57" s="4"/>
      <c r="T57" s="4"/>
      <c r="U57" s="4"/>
      <c r="V57" s="4"/>
      <c r="W57" s="4"/>
      <c r="X57" s="4"/>
    </row>
    <row r="58" spans="2:24" ht="17" thickBot="1" x14ac:dyDescent="0.25">
      <c r="B58" s="29"/>
      <c r="C58" s="32"/>
      <c r="D58" s="5" t="s">
        <v>21</v>
      </c>
      <c r="E58" s="7">
        <f ca="1">Parameters!$C$4/(E11*Parameters!$C$3)</f>
        <v>0.96231770723023746</v>
      </c>
      <c r="F58" s="7">
        <f ca="1">Parameters!$C$4/(F11*Parameters!$C$3)</f>
        <v>0.98755707315553121</v>
      </c>
      <c r="G58" s="7">
        <f ca="1">Parameters!$C$4/(G11*Parameters!$C$3)</f>
        <v>1.0806754179306424</v>
      </c>
      <c r="H58" s="7">
        <f ca="1">Parameters!$C$4/(H11*Parameters!$C$3)</f>
        <v>1.3041697319112671</v>
      </c>
      <c r="I58" s="7">
        <f ca="1">Parameters!$C$4/(I11*Parameters!$C$3)</f>
        <v>2.165535517111679</v>
      </c>
      <c r="K58" s="18"/>
      <c r="L58" s="17"/>
      <c r="N58" s="4"/>
      <c r="O58" s="4"/>
      <c r="P58" s="4"/>
      <c r="Q58" s="4"/>
      <c r="R58" s="4"/>
      <c r="T58" s="4"/>
      <c r="U58" s="4"/>
      <c r="V58" s="4"/>
      <c r="W58" s="4"/>
      <c r="X58" s="4"/>
    </row>
    <row r="59" spans="2:24" x14ac:dyDescent="0.2">
      <c r="B59" s="29"/>
      <c r="C59" s="31">
        <v>0</v>
      </c>
      <c r="D59" s="1" t="s">
        <v>20</v>
      </c>
      <c r="E59" s="3">
        <f ca="1">Parameters!$C$4/(E12*Parameters!$C$3)</f>
        <v>0.91534328116185082</v>
      </c>
      <c r="F59" s="3">
        <f ca="1">Parameters!$C$4/(F12*Parameters!$C$3)</f>
        <v>0.9276803699474836</v>
      </c>
      <c r="G59" s="3">
        <f ca="1">Parameters!$C$4/(G12*Parameters!$C$3)</f>
        <v>0.96262036912436544</v>
      </c>
      <c r="H59" s="3">
        <f ca="1">Parameters!$C$4/(H12*Parameters!$C$3)</f>
        <v>1.0806448349486584</v>
      </c>
      <c r="I59" s="3">
        <f ca="1">Parameters!$C$4/(I12*Parameters!$C$3)</f>
        <v>1.4371557393813104</v>
      </c>
      <c r="K59" s="18"/>
      <c r="L59" s="17"/>
      <c r="N59" s="4"/>
      <c r="O59" s="4"/>
      <c r="P59" s="4"/>
      <c r="Q59" s="4"/>
      <c r="R59" s="4"/>
      <c r="T59" s="4"/>
      <c r="U59" s="4"/>
      <c r="V59" s="4"/>
      <c r="W59" s="4"/>
      <c r="X59" s="4"/>
    </row>
    <row r="60" spans="2:24" ht="17" thickBot="1" x14ac:dyDescent="0.25">
      <c r="B60" s="29"/>
      <c r="C60" s="32"/>
      <c r="D60" s="5" t="s">
        <v>21</v>
      </c>
      <c r="E60" s="7">
        <f ca="1">Parameters!$C$4/(E13*Parameters!$C$3)</f>
        <v>0.93642116215347437</v>
      </c>
      <c r="F60" s="7">
        <f ca="1">Parameters!$C$4/(F13*Parameters!$C$3)</f>
        <v>0.95634112953894401</v>
      </c>
      <c r="G60" s="7">
        <f ca="1">Parameters!$C$4/(G13*Parameters!$C$3)</f>
        <v>1.0384724415593161</v>
      </c>
      <c r="H60" s="7">
        <f ca="1">Parameters!$C$4/(H13*Parameters!$C$3)</f>
        <v>1.2351670121505889</v>
      </c>
      <c r="I60" s="7">
        <f ca="1">Parameters!$C$4/(I13*Parameters!$C$3)</f>
        <v>1.8688460493503647</v>
      </c>
      <c r="K60" s="18"/>
      <c r="L60" s="17"/>
      <c r="N60" s="4"/>
      <c r="O60" s="4"/>
      <c r="P60" s="4"/>
      <c r="Q60" s="4"/>
      <c r="R60" s="4"/>
      <c r="T60" s="4"/>
      <c r="U60" s="4"/>
      <c r="V60" s="4"/>
      <c r="W60" s="4"/>
      <c r="X60" s="4"/>
    </row>
    <row r="61" spans="2:24" x14ac:dyDescent="0.2">
      <c r="B61" s="29"/>
      <c r="C61" s="31">
        <v>-5</v>
      </c>
      <c r="D61" s="1" t="s">
        <v>20</v>
      </c>
      <c r="E61" s="3">
        <f ca="1">Parameters!$C$4/(E14*Parameters!$C$3)</f>
        <v>0.90546183278670445</v>
      </c>
      <c r="F61" s="3">
        <f ca="1">Parameters!$C$4/(F14*Parameters!$C$3)</f>
        <v>0.91508937708390126</v>
      </c>
      <c r="G61" s="3">
        <f ca="1">Parameters!$C$4/(G14*Parameters!$C$3)</f>
        <v>0.9484045717709314</v>
      </c>
      <c r="H61" s="3">
        <f ca="1">Parameters!$C$4/(H14*Parameters!$C$3)</f>
        <v>1.0607132338140701</v>
      </c>
      <c r="I61" s="3">
        <f ca="1">Parameters!$C$4/(I14*Parameters!$C$3)</f>
        <v>1.3302678796225988</v>
      </c>
      <c r="K61" s="18"/>
      <c r="L61" s="17"/>
      <c r="N61" s="4"/>
      <c r="O61" s="4"/>
      <c r="P61" s="4"/>
      <c r="Q61" s="4"/>
      <c r="R61" s="4"/>
      <c r="T61" s="4"/>
      <c r="U61" s="4"/>
      <c r="V61" s="4"/>
      <c r="W61" s="4"/>
      <c r="X61" s="4"/>
    </row>
    <row r="62" spans="2:24" ht="17" thickBot="1" x14ac:dyDescent="0.25">
      <c r="B62" s="29"/>
      <c r="C62" s="32"/>
      <c r="D62" s="5" t="s">
        <v>21</v>
      </c>
      <c r="E62" s="7">
        <f ca="1">Parameters!$C$4/(E15*Parameters!$C$3)</f>
        <v>0.91694645806381758</v>
      </c>
      <c r="F62" s="7">
        <f ca="1">Parameters!$C$4/(F15*Parameters!$C$3)</f>
        <v>0.93680107705324767</v>
      </c>
      <c r="G62" s="7">
        <f ca="1">Parameters!$C$4/(G15*Parameters!$C$3)</f>
        <v>1.0077337013391512</v>
      </c>
      <c r="H62" s="7">
        <f ca="1">Parameters!$C$4/(H15*Parameters!$C$3)</f>
        <v>1.1850170817419865</v>
      </c>
      <c r="I62" s="7">
        <f ca="1">Parameters!$C$4/(I15*Parameters!$C$3)</f>
        <v>1.6697721954781974</v>
      </c>
      <c r="K62" s="18"/>
      <c r="L62" s="17"/>
      <c r="N62" s="4"/>
      <c r="O62" s="4"/>
      <c r="P62" s="4"/>
      <c r="Q62" s="4"/>
      <c r="R62" s="4"/>
      <c r="T62" s="4"/>
      <c r="U62" s="4"/>
      <c r="V62" s="4"/>
      <c r="W62" s="4"/>
      <c r="X62" s="4"/>
    </row>
    <row r="63" spans="2:24" x14ac:dyDescent="0.2">
      <c r="B63" s="29"/>
      <c r="C63" s="31">
        <v>-10</v>
      </c>
      <c r="D63" s="1" t="s">
        <v>20</v>
      </c>
      <c r="E63" s="3">
        <f ca="1">Parameters!$C$4/(E16*Parameters!$C$3)</f>
        <v>0.89916351757446589</v>
      </c>
      <c r="F63" s="3">
        <f ca="1">Parameters!$C$4/(F16*Parameters!$C$3)</f>
        <v>0.90704337770628407</v>
      </c>
      <c r="G63" s="3">
        <f ca="1">Parameters!$C$4/(G16*Parameters!$C$3)</f>
        <v>0.94052031790072355</v>
      </c>
      <c r="H63" s="3">
        <f ca="1">Parameters!$C$4/(H16*Parameters!$C$3)</f>
        <v>1.0194845655279225</v>
      </c>
      <c r="I63" s="3">
        <f ca="1">Parameters!$C$4/(I16*Parameters!$C$3)</f>
        <v>1.2523511216546006</v>
      </c>
      <c r="K63" s="18"/>
      <c r="L63" s="17"/>
      <c r="N63" s="4"/>
      <c r="O63" s="4"/>
      <c r="P63" s="4"/>
      <c r="Q63" s="4"/>
      <c r="R63" s="4"/>
      <c r="T63" s="4"/>
      <c r="U63" s="4"/>
      <c r="V63" s="4"/>
      <c r="W63" s="4"/>
      <c r="X63" s="4"/>
    </row>
    <row r="64" spans="2:24" ht="17" thickBot="1" x14ac:dyDescent="0.25">
      <c r="B64" s="29"/>
      <c r="C64" s="32"/>
      <c r="D64" s="5" t="s">
        <v>21</v>
      </c>
      <c r="E64" s="7">
        <f ca="1">Parameters!$C$4/(E17*Parameters!$C$3)</f>
        <v>0.90514608767599192</v>
      </c>
      <c r="F64" s="7">
        <f ca="1">Parameters!$C$4/(F17*Parameters!$C$3)</f>
        <v>0.92084547915279091</v>
      </c>
      <c r="G64" s="7">
        <f ca="1">Parameters!$C$4/(G17*Parameters!$C$3)</f>
        <v>0.98072669749568597</v>
      </c>
      <c r="H64" s="7">
        <f ca="1">Parameters!$C$4/(H17*Parameters!$C$3)</f>
        <v>1.1457456173112643</v>
      </c>
      <c r="I64" s="7">
        <f ca="1">Parameters!$C$4/(I17*Parameters!$C$3)</f>
        <v>1.5130223485251713</v>
      </c>
      <c r="K64" s="18"/>
      <c r="L64" s="17"/>
      <c r="N64" s="4"/>
      <c r="O64" s="4"/>
      <c r="P64" s="4"/>
      <c r="Q64" s="4"/>
      <c r="R64" s="4"/>
      <c r="T64" s="4"/>
      <c r="U64" s="4"/>
      <c r="V64" s="4"/>
      <c r="W64" s="4"/>
      <c r="X64" s="4"/>
    </row>
    <row r="65" spans="2:24" x14ac:dyDescent="0.2">
      <c r="B65" s="29"/>
      <c r="C65" s="31">
        <v>-15</v>
      </c>
      <c r="D65" s="1" t="s">
        <v>20</v>
      </c>
      <c r="E65" s="3">
        <f ca="1">Parameters!$C$4/(E18*Parameters!$C$3)</f>
        <v>0.89414969101096586</v>
      </c>
      <c r="F65" s="3">
        <f ca="1">Parameters!$C$4/(F18*Parameters!$C$3)</f>
        <v>0.90235942527225699</v>
      </c>
      <c r="G65" s="3">
        <f ca="1">Parameters!$C$4/(G18*Parameters!$C$3)</f>
        <v>0.93338409093924635</v>
      </c>
      <c r="H65" s="3">
        <f ca="1">Parameters!$C$4/(H18*Parameters!$C$3)</f>
        <v>1.0009241973017515</v>
      </c>
      <c r="I65" s="3">
        <f ca="1">Parameters!$C$4/(I18*Parameters!$C$3)</f>
        <v>1.1949647490896615</v>
      </c>
      <c r="K65" s="18"/>
      <c r="L65" s="17"/>
      <c r="N65" s="4"/>
      <c r="O65" s="4"/>
      <c r="P65" s="4"/>
      <c r="Q65" s="4"/>
      <c r="R65" s="4"/>
      <c r="T65" s="4"/>
      <c r="U65" s="4"/>
      <c r="V65" s="4"/>
      <c r="W65" s="4"/>
      <c r="X65" s="4"/>
    </row>
    <row r="66" spans="2:24" ht="17" thickBot="1" x14ac:dyDescent="0.25">
      <c r="B66" s="29"/>
      <c r="C66" s="39"/>
      <c r="D66" s="5" t="s">
        <v>21</v>
      </c>
      <c r="E66" s="7">
        <f ca="1">Parameters!$C$4/(E19*Parameters!$C$3)</f>
        <v>0.8966588757129268</v>
      </c>
      <c r="F66" s="7">
        <f ca="1">Parameters!$C$4/(F19*Parameters!$C$3)</f>
        <v>0.91193504570235739</v>
      </c>
      <c r="G66" s="7">
        <f ca="1">Parameters!$C$4/(G19*Parameters!$C$3)</f>
        <v>0.96564017144955239</v>
      </c>
      <c r="H66" s="7">
        <f ca="1">Parameters!$C$4/(H19*Parameters!$C$3)</f>
        <v>1.1112084813985972</v>
      </c>
      <c r="I66" s="7">
        <f ca="1">Parameters!$C$4/(I19*Parameters!$C$3)</f>
        <v>1.4293188913745409</v>
      </c>
      <c r="K66" s="18"/>
      <c r="L66" s="17"/>
      <c r="N66" s="4"/>
      <c r="O66" s="4"/>
      <c r="P66" s="4"/>
      <c r="Q66" s="4"/>
      <c r="R66" s="4"/>
      <c r="T66" s="4"/>
      <c r="U66" s="4"/>
      <c r="V66" s="4"/>
      <c r="W66" s="4"/>
      <c r="X66" s="4"/>
    </row>
    <row r="67" spans="2:24" x14ac:dyDescent="0.2">
      <c r="B67" s="29"/>
      <c r="C67" s="40">
        <v>-20</v>
      </c>
      <c r="D67" s="1" t="s">
        <v>20</v>
      </c>
      <c r="E67" s="3">
        <f ca="1">Parameters!$C$4/(E20*Parameters!$C$3)</f>
        <v>0.8926959366576509</v>
      </c>
      <c r="F67" s="3">
        <f ca="1">Parameters!$C$4/(F20*Parameters!$C$3)</f>
        <v>0.89986758710837089</v>
      </c>
      <c r="G67" s="3">
        <f ca="1">Parameters!$C$4/(G20*Parameters!$C$3)</f>
        <v>0.92813279183564057</v>
      </c>
      <c r="H67" s="3">
        <f ca="1">Parameters!$C$4/(H20*Parameters!$C$3)</f>
        <v>0.98844013209239434</v>
      </c>
      <c r="I67" s="3">
        <f ca="1">Parameters!$C$4/(I20*Parameters!$C$3)</f>
        <v>1.1567252730187183</v>
      </c>
      <c r="K67" s="18"/>
      <c r="L67" s="17"/>
      <c r="N67" s="4"/>
      <c r="O67" s="4"/>
      <c r="P67" s="4"/>
      <c r="Q67" s="4"/>
      <c r="R67" s="4"/>
      <c r="T67" s="4"/>
      <c r="U67" s="4"/>
      <c r="V67" s="4"/>
      <c r="W67" s="4"/>
      <c r="X67" s="4"/>
    </row>
    <row r="68" spans="2:24" ht="17" thickBot="1" x14ac:dyDescent="0.25">
      <c r="B68" s="29"/>
      <c r="C68" s="39"/>
      <c r="D68" s="5" t="s">
        <v>21</v>
      </c>
      <c r="E68" s="7">
        <f ca="1">Parameters!$C$4/(E21*Parameters!$C$3)</f>
        <v>0.89199189546680313</v>
      </c>
      <c r="F68" s="7">
        <f ca="1">Parameters!$C$4/(F21*Parameters!$C$3)</f>
        <v>0.90576673976703836</v>
      </c>
      <c r="G68" s="7">
        <f ca="1">Parameters!$C$4/(G21*Parameters!$C$3)</f>
        <v>0.9557998608560716</v>
      </c>
      <c r="H68" s="7">
        <f ca="1">Parameters!$C$4/(H21*Parameters!$C$3)</f>
        <v>1.0877046449129049</v>
      </c>
      <c r="I68" s="7">
        <f ca="1">Parameters!$C$4/(I21*Parameters!$C$3)</f>
        <v>1.373930345986714</v>
      </c>
      <c r="K68" s="18"/>
      <c r="L68" s="17"/>
      <c r="N68" s="4"/>
      <c r="O68" s="4"/>
      <c r="P68" s="4"/>
      <c r="Q68" s="4"/>
      <c r="R68" s="4"/>
      <c r="T68" s="4"/>
      <c r="U68" s="4"/>
      <c r="V68" s="4"/>
      <c r="W68" s="4"/>
      <c r="X68" s="4"/>
    </row>
    <row r="69" spans="2:24" x14ac:dyDescent="0.2">
      <c r="B69" s="29"/>
      <c r="C69" s="40">
        <v>-25</v>
      </c>
      <c r="D69" s="8" t="s">
        <v>20</v>
      </c>
      <c r="E69" s="3">
        <f ca="1">Parameters!$C$4/(E22*Parameters!$C$3)</f>
        <v>0.89259975539014458</v>
      </c>
      <c r="F69" s="3">
        <f ca="1">Parameters!$C$4/(F22*Parameters!$C$3)</f>
        <v>0.89764866585128555</v>
      </c>
      <c r="G69" s="3">
        <f ca="1">Parameters!$C$4/(G22*Parameters!$C$3)</f>
        <v>0.92501327772757325</v>
      </c>
      <c r="H69" s="3">
        <f ca="1">Parameters!$C$4/(H22*Parameters!$C$3)</f>
        <v>0.97987439402792842</v>
      </c>
      <c r="I69" s="3">
        <f ca="1">Parameters!$C$4/(I22*Parameters!$C$3)</f>
        <v>1.1320461190229898</v>
      </c>
      <c r="K69" s="18"/>
      <c r="L69" s="17"/>
      <c r="N69" s="4"/>
      <c r="O69" s="4"/>
      <c r="P69" s="4"/>
      <c r="Q69" s="4"/>
      <c r="R69" s="4"/>
      <c r="T69" s="4"/>
      <c r="U69" s="4"/>
      <c r="V69" s="4"/>
      <c r="W69" s="4"/>
      <c r="X69" s="4"/>
    </row>
    <row r="70" spans="2:24" ht="17" thickBot="1" x14ac:dyDescent="0.25">
      <c r="B70" s="29"/>
      <c r="C70" s="32"/>
      <c r="D70" s="9" t="s">
        <v>21</v>
      </c>
      <c r="E70" s="7">
        <f ca="1">Parameters!$C$4/(E23*Parameters!$C$3)</f>
        <v>0.89002969552847233</v>
      </c>
      <c r="F70" s="7">
        <f ca="1">Parameters!$C$4/(F23*Parameters!$C$3)</f>
        <v>0.90370131828736944</v>
      </c>
      <c r="G70" s="7">
        <f ca="1">Parameters!$C$4/(G23*Parameters!$C$3)</f>
        <v>0.95091085042701284</v>
      </c>
      <c r="H70" s="7">
        <f ca="1">Parameters!$C$4/(H23*Parameters!$C$3)</f>
        <v>1.0733105685801945</v>
      </c>
      <c r="I70" s="7">
        <f ca="1">Parameters!$C$4/(I23*Parameters!$C$3)</f>
        <v>1.3364622147671448</v>
      </c>
      <c r="K70" s="18"/>
      <c r="L70" s="17"/>
      <c r="N70" s="4"/>
      <c r="O70" s="4"/>
      <c r="P70" s="4"/>
      <c r="Q70" s="4"/>
      <c r="R70" s="4"/>
      <c r="T70" s="4"/>
      <c r="U70" s="4"/>
      <c r="V70" s="4"/>
      <c r="W70" s="4"/>
      <c r="X70" s="4"/>
    </row>
    <row r="71" spans="2:24" x14ac:dyDescent="0.2">
      <c r="B71" s="29"/>
      <c r="C71" s="31">
        <v>-30</v>
      </c>
      <c r="D71" s="1" t="s">
        <v>20</v>
      </c>
      <c r="E71" s="3">
        <f ca="1">Parameters!$C$4/(E24*Parameters!$C$3)</f>
        <v>0.89302553043345001</v>
      </c>
      <c r="F71" s="3">
        <f ca="1">Parameters!$C$4/(F24*Parameters!$C$3)</f>
        <v>0.89962098630390563</v>
      </c>
      <c r="G71" s="3">
        <f ca="1">Parameters!$C$4/(G24*Parameters!$C$3)</f>
        <v>0.92450085642445423</v>
      </c>
      <c r="H71" s="3">
        <f ca="1">Parameters!$C$4/(H24*Parameters!$C$3)</f>
        <v>0.97583697876987785</v>
      </c>
      <c r="I71" s="3">
        <f ca="1">Parameters!$C$4/(I24*Parameters!$C$3)</f>
        <v>1.1173766821692244</v>
      </c>
      <c r="K71" s="18"/>
      <c r="L71" s="17"/>
      <c r="N71" s="4"/>
      <c r="O71" s="4"/>
      <c r="P71" s="4"/>
      <c r="Q71" s="4"/>
      <c r="R71" s="4"/>
      <c r="T71" s="4"/>
      <c r="U71" s="4"/>
      <c r="V71" s="4"/>
      <c r="W71" s="4"/>
      <c r="X71" s="4"/>
    </row>
    <row r="72" spans="2:24" ht="17" thickBot="1" x14ac:dyDescent="0.25">
      <c r="B72" s="29"/>
      <c r="C72" s="32"/>
      <c r="D72" s="5" t="s">
        <v>21</v>
      </c>
      <c r="E72" s="7">
        <f ca="1">Parameters!$C$4/(E25*Parameters!$C$3)</f>
        <v>0.89277884363125148</v>
      </c>
      <c r="F72" s="7">
        <f ca="1">Parameters!$C$4/(F25*Parameters!$C$3)</f>
        <v>0.90553685919650839</v>
      </c>
      <c r="G72" s="7">
        <f ca="1">Parameters!$C$4/(G25*Parameters!$C$3)</f>
        <v>0.95038370983462894</v>
      </c>
      <c r="H72" s="7">
        <f ca="1">Parameters!$C$4/(H25*Parameters!$C$3)</f>
        <v>1.0660952837285016</v>
      </c>
      <c r="I72" s="7">
        <f ca="1">Parameters!$C$4/(I25*Parameters!$C$3)</f>
        <v>1.3131405701220755</v>
      </c>
      <c r="K72" s="18"/>
      <c r="L72" s="17"/>
      <c r="N72" s="4"/>
      <c r="O72" s="4"/>
      <c r="P72" s="4"/>
      <c r="Q72" s="4"/>
      <c r="R72" s="4"/>
      <c r="T72" s="4"/>
      <c r="U72" s="4"/>
      <c r="V72" s="4"/>
      <c r="W72" s="4"/>
      <c r="X72" s="4"/>
    </row>
    <row r="73" spans="2:24" x14ac:dyDescent="0.2">
      <c r="B73" s="29"/>
      <c r="C73" s="31">
        <v>-35</v>
      </c>
      <c r="D73" s="1" t="s">
        <v>20</v>
      </c>
      <c r="E73" s="3">
        <f ca="1">Parameters!$C$4/(E26*Parameters!$C$3)</f>
        <v>0.89481347001279976</v>
      </c>
      <c r="F73" s="3">
        <f ca="1">Parameters!$C$4/(F26*Parameters!$C$3)</f>
        <v>0.90229735358066221</v>
      </c>
      <c r="G73" s="3">
        <f ca="1">Parameters!$C$4/(G26*Parameters!$C$3)</f>
        <v>0.92684837245693164</v>
      </c>
      <c r="H73" s="3">
        <f ca="1">Parameters!$C$4/(H26*Parameters!$C$3)</f>
        <v>0.97516627539537681</v>
      </c>
      <c r="I73" s="3">
        <f ca="1">Parameters!$C$4/(I26*Parameters!$C$3)</f>
        <v>1.1078221354532136</v>
      </c>
      <c r="K73" s="18"/>
      <c r="L73" s="17"/>
      <c r="N73" s="4"/>
      <c r="O73" s="4"/>
      <c r="P73" s="4"/>
      <c r="Q73" s="4"/>
      <c r="R73" s="4"/>
      <c r="T73" s="4"/>
      <c r="U73" s="4"/>
      <c r="V73" s="4"/>
      <c r="W73" s="4"/>
      <c r="X73" s="4"/>
    </row>
    <row r="74" spans="2:24" ht="17" thickBot="1" x14ac:dyDescent="0.25">
      <c r="B74" s="29"/>
      <c r="C74" s="32"/>
      <c r="D74" s="10" t="s">
        <v>21</v>
      </c>
      <c r="E74" s="7">
        <f ca="1">Parameters!$C$4/(E27*Parameters!$C$3)</f>
        <v>0.89797178897941099</v>
      </c>
      <c r="F74" s="7">
        <f ca="1">Parameters!$C$4/(F27*Parameters!$C$3)</f>
        <v>0.91051281501806869</v>
      </c>
      <c r="G74" s="7">
        <f ca="1">Parameters!$C$4/(G27*Parameters!$C$3)</f>
        <v>0.95489701803091898</v>
      </c>
      <c r="H74" s="7">
        <f ca="1">Parameters!$C$4/(H27*Parameters!$C$3)</f>
        <v>1.06484855127792</v>
      </c>
      <c r="I74" s="7">
        <f ca="1">Parameters!$C$4/(I27*Parameters!$C$3)</f>
        <v>1.2963831959725058</v>
      </c>
      <c r="K74" s="18"/>
      <c r="L74" s="17"/>
      <c r="N74" s="4"/>
      <c r="O74" s="4"/>
      <c r="P74" s="4"/>
      <c r="Q74" s="4"/>
      <c r="R74" s="4"/>
      <c r="T74" s="4"/>
      <c r="U74" s="4"/>
      <c r="V74" s="4"/>
      <c r="W74" s="4"/>
      <c r="X74" s="4"/>
    </row>
    <row r="75" spans="2:24" x14ac:dyDescent="0.2">
      <c r="B75" s="29"/>
      <c r="C75" s="31">
        <v>-40</v>
      </c>
      <c r="D75" s="11" t="s">
        <v>20</v>
      </c>
      <c r="E75" s="3">
        <f ca="1">Parameters!$C$4/(E28*Parameters!$C$3)</f>
        <v>0.89990100098378689</v>
      </c>
      <c r="F75" s="3">
        <f ca="1">Parameters!$C$4/(F28*Parameters!$C$3)</f>
        <v>0.90626322798066006</v>
      </c>
      <c r="G75" s="3">
        <f ca="1">Parameters!$C$4/(G28*Parameters!$C$3)</f>
        <v>0.93088069043859312</v>
      </c>
      <c r="H75" s="3">
        <f ca="1">Parameters!$C$4/(H28*Parameters!$C$3)</f>
        <v>0.97787620244022244</v>
      </c>
      <c r="I75" s="3">
        <f ca="1">Parameters!$C$4/(I28*Parameters!$C$3)</f>
        <v>1.1017825103550516</v>
      </c>
      <c r="K75" s="18"/>
      <c r="L75" s="17"/>
      <c r="M75" s="16"/>
      <c r="N75" s="4"/>
      <c r="O75" s="4"/>
      <c r="P75" s="4"/>
      <c r="Q75" s="4"/>
      <c r="R75" s="4"/>
      <c r="T75" s="4"/>
      <c r="U75" s="4"/>
      <c r="V75" s="4"/>
      <c r="W75" s="4"/>
      <c r="X75" s="4"/>
    </row>
    <row r="76" spans="2:24" ht="17" thickBot="1" x14ac:dyDescent="0.25">
      <c r="B76" s="29"/>
      <c r="C76" s="32"/>
      <c r="D76" s="12" t="s">
        <v>21</v>
      </c>
      <c r="E76" s="7">
        <f ca="1">Parameters!$C$4/(E29*Parameters!$C$3)</f>
        <v>0.90771993591687627</v>
      </c>
      <c r="F76" s="7">
        <f ca="1">Parameters!$C$4/(F29*Parameters!$C$3)</f>
        <v>0.92047270549151916</v>
      </c>
      <c r="G76" s="7">
        <f ca="1">Parameters!$C$4/(G29*Parameters!$C$3)</f>
        <v>0.96444196126504034</v>
      </c>
      <c r="H76" s="7">
        <f ca="1">Parameters!$C$4/(H29*Parameters!$C$3)</f>
        <v>1.0713173398986242</v>
      </c>
      <c r="I76" s="7">
        <f ca="1">Parameters!$C$4/(I29*Parameters!$C$3)</f>
        <v>1.284494165824583</v>
      </c>
      <c r="K76" s="18"/>
      <c r="L76" s="17"/>
      <c r="M76" s="16"/>
      <c r="N76" s="4"/>
      <c r="O76" s="4"/>
      <c r="P76" s="4"/>
      <c r="Q76" s="4"/>
      <c r="R76" s="4"/>
      <c r="T76" s="4"/>
      <c r="U76" s="4"/>
      <c r="V76" s="4"/>
      <c r="W76" s="4"/>
      <c r="X76" s="4"/>
    </row>
    <row r="77" spans="2:24" x14ac:dyDescent="0.2">
      <c r="B77" s="29"/>
      <c r="C77" s="31">
        <v>-45</v>
      </c>
      <c r="D77" s="13" t="s">
        <v>20</v>
      </c>
      <c r="E77" s="3">
        <f ca="1">Parameters!$C$4/(E30*Parameters!$C$3)</f>
        <v>0.90680892327653329</v>
      </c>
      <c r="F77" s="3">
        <f ca="1">Parameters!$C$4/(F30*Parameters!$C$3)</f>
        <v>0.91441396086321791</v>
      </c>
      <c r="G77" s="3">
        <f ca="1">Parameters!$C$4/(G30*Parameters!$C$3)</f>
        <v>0.93841220052861718</v>
      </c>
      <c r="H77" s="3">
        <f ca="1">Parameters!$C$4/(H30*Parameters!$C$3)</f>
        <v>0.98390081740672586</v>
      </c>
      <c r="I77" s="3">
        <f ca="1">Parameters!$C$4/(I30*Parameters!$C$3)</f>
        <v>1.102132086297541</v>
      </c>
      <c r="K77" s="18"/>
      <c r="L77" s="17"/>
      <c r="M77" s="16"/>
      <c r="N77" s="4"/>
      <c r="O77" s="4"/>
      <c r="P77" s="4"/>
      <c r="Q77" s="4"/>
      <c r="R77" s="4"/>
      <c r="T77" s="4"/>
      <c r="U77" s="4"/>
      <c r="V77" s="4"/>
      <c r="W77" s="4"/>
      <c r="X77" s="4"/>
    </row>
    <row r="78" spans="2:24" ht="17" thickBot="1" x14ac:dyDescent="0.25">
      <c r="B78" s="29"/>
      <c r="C78" s="32"/>
      <c r="D78" s="10" t="s">
        <v>21</v>
      </c>
      <c r="E78" s="7">
        <f ca="1">Parameters!$C$4/(E31*Parameters!$C$3)</f>
        <v>0.92226342354364899</v>
      </c>
      <c r="F78" s="7">
        <f ca="1">Parameters!$C$4/(F31*Parameters!$C$3)</f>
        <v>0.93358928467483693</v>
      </c>
      <c r="G78" s="7">
        <f ca="1">Parameters!$C$4/(G31*Parameters!$C$3)</f>
        <v>0.9797151999077085</v>
      </c>
      <c r="H78" s="7">
        <f ca="1">Parameters!$C$4/(H31*Parameters!$C$3)</f>
        <v>1.0838307757598575</v>
      </c>
      <c r="I78" s="7">
        <f ca="1">Parameters!$C$4/(I31*Parameters!$C$3)</f>
        <v>1.2864185165141508</v>
      </c>
      <c r="K78" s="18"/>
      <c r="L78" s="17"/>
      <c r="M78" s="16"/>
      <c r="N78" s="4"/>
      <c r="O78" s="4"/>
      <c r="P78" s="4"/>
      <c r="Q78" s="4"/>
      <c r="R78" s="4"/>
      <c r="T78" s="4"/>
      <c r="U78" s="4"/>
      <c r="V78" s="4"/>
      <c r="W78" s="4"/>
      <c r="X78" s="4"/>
    </row>
    <row r="79" spans="2:24" x14ac:dyDescent="0.2">
      <c r="B79" s="29"/>
      <c r="C79" s="31">
        <v>-50</v>
      </c>
      <c r="D79" s="11" t="s">
        <v>20</v>
      </c>
      <c r="E79" s="3">
        <f ca="1">Parameters!$C$4/(E32*Parameters!$C$3)</f>
        <v>0.9178564356988157</v>
      </c>
      <c r="F79" s="3">
        <f ca="1">Parameters!$C$4/(F32*Parameters!$C$3)</f>
        <v>0.92473299472643733</v>
      </c>
      <c r="G79" s="3">
        <f ca="1">Parameters!$C$4/(G32*Parameters!$C$3)</f>
        <v>0.94736418835290637</v>
      </c>
      <c r="H79" s="3">
        <f ca="1">Parameters!$C$4/(H32*Parameters!$C$3)</f>
        <v>0.99470247896090491</v>
      </c>
      <c r="I79" s="3">
        <f ca="1">Parameters!$C$4/(I32*Parameters!$C$3)</f>
        <v>1.107896792915646</v>
      </c>
      <c r="K79" s="18"/>
      <c r="L79" s="17"/>
      <c r="M79" s="16"/>
      <c r="N79" s="4"/>
      <c r="O79" s="4"/>
      <c r="P79" s="4"/>
      <c r="Q79" s="4"/>
      <c r="R79" s="4"/>
      <c r="T79" s="4"/>
      <c r="U79" s="4"/>
      <c r="V79" s="4"/>
      <c r="W79" s="4"/>
      <c r="X79" s="4"/>
    </row>
    <row r="80" spans="2:24" ht="17" thickBot="1" x14ac:dyDescent="0.25">
      <c r="B80" s="29"/>
      <c r="C80" s="32"/>
      <c r="D80" s="12" t="s">
        <v>21</v>
      </c>
      <c r="E80" s="7">
        <f ca="1">Parameters!$C$4/(E33*Parameters!$C$3)</f>
        <v>0.94075408350403333</v>
      </c>
      <c r="F80" s="7">
        <f ca="1">Parameters!$C$4/(F33*Parameters!$C$3)</f>
        <v>0.95409051694793068</v>
      </c>
      <c r="G80" s="7">
        <f ca="1">Parameters!$C$4/(G33*Parameters!$C$3)</f>
        <v>1.0011357371165257</v>
      </c>
      <c r="H80" s="7">
        <f ca="1">Parameters!$C$4/(H33*Parameters!$C$3)</f>
        <v>1.1049711000445088</v>
      </c>
      <c r="I80" s="7">
        <f ca="1">Parameters!$C$4/(I33*Parameters!$C$3)</f>
        <v>1.2975248063091176</v>
      </c>
      <c r="K80" s="18"/>
      <c r="L80" s="17"/>
      <c r="M80" s="16"/>
      <c r="N80" s="4"/>
      <c r="O80" s="4"/>
      <c r="P80" s="4"/>
      <c r="Q80" s="4"/>
      <c r="R80" s="4"/>
      <c r="T80" s="4"/>
      <c r="U80" s="4"/>
      <c r="V80" s="4"/>
      <c r="W80" s="4"/>
      <c r="X80" s="4"/>
    </row>
    <row r="81" spans="2:24" x14ac:dyDescent="0.2">
      <c r="B81" s="29"/>
      <c r="C81" s="31">
        <v>-55</v>
      </c>
      <c r="D81" s="13" t="s">
        <v>20</v>
      </c>
      <c r="E81" s="3">
        <f ca="1">Parameters!$C$4/(E34*Parameters!$C$3)</f>
        <v>0.93162258090402261</v>
      </c>
      <c r="F81" s="3">
        <f ca="1">Parameters!$C$4/(F34*Parameters!$C$3)</f>
        <v>0.9392206103967341</v>
      </c>
      <c r="G81" s="3">
        <f ca="1">Parameters!$C$4/(G34*Parameters!$C$3)</f>
        <v>0.95883596434328877</v>
      </c>
      <c r="H81" s="3">
        <f ca="1">Parameters!$C$4/(H34*Parameters!$C$3)</f>
        <v>1.035587431370725</v>
      </c>
      <c r="I81" s="3">
        <f ca="1">Parameters!$C$4/(I34*Parameters!$C$3)</f>
        <v>1.1148124057284916</v>
      </c>
      <c r="K81" s="18"/>
      <c r="L81" s="17"/>
      <c r="M81" s="16"/>
      <c r="N81" s="4"/>
      <c r="O81" s="4"/>
      <c r="P81" s="4"/>
      <c r="Q81" s="4"/>
      <c r="R81" s="4"/>
      <c r="T81" s="4"/>
      <c r="U81" s="4"/>
      <c r="V81" s="4"/>
      <c r="W81" s="4"/>
      <c r="X81" s="4"/>
    </row>
    <row r="82" spans="2:24" ht="17" thickBot="1" x14ac:dyDescent="0.25">
      <c r="B82" s="29"/>
      <c r="C82" s="32"/>
      <c r="D82" s="10" t="s">
        <v>21</v>
      </c>
      <c r="E82" s="7">
        <f ca="1">Parameters!$C$4/(E35*Parameters!$C$3)</f>
        <v>0.96807933996316187</v>
      </c>
      <c r="F82" s="7">
        <f ca="1">Parameters!$C$4/(F35*Parameters!$C$3)</f>
        <v>0.98377345693293128</v>
      </c>
      <c r="G82" s="7">
        <f ca="1">Parameters!$C$4/(G35*Parameters!$C$3)</f>
        <v>1.0354742673885791</v>
      </c>
      <c r="H82" s="7">
        <f ca="1">Parameters!$C$4/(H35*Parameters!$C$3)</f>
        <v>1.1382993629593186</v>
      </c>
      <c r="I82" s="7">
        <f ca="1">Parameters!$C$4/(I35*Parameters!$C$3)</f>
        <v>1.3085576018033216</v>
      </c>
      <c r="K82" s="18"/>
      <c r="L82" s="17"/>
      <c r="M82" s="16"/>
      <c r="N82" s="4"/>
      <c r="O82" s="4"/>
      <c r="P82" s="4"/>
      <c r="Q82" s="4"/>
      <c r="R82" s="4"/>
      <c r="T82" s="4"/>
      <c r="U82" s="4"/>
      <c r="V82" s="4"/>
      <c r="W82" s="4"/>
      <c r="X82" s="4"/>
    </row>
    <row r="83" spans="2:24" x14ac:dyDescent="0.2">
      <c r="B83" s="29"/>
      <c r="C83" s="31">
        <v>-60</v>
      </c>
      <c r="D83" s="11" t="s">
        <v>20</v>
      </c>
      <c r="E83" s="3">
        <f ca="1">Parameters!$C$4/(E36*Parameters!$C$3)</f>
        <v>0.95183982293466896</v>
      </c>
      <c r="F83" s="3">
        <f ca="1">Parameters!$C$4/(F36*Parameters!$C$3)</f>
        <v>0.95749562601956184</v>
      </c>
      <c r="G83" s="3">
        <f ca="1">Parameters!$C$4/(G36*Parameters!$C$3)</f>
        <v>0.97841870686464349</v>
      </c>
      <c r="H83" s="3">
        <f ca="1">Parameters!$C$4/(H36*Parameters!$C$3)</f>
        <v>1.0610201874387661</v>
      </c>
      <c r="I83" s="3">
        <f ca="1">Parameters!$C$4/(I36*Parameters!$C$3)</f>
        <v>1.1275852763937058</v>
      </c>
      <c r="K83" s="18"/>
      <c r="L83" s="17"/>
      <c r="M83" s="16"/>
      <c r="N83" s="4"/>
      <c r="O83" s="4"/>
      <c r="P83" s="4"/>
      <c r="Q83" s="4"/>
      <c r="R83" s="4"/>
      <c r="T83" s="4"/>
      <c r="U83" s="4"/>
      <c r="V83" s="4"/>
      <c r="W83" s="4"/>
      <c r="X83" s="4"/>
    </row>
    <row r="84" spans="2:24" ht="17" thickBot="1" x14ac:dyDescent="0.25">
      <c r="B84" s="29"/>
      <c r="C84" s="32"/>
      <c r="D84" s="12" t="s">
        <v>21</v>
      </c>
      <c r="E84" s="7">
        <f ca="1">Parameters!$C$4/(E37*Parameters!$C$3)</f>
        <v>1.0097415498850288</v>
      </c>
      <c r="F84" s="7">
        <f ca="1">Parameters!$C$4/(F37*Parameters!$C$3)</f>
        <v>1.0223366688053381</v>
      </c>
      <c r="G84" s="7">
        <f ca="1">Parameters!$C$4/(G37*Parameters!$C$3)</f>
        <v>1.0732175860661315</v>
      </c>
      <c r="H84" s="7">
        <f ca="1">Parameters!$C$4/(H37*Parameters!$C$3)</f>
        <v>1.1870149798994367</v>
      </c>
      <c r="I84" s="7">
        <f ca="1">Parameters!$C$4/(I37*Parameters!$C$3)</f>
        <v>1.3237886759884507</v>
      </c>
      <c r="K84" s="18"/>
      <c r="L84" s="17"/>
      <c r="M84" s="16"/>
      <c r="N84" s="4"/>
      <c r="O84" s="4"/>
      <c r="P84" s="4"/>
      <c r="Q84" s="4"/>
      <c r="R84" s="4"/>
      <c r="T84" s="4"/>
      <c r="U84" s="4"/>
      <c r="V84" s="4"/>
      <c r="W84" s="4"/>
      <c r="X84" s="4"/>
    </row>
    <row r="85" spans="2:24" x14ac:dyDescent="0.2">
      <c r="B85" s="29"/>
      <c r="C85" s="31">
        <v>-65</v>
      </c>
      <c r="D85" s="13" t="s">
        <v>20</v>
      </c>
      <c r="E85" s="3">
        <f ca="1">Parameters!$C$4/(E38*Parameters!$C$3)</f>
        <v>0.97260953614256662</v>
      </c>
      <c r="F85" s="3">
        <f ca="1">Parameters!$C$4/(F38*Parameters!$C$3)</f>
        <v>0.98070691293234646</v>
      </c>
      <c r="G85" s="3">
        <f ca="1">Parameters!$C$4/(G38*Parameters!$C$3)</f>
        <v>1.0322831174402076</v>
      </c>
      <c r="H85" s="3">
        <f ca="1">Parameters!$C$4/(H38*Parameters!$C$3)</f>
        <v>1.0970857444094282</v>
      </c>
      <c r="I85" s="3">
        <f ca="1">Parameters!$C$4/(I38*Parameters!$C$3)</f>
        <v>1.1446081208307377</v>
      </c>
      <c r="K85" s="18"/>
      <c r="L85" s="17"/>
      <c r="M85" s="16"/>
      <c r="N85" s="4"/>
      <c r="O85" s="4"/>
      <c r="P85" s="4"/>
      <c r="Q85" s="4"/>
      <c r="R85" s="4"/>
      <c r="T85" s="4"/>
      <c r="U85" s="4"/>
      <c r="V85" s="4"/>
      <c r="W85" s="4"/>
      <c r="X85" s="4"/>
    </row>
    <row r="86" spans="2:24" ht="17" thickBot="1" x14ac:dyDescent="0.25">
      <c r="B86" s="29"/>
      <c r="C86" s="32"/>
      <c r="D86" s="10" t="s">
        <v>21</v>
      </c>
      <c r="E86" s="7">
        <f ca="1">Parameters!$C$4/(E39*Parameters!$C$3)</f>
        <v>1.060494876688304</v>
      </c>
      <c r="F86" s="7">
        <f ca="1">Parameters!$C$4/(F39*Parameters!$C$3)</f>
        <v>1.0789199817071289</v>
      </c>
      <c r="G86" s="7">
        <f ca="1">Parameters!$C$4/(G39*Parameters!$C$3)</f>
        <v>1.1355173304434407</v>
      </c>
      <c r="H86" s="7">
        <f ca="1">Parameters!$C$4/(H39*Parameters!$C$3)</f>
        <v>1.2571583851757435</v>
      </c>
      <c r="I86" s="7">
        <f ca="1">Parameters!$C$4/(I39*Parameters!$C$3)</f>
        <v>1.3286595234733429</v>
      </c>
      <c r="K86" s="18"/>
      <c r="L86" s="17"/>
      <c r="M86" s="16"/>
      <c r="N86" s="4"/>
      <c r="O86" s="4"/>
      <c r="P86" s="4"/>
      <c r="Q86" s="4"/>
      <c r="R86" s="4"/>
      <c r="T86" s="4"/>
      <c r="U86" s="4"/>
      <c r="V86" s="4"/>
      <c r="W86" s="4"/>
      <c r="X86" s="4"/>
    </row>
    <row r="87" spans="2:24" x14ac:dyDescent="0.2">
      <c r="B87" s="29"/>
      <c r="C87" s="31">
        <v>-70</v>
      </c>
      <c r="D87" s="11" t="s">
        <v>20</v>
      </c>
      <c r="E87" s="3">
        <f ca="1">Parameters!$C$4/(E40*Parameters!$C$3)</f>
        <v>1.0374903245924258</v>
      </c>
      <c r="F87" s="3">
        <f ca="1">Parameters!$C$4/(F40*Parameters!$C$3)</f>
        <v>1.0475163609333427</v>
      </c>
      <c r="G87" s="3">
        <f ca="1">Parameters!$C$4/(G40*Parameters!$C$3)</f>
        <v>1.0814900981048921</v>
      </c>
      <c r="H87" s="3">
        <f ca="1">Parameters!$C$4/(H40*Parameters!$C$3)</f>
        <v>1.1128591677025297</v>
      </c>
      <c r="I87" s="3">
        <f ca="1">Parameters!$C$4/(I40*Parameters!$C$3)</f>
        <v>1.1775175489087406</v>
      </c>
      <c r="K87" s="18"/>
      <c r="L87" s="17"/>
      <c r="M87" s="16"/>
      <c r="N87" s="4"/>
      <c r="O87" s="4"/>
      <c r="P87" s="4"/>
      <c r="Q87" s="4"/>
      <c r="R87" s="4"/>
      <c r="T87" s="4"/>
      <c r="U87" s="4"/>
      <c r="V87" s="4"/>
      <c r="W87" s="4"/>
      <c r="X87" s="4"/>
    </row>
    <row r="88" spans="2:24" ht="17" thickBot="1" x14ac:dyDescent="0.25">
      <c r="B88" s="29"/>
      <c r="C88" s="32"/>
      <c r="D88" s="12" t="s">
        <v>21</v>
      </c>
      <c r="E88" s="7">
        <f ca="1">Parameters!$C$4/(E41*Parameters!$C$3)</f>
        <v>1.1444375584788025</v>
      </c>
      <c r="F88" s="7">
        <f ca="1">Parameters!$C$4/(F41*Parameters!$C$3)</f>
        <v>1.1648763130455135</v>
      </c>
      <c r="G88" s="7">
        <f ca="1">Parameters!$C$4/(G41*Parameters!$C$3)</f>
        <v>1.227789280626284</v>
      </c>
      <c r="H88" s="7">
        <f ca="1">Parameters!$C$4/(H41*Parameters!$C$3)</f>
        <v>1.2984676012937879</v>
      </c>
      <c r="I88" s="7">
        <f ca="1">Parameters!$C$4/(I41*Parameters!$C$3)</f>
        <v>1.3833106918660296</v>
      </c>
      <c r="K88" s="18"/>
      <c r="L88" s="17"/>
      <c r="M88" s="16"/>
      <c r="N88" s="4"/>
      <c r="O88" s="4"/>
      <c r="P88" s="4"/>
      <c r="Q88" s="4"/>
      <c r="R88" s="4"/>
      <c r="T88" s="4"/>
      <c r="U88" s="4"/>
      <c r="V88" s="4"/>
      <c r="W88" s="4"/>
      <c r="X88" s="4"/>
    </row>
    <row r="89" spans="2:24" x14ac:dyDescent="0.2">
      <c r="B89" s="29"/>
      <c r="C89" s="31">
        <v>-75</v>
      </c>
      <c r="D89" s="13" t="s">
        <v>20</v>
      </c>
      <c r="E89" s="3">
        <f ca="1">Parameters!$C$4/(E42*Parameters!$C$3)</f>
        <v>1.1074381930796038</v>
      </c>
      <c r="F89" s="3">
        <f ca="1">Parameters!$C$4/(F42*Parameters!$C$3)</f>
        <v>1.1185885549206458</v>
      </c>
      <c r="G89" s="3">
        <f ca="1">Parameters!$C$4/(G42*Parameters!$C$3)</f>
        <v>1.1169474261952939</v>
      </c>
      <c r="H89" s="3">
        <f ca="1">Parameters!$C$4/(H42*Parameters!$C$3)</f>
        <v>1.1408154966586999</v>
      </c>
      <c r="I89" s="3">
        <f ca="1">Parameters!$C$4/(I42*Parameters!$C$3)</f>
        <v>1.2268307716549698</v>
      </c>
      <c r="K89" s="18"/>
      <c r="L89" s="17"/>
      <c r="M89" s="16"/>
      <c r="N89" s="4"/>
      <c r="O89" s="4"/>
      <c r="P89" s="4"/>
      <c r="Q89" s="4"/>
      <c r="R89" s="4"/>
      <c r="T89" s="4"/>
      <c r="U89" s="4"/>
      <c r="V89" s="4"/>
      <c r="W89" s="4"/>
      <c r="X89" s="4"/>
    </row>
    <row r="90" spans="2:24" ht="17" thickBot="1" x14ac:dyDescent="0.25">
      <c r="B90" s="29"/>
      <c r="C90" s="32"/>
      <c r="D90" s="10" t="s">
        <v>21</v>
      </c>
      <c r="E90" s="7">
        <f ca="1">Parameters!$C$4/(E43*Parameters!$C$3)</f>
        <v>1.2766495620920744</v>
      </c>
      <c r="F90" s="7">
        <f ca="1">Parameters!$C$4/(F43*Parameters!$C$3)</f>
        <v>1.2986246210686641</v>
      </c>
      <c r="G90" s="7">
        <f ca="1">Parameters!$C$4/(G43*Parameters!$C$3)</f>
        <v>1.295859359903305</v>
      </c>
      <c r="H90" s="7">
        <f ca="1">Parameters!$C$4/(H43*Parameters!$C$3)</f>
        <v>1.3182229818017324</v>
      </c>
      <c r="I90" s="7">
        <f ca="1">Parameters!$C$4/(I43*Parameters!$C$3)</f>
        <v>1.4752965370643232</v>
      </c>
      <c r="K90" s="18"/>
      <c r="L90" s="17"/>
      <c r="M90" s="16"/>
      <c r="N90" s="4"/>
      <c r="O90" s="4"/>
      <c r="P90" s="4"/>
      <c r="Q90" s="4"/>
      <c r="R90" s="4"/>
      <c r="T90" s="4"/>
      <c r="U90" s="4"/>
      <c r="V90" s="4"/>
      <c r="W90" s="4"/>
      <c r="X90" s="4"/>
    </row>
    <row r="91" spans="2:24" x14ac:dyDescent="0.2">
      <c r="B91" s="29"/>
      <c r="C91" s="31">
        <v>-80</v>
      </c>
      <c r="D91" s="13" t="s">
        <v>20</v>
      </c>
      <c r="E91" s="3">
        <f ca="1">Parameters!$C$4/(E44*Parameters!$C$3)</f>
        <v>1.1381709178098529</v>
      </c>
      <c r="F91" s="3">
        <f ca="1">Parameters!$C$4/(F44*Parameters!$C$3)</f>
        <v>1.1472961527565242</v>
      </c>
      <c r="G91" s="3">
        <f ca="1">Parameters!$C$4/(G44*Parameters!$C$3)</f>
        <v>1.1746106774725351</v>
      </c>
      <c r="H91" s="3">
        <f ca="1">Parameters!$C$4/(H44*Parameters!$C$3)</f>
        <v>1.2221065178551851</v>
      </c>
      <c r="I91" s="3">
        <f ca="1">Parameters!$C$4/(I44*Parameters!$C$3)</f>
        <v>1.2937646037588231</v>
      </c>
      <c r="K91" s="18"/>
      <c r="L91" s="17"/>
      <c r="M91" s="16"/>
      <c r="N91" s="4"/>
      <c r="O91" s="4"/>
      <c r="P91" s="4"/>
      <c r="Q91" s="4"/>
      <c r="R91" s="4"/>
      <c r="T91" s="4"/>
      <c r="U91" s="4"/>
      <c r="V91" s="4"/>
      <c r="W91" s="4"/>
      <c r="X91" s="4"/>
    </row>
    <row r="92" spans="2:24" ht="17" thickBot="1" x14ac:dyDescent="0.25">
      <c r="B92" s="30"/>
      <c r="C92" s="32"/>
      <c r="D92" s="10" t="s">
        <v>21</v>
      </c>
      <c r="E92" s="7">
        <f ca="1">Parameters!$C$4/(E45*Parameters!$C$3)</f>
        <v>1.3143061192723096</v>
      </c>
      <c r="F92" s="7">
        <f ca="1">Parameters!$C$4/(F45*Parameters!$C$3)</f>
        <v>1.3283667262336456</v>
      </c>
      <c r="G92" s="7">
        <f ca="1">Parameters!$C$4/(G45*Parameters!$C$3)</f>
        <v>1.3761951115624949</v>
      </c>
      <c r="H92" s="7">
        <f ca="1">Parameters!$C$4/(H45*Parameters!$C$3)</f>
        <v>1.4648287560401716</v>
      </c>
      <c r="I92" s="7">
        <f ca="1">Parameters!$C$4/(I45*Parameters!$C$3)</f>
        <v>1.6507248727772204</v>
      </c>
      <c r="K92" s="18"/>
      <c r="L92" s="17"/>
      <c r="M92" s="16"/>
      <c r="N92" s="4"/>
      <c r="O92" s="4"/>
      <c r="P92" s="4"/>
      <c r="Q92" s="4"/>
      <c r="R92" s="4"/>
      <c r="T92" s="4"/>
      <c r="U92" s="4"/>
      <c r="V92" s="4"/>
      <c r="W92" s="4"/>
      <c r="X92" s="4"/>
    </row>
    <row r="93" spans="2:24" ht="17" thickBot="1" x14ac:dyDescent="0.25">
      <c r="B93" s="45"/>
      <c r="C93" s="46"/>
      <c r="D93" s="47"/>
      <c r="E93" s="14">
        <v>0</v>
      </c>
      <c r="F93" s="14">
        <v>1</v>
      </c>
      <c r="G93" s="14">
        <v>2</v>
      </c>
      <c r="H93" s="14">
        <v>3</v>
      </c>
      <c r="I93" s="15">
        <v>4</v>
      </c>
      <c r="K93" s="18"/>
      <c r="L93" s="17"/>
      <c r="M93" s="16"/>
      <c r="N93" s="4"/>
      <c r="O93" s="4"/>
      <c r="P93" s="4"/>
      <c r="Q93" s="4"/>
      <c r="R93" s="4"/>
      <c r="T93" s="4"/>
      <c r="U93" s="4"/>
      <c r="V93" s="4"/>
      <c r="W93" s="4"/>
      <c r="X93" s="4"/>
    </row>
    <row r="94" spans="2:24" ht="17" thickBot="1" x14ac:dyDescent="0.25">
      <c r="B94" s="48"/>
      <c r="C94" s="49"/>
      <c r="D94" s="50"/>
      <c r="E94" s="41" t="s">
        <v>22</v>
      </c>
      <c r="F94" s="42"/>
      <c r="G94" s="42"/>
      <c r="H94" s="42"/>
      <c r="I94" s="43"/>
    </row>
  </sheetData>
  <mergeCells count="130">
    <mergeCell ref="AC2:AE3"/>
    <mergeCell ref="AF2:AJ3"/>
    <mergeCell ref="B4:B45"/>
    <mergeCell ref="C4:C5"/>
    <mergeCell ref="K4:K45"/>
    <mergeCell ref="L4:L5"/>
    <mergeCell ref="T4:T45"/>
    <mergeCell ref="U4:U5"/>
    <mergeCell ref="AC4:AC45"/>
    <mergeCell ref="AD4:AD5"/>
    <mergeCell ref="B2:D3"/>
    <mergeCell ref="E2:I3"/>
    <mergeCell ref="K2:M3"/>
    <mergeCell ref="N2:R3"/>
    <mergeCell ref="T2:V3"/>
    <mergeCell ref="W2:AA3"/>
    <mergeCell ref="C10:C11"/>
    <mergeCell ref="L10:L11"/>
    <mergeCell ref="U10:U11"/>
    <mergeCell ref="AD10:AD11"/>
    <mergeCell ref="C12:C13"/>
    <mergeCell ref="L12:L13"/>
    <mergeCell ref="U12:U13"/>
    <mergeCell ref="AD12:AD13"/>
    <mergeCell ref="C6:C7"/>
    <mergeCell ref="L6:L7"/>
    <mergeCell ref="U6:U7"/>
    <mergeCell ref="AD6:AD7"/>
    <mergeCell ref="C8:C9"/>
    <mergeCell ref="L8:L9"/>
    <mergeCell ref="U8:U9"/>
    <mergeCell ref="AD8:AD9"/>
    <mergeCell ref="C18:C19"/>
    <mergeCell ref="L18:L19"/>
    <mergeCell ref="U18:U19"/>
    <mergeCell ref="AD18:AD19"/>
    <mergeCell ref="C20:C21"/>
    <mergeCell ref="L20:L21"/>
    <mergeCell ref="U20:U21"/>
    <mergeCell ref="AD20:AD21"/>
    <mergeCell ref="C14:C15"/>
    <mergeCell ref="L14:L15"/>
    <mergeCell ref="U14:U15"/>
    <mergeCell ref="AD14:AD15"/>
    <mergeCell ref="C16:C17"/>
    <mergeCell ref="L16:L17"/>
    <mergeCell ref="U16:U17"/>
    <mergeCell ref="AD16:AD17"/>
    <mergeCell ref="C26:C27"/>
    <mergeCell ref="L26:L27"/>
    <mergeCell ref="U26:U27"/>
    <mergeCell ref="AD26:AD27"/>
    <mergeCell ref="C28:C29"/>
    <mergeCell ref="L28:L29"/>
    <mergeCell ref="U28:U29"/>
    <mergeCell ref="AD28:AD29"/>
    <mergeCell ref="C22:C23"/>
    <mergeCell ref="L22:L23"/>
    <mergeCell ref="U22:U23"/>
    <mergeCell ref="AD22:AD23"/>
    <mergeCell ref="C24:C25"/>
    <mergeCell ref="L24:L25"/>
    <mergeCell ref="U24:U25"/>
    <mergeCell ref="AD24:AD25"/>
    <mergeCell ref="C34:C35"/>
    <mergeCell ref="L34:L35"/>
    <mergeCell ref="U34:U35"/>
    <mergeCell ref="AD34:AD35"/>
    <mergeCell ref="C36:C37"/>
    <mergeCell ref="L36:L37"/>
    <mergeCell ref="U36:U37"/>
    <mergeCell ref="AD36:AD37"/>
    <mergeCell ref="C30:C31"/>
    <mergeCell ref="L30:L31"/>
    <mergeCell ref="U30:U31"/>
    <mergeCell ref="AD30:AD31"/>
    <mergeCell ref="C32:C33"/>
    <mergeCell ref="L32:L33"/>
    <mergeCell ref="U32:U33"/>
    <mergeCell ref="AD32:AD33"/>
    <mergeCell ref="C42:C43"/>
    <mergeCell ref="L42:L43"/>
    <mergeCell ref="U42:U43"/>
    <mergeCell ref="AD42:AD43"/>
    <mergeCell ref="C44:C45"/>
    <mergeCell ref="L44:L45"/>
    <mergeCell ref="U44:U45"/>
    <mergeCell ref="AD44:AD45"/>
    <mergeCell ref="C38:C39"/>
    <mergeCell ref="L38:L39"/>
    <mergeCell ref="U38:U39"/>
    <mergeCell ref="AD38:AD39"/>
    <mergeCell ref="C40:C41"/>
    <mergeCell ref="L40:L41"/>
    <mergeCell ref="U40:U41"/>
    <mergeCell ref="AD40:AD41"/>
    <mergeCell ref="C63:C64"/>
    <mergeCell ref="C65:C66"/>
    <mergeCell ref="C67:C68"/>
    <mergeCell ref="C69:C70"/>
    <mergeCell ref="C71:C72"/>
    <mergeCell ref="C73:C74"/>
    <mergeCell ref="AF47:AJ47"/>
    <mergeCell ref="B49:D50"/>
    <mergeCell ref="E49:I50"/>
    <mergeCell ref="B51:B92"/>
    <mergeCell ref="C51:C52"/>
    <mergeCell ref="C53:C54"/>
    <mergeCell ref="C55:C56"/>
    <mergeCell ref="C57:C58"/>
    <mergeCell ref="C59:C60"/>
    <mergeCell ref="C61:C62"/>
    <mergeCell ref="B46:D47"/>
    <mergeCell ref="K46:M47"/>
    <mergeCell ref="T46:V47"/>
    <mergeCell ref="AC46:AE47"/>
    <mergeCell ref="E47:I47"/>
    <mergeCell ref="N47:R47"/>
    <mergeCell ref="W47:AA47"/>
    <mergeCell ref="C87:C88"/>
    <mergeCell ref="C89:C90"/>
    <mergeCell ref="C91:C92"/>
    <mergeCell ref="B93:D94"/>
    <mergeCell ref="E94:I94"/>
    <mergeCell ref="C75:C76"/>
    <mergeCell ref="C77:C78"/>
    <mergeCell ref="C79:C80"/>
    <mergeCell ref="C81:C82"/>
    <mergeCell ref="C83:C84"/>
    <mergeCell ref="C85:C86"/>
  </mergeCells>
  <conditionalFormatting sqref="E4:I45">
    <cfRule type="colorScale" priority="8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9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90">
      <colorScale>
        <cfvo type="num" val="0"/>
        <cfvo type="num" val="1"/>
        <color rgb="FFFF0000"/>
        <color theme="9" tint="-0.249977111117893"/>
      </colorScale>
    </cfRule>
    <cfRule type="colorScale" priority="91">
      <colorScale>
        <cfvo type="num" val="0"/>
        <cfvo type="num" val="1"/>
        <color rgb="FFFF7128"/>
        <color theme="9"/>
      </colorScale>
    </cfRule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N4:R45">
    <cfRule type="colorScale" priority="7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7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72">
      <colorScale>
        <cfvo type="num" val="0"/>
        <cfvo type="num" val="1"/>
        <color rgb="FFFF0000"/>
        <color theme="9" tint="-0.249977111117893"/>
      </colorScale>
    </cfRule>
    <cfRule type="colorScale" priority="73">
      <colorScale>
        <cfvo type="num" val="0"/>
        <cfvo type="num" val="1"/>
        <color rgb="FFFF7128"/>
        <color theme="9"/>
      </colorScale>
    </cfRule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S4:S45">
    <cfRule type="colorScale" priority="7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81">
      <colorScale>
        <cfvo type="num" val="0"/>
        <cfvo type="num" val="1"/>
        <color rgb="FFFF0000"/>
        <color theme="9" tint="-0.249977111117893"/>
      </colorScale>
    </cfRule>
    <cfRule type="colorScale" priority="82">
      <colorScale>
        <cfvo type="num" val="0"/>
        <cfvo type="num" val="1"/>
        <color rgb="FFFF7128"/>
        <color theme="9"/>
      </colorScale>
    </cfRule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7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W4:AA45">
    <cfRule type="colorScale" priority="6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6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63">
      <colorScale>
        <cfvo type="num" val="0"/>
        <cfvo type="num" val="1"/>
        <color rgb="FFFF0000"/>
        <color theme="9" tint="-0.249977111117893"/>
      </colorScale>
    </cfRule>
    <cfRule type="colorScale" priority="64">
      <colorScale>
        <cfvo type="num" val="0"/>
        <cfvo type="num" val="1"/>
        <color rgb="FFFF7128"/>
        <color theme="9"/>
      </colorScale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9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AF4:AJ45">
    <cfRule type="colorScale" priority="1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2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29">
      <colorScale>
        <cfvo type="num" val="0"/>
        <cfvo type="num" val="0"/>
        <cfvo type="num" val="1"/>
        <color rgb="FFFF0000"/>
        <color rgb="FFFFEB84"/>
        <color theme="9" tint="0.39997558519241921"/>
      </colorScale>
    </cfRule>
    <cfRule type="colorScale" priority="47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48">
      <colorScale>
        <cfvo type="num" val="0"/>
        <cfvo type="percent" val="50"/>
        <cfvo type="num" val="0.6"/>
        <color theme="9" tint="0.39997558519241921"/>
        <color rgb="FFFFEB84"/>
        <color rgb="FFFF0000"/>
      </colorScale>
    </cfRule>
    <cfRule type="colorScale" priority="49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5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1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52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3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54">
      <colorScale>
        <cfvo type="num" val="0"/>
        <cfvo type="num" val="1"/>
        <color rgb="FFFF0000"/>
        <color theme="9" tint="-0.249977111117893"/>
      </colorScale>
    </cfRule>
    <cfRule type="colorScale" priority="55">
      <colorScale>
        <cfvo type="num" val="0"/>
        <cfvo type="num" val="1"/>
        <color rgb="FFFF7128"/>
        <color theme="9"/>
      </colorScale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0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1:I92">
    <cfRule type="colorScale" priority="30">
      <colorScale>
        <cfvo type="num" val="0"/>
        <cfvo type="num" val="1"/>
        <cfvo type="num" val="2"/>
        <color rgb="FFFF0000"/>
        <color theme="0"/>
        <color theme="9" tint="-0.249977111117893"/>
      </colorScale>
    </cfRule>
    <cfRule type="colorScale" priority="31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2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34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5">
      <colorScale>
        <cfvo type="num" val="0"/>
        <cfvo type="num" val="1"/>
        <cfvo type="num" val="2"/>
        <color rgb="FFFF7128"/>
        <color theme="0"/>
        <color theme="9" tint="0.39997558519241921"/>
      </colorScale>
    </cfRule>
    <cfRule type="colorScale" priority="36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37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39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40">
      <colorScale>
        <cfvo type="num" val="0"/>
        <cfvo type="num" val="1"/>
        <color rgb="FFFF0000"/>
        <color theme="9" tint="-0.249977111117893"/>
      </colorScale>
    </cfRule>
    <cfRule type="colorScale" priority="41">
      <colorScale>
        <cfvo type="num" val="0"/>
        <cfvo type="num" val="1"/>
        <color rgb="FFFF7128"/>
        <color theme="9"/>
      </colorScale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3:I92">
    <cfRule type="colorScale" priority="33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</conditionalFormatting>
  <conditionalFormatting sqref="N52:R93">
    <cfRule type="colorScale" priority="1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2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21">
      <colorScale>
        <cfvo type="num" val="0"/>
        <cfvo type="num" val="1"/>
        <color rgb="FFFF0000"/>
        <color theme="9" tint="-0.249977111117893"/>
      </colorScale>
    </cfRule>
    <cfRule type="colorScale" priority="22">
      <colorScale>
        <cfvo type="num" val="0"/>
        <cfvo type="num" val="1"/>
        <color rgb="FFFF7128"/>
        <color theme="9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7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T52:X93">
    <cfRule type="colorScale" priority="2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3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4">
      <colorScale>
        <cfvo type="num" val="0"/>
        <cfvo type="num" val="0"/>
        <cfvo type="num" val="1"/>
        <color rgb="FFFF0000"/>
        <color rgb="FFFFEB84"/>
        <color theme="9" tint="0.39997558519241921"/>
      </colorScale>
    </cfRule>
    <cfRule type="colorScale" priority="5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6">
      <colorScale>
        <cfvo type="num" val="0"/>
        <cfvo type="percent" val="50"/>
        <cfvo type="num" val="0.6"/>
        <color theme="9" tint="0.39997558519241921"/>
        <color rgb="FFFFEB84"/>
        <color rgb="FFFF0000"/>
      </colorScale>
    </cfRule>
    <cfRule type="colorScale" priority="7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9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1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2">
      <colorScale>
        <cfvo type="num" val="0"/>
        <cfvo type="num" val="1"/>
        <color rgb="FFFF0000"/>
        <color theme="9" tint="-0.249977111117893"/>
      </colorScale>
    </cfRule>
    <cfRule type="colorScale" priority="13">
      <colorScale>
        <cfvo type="num" val="0"/>
        <cfvo type="num" val="1"/>
        <color rgb="FFFF7128"/>
        <color theme="9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8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7D7F-DC26-064D-A470-1A4E153245A8}">
  <dimension ref="A1:J316"/>
  <sheetViews>
    <sheetView topLeftCell="A138" workbookViewId="0">
      <selection activeCell="B49" sqref="B49:D50"/>
    </sheetView>
  </sheetViews>
  <sheetFormatPr baseColWidth="10" defaultRowHeight="16" x14ac:dyDescent="0.2"/>
  <cols>
    <col min="1" max="1" width="9.83203125" bestFit="1" customWidth="1"/>
    <col min="2" max="2" width="6.83203125" bestFit="1" customWidth="1"/>
    <col min="4" max="4" width="12" bestFit="1" customWidth="1"/>
    <col min="5" max="6" width="12.1640625" bestFit="1" customWidth="1"/>
    <col min="7" max="7" width="16.1640625" bestFit="1" customWidth="1"/>
    <col min="8" max="9" width="12.1640625" bestFit="1" customWidth="1"/>
    <col min="10" max="10" width="16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-80</v>
      </c>
      <c r="C2" t="s">
        <v>13</v>
      </c>
      <c r="D2" t="s">
        <v>11</v>
      </c>
      <c r="E2">
        <v>0.78098014540676408</v>
      </c>
      <c r="F2">
        <v>0.99736687605411478</v>
      </c>
      <c r="G2">
        <v>0.93760133718722438</v>
      </c>
      <c r="H2">
        <v>0.67631800221780836</v>
      </c>
      <c r="I2">
        <v>0.99779676052035482</v>
      </c>
      <c r="J2">
        <v>0.85773098897509004</v>
      </c>
    </row>
    <row r="3" spans="1:10" x14ac:dyDescent="0.2">
      <c r="A3">
        <v>1</v>
      </c>
      <c r="B3">
        <v>-80</v>
      </c>
      <c r="C3" t="s">
        <v>13</v>
      </c>
      <c r="D3" t="s">
        <v>11</v>
      </c>
      <c r="E3">
        <v>0.77476847346974964</v>
      </c>
      <c r="F3">
        <v>0.99697917843514283</v>
      </c>
      <c r="G3">
        <v>0.93569359271410402</v>
      </c>
      <c r="H3">
        <v>0.66915925499668294</v>
      </c>
      <c r="I3">
        <v>0.99804993590839419</v>
      </c>
      <c r="J3">
        <v>0.85482823710145595</v>
      </c>
    </row>
    <row r="4" spans="1:10" x14ac:dyDescent="0.2">
      <c r="A4">
        <v>2</v>
      </c>
      <c r="B4">
        <v>-80</v>
      </c>
      <c r="C4" t="s">
        <v>13</v>
      </c>
      <c r="D4" t="s">
        <v>11</v>
      </c>
      <c r="E4">
        <v>0.75675192294484561</v>
      </c>
      <c r="F4">
        <v>0.99597206384423398</v>
      </c>
      <c r="G4">
        <v>0.92969443608820279</v>
      </c>
      <c r="H4">
        <v>0.64590324541966171</v>
      </c>
      <c r="I4">
        <v>0.99861622511808756</v>
      </c>
      <c r="J4">
        <v>0.84403088991165098</v>
      </c>
    </row>
    <row r="5" spans="1:10" x14ac:dyDescent="0.2">
      <c r="A5">
        <v>3</v>
      </c>
      <c r="B5">
        <v>-80</v>
      </c>
      <c r="C5" t="s">
        <v>13</v>
      </c>
      <c r="D5" t="s">
        <v>11</v>
      </c>
      <c r="E5">
        <v>0.72734158267063498</v>
      </c>
      <c r="F5">
        <v>0.99520860238701281</v>
      </c>
      <c r="G5">
        <v>0.92016376865458405</v>
      </c>
      <c r="H5">
        <v>0.60682102615994249</v>
      </c>
      <c r="I5">
        <v>0.9986240648500988</v>
      </c>
      <c r="J5">
        <v>0.82277582706985375</v>
      </c>
    </row>
    <row r="6" spans="1:10" x14ac:dyDescent="0.2">
      <c r="A6">
        <v>4</v>
      </c>
      <c r="B6">
        <v>-80</v>
      </c>
      <c r="C6" t="s">
        <v>13</v>
      </c>
      <c r="D6" t="s">
        <v>11</v>
      </c>
      <c r="E6">
        <v>0.68705612002860994</v>
      </c>
      <c r="F6">
        <v>0.99597660378077124</v>
      </c>
      <c r="G6">
        <v>0.90766178766994043</v>
      </c>
      <c r="H6">
        <v>0.53848397364571132</v>
      </c>
      <c r="I6">
        <v>0.99668914712314083</v>
      </c>
      <c r="J6">
        <v>0.7982309430683282</v>
      </c>
    </row>
    <row r="7" spans="1:10" x14ac:dyDescent="0.2">
      <c r="A7">
        <v>0</v>
      </c>
      <c r="B7">
        <v>-75</v>
      </c>
      <c r="C7" t="s">
        <v>13</v>
      </c>
      <c r="D7" t="s">
        <v>11</v>
      </c>
      <c r="E7">
        <v>0.80265327170723177</v>
      </c>
      <c r="F7">
        <v>0.99761856127000526</v>
      </c>
      <c r="G7">
        <v>0.94725734350653756</v>
      </c>
      <c r="H7">
        <v>0.69626694379015541</v>
      </c>
      <c r="I7">
        <v>0.99799236695428195</v>
      </c>
      <c r="J7">
        <v>0.89333917656956485</v>
      </c>
    </row>
    <row r="8" spans="1:10" x14ac:dyDescent="0.2">
      <c r="A8">
        <v>1</v>
      </c>
      <c r="B8">
        <v>-75</v>
      </c>
      <c r="C8" t="s">
        <v>13</v>
      </c>
      <c r="D8" t="s">
        <v>11</v>
      </c>
      <c r="E8">
        <v>0.7946522293462478</v>
      </c>
      <c r="F8">
        <v>0.99761776627509879</v>
      </c>
      <c r="G8">
        <v>0.94496509897903203</v>
      </c>
      <c r="H8">
        <v>0.68448485764685763</v>
      </c>
      <c r="I8">
        <v>0.99794851859770239</v>
      </c>
      <c r="J8">
        <v>0.88962041993747454</v>
      </c>
    </row>
    <row r="9" spans="1:10" x14ac:dyDescent="0.2">
      <c r="A9">
        <v>2</v>
      </c>
      <c r="B9">
        <v>-75</v>
      </c>
      <c r="C9" t="s">
        <v>13</v>
      </c>
      <c r="D9" t="s">
        <v>11</v>
      </c>
      <c r="E9">
        <v>0.7958198103528914</v>
      </c>
      <c r="F9">
        <v>0.99738310853455281</v>
      </c>
      <c r="G9">
        <v>0.94342832331137683</v>
      </c>
      <c r="H9">
        <v>0.68594549408140737</v>
      </c>
      <c r="I9">
        <v>0.99774028584675445</v>
      </c>
      <c r="J9">
        <v>0.87976267052015511</v>
      </c>
    </row>
    <row r="10" spans="1:10" x14ac:dyDescent="0.2">
      <c r="A10">
        <v>3</v>
      </c>
      <c r="B10">
        <v>-75</v>
      </c>
      <c r="C10" t="s">
        <v>13</v>
      </c>
      <c r="D10" t="s">
        <v>11</v>
      </c>
      <c r="E10">
        <v>0.77916971805899271</v>
      </c>
      <c r="F10">
        <v>0.99716356762620761</v>
      </c>
      <c r="G10">
        <v>0.93719898477229835</v>
      </c>
      <c r="H10">
        <v>0.6743084448990303</v>
      </c>
      <c r="I10">
        <v>0.99759973884004283</v>
      </c>
      <c r="J10">
        <v>0.85635897134044514</v>
      </c>
    </row>
    <row r="11" spans="1:10" x14ac:dyDescent="0.2">
      <c r="A11">
        <v>4</v>
      </c>
      <c r="B11">
        <v>-75</v>
      </c>
      <c r="C11" t="s">
        <v>13</v>
      </c>
      <c r="D11" t="s">
        <v>11</v>
      </c>
      <c r="E11">
        <v>0.72454075119895789</v>
      </c>
      <c r="F11">
        <v>0.99508415156035479</v>
      </c>
      <c r="G11">
        <v>0.91907007168728705</v>
      </c>
      <c r="H11">
        <v>0.60251540389139624</v>
      </c>
      <c r="I11">
        <v>0.99821617086167302</v>
      </c>
      <c r="J11">
        <v>0.81861167083762165</v>
      </c>
    </row>
    <row r="12" spans="1:10" x14ac:dyDescent="0.2">
      <c r="A12">
        <v>0</v>
      </c>
      <c r="B12">
        <v>-70</v>
      </c>
      <c r="C12" t="s">
        <v>13</v>
      </c>
      <c r="D12" t="s">
        <v>11</v>
      </c>
      <c r="E12">
        <v>0.85676836479230345</v>
      </c>
      <c r="F12">
        <v>0.99832623555186417</v>
      </c>
      <c r="G12">
        <v>0.96237337925656763</v>
      </c>
      <c r="H12">
        <v>0.77670370244612441</v>
      </c>
      <c r="I12">
        <v>0.99816191467364623</v>
      </c>
      <c r="J12">
        <v>0.92540019457004641</v>
      </c>
    </row>
    <row r="13" spans="1:10" x14ac:dyDescent="0.2">
      <c r="A13">
        <v>1</v>
      </c>
      <c r="B13">
        <v>-70</v>
      </c>
      <c r="C13" t="s">
        <v>13</v>
      </c>
      <c r="D13" t="s">
        <v>11</v>
      </c>
      <c r="E13">
        <v>0.84856802436659229</v>
      </c>
      <c r="F13">
        <v>0.9982585688014024</v>
      </c>
      <c r="G13">
        <v>0.96016193162244845</v>
      </c>
      <c r="H13">
        <v>0.76307576944794353</v>
      </c>
      <c r="I13">
        <v>0.99813601496105198</v>
      </c>
      <c r="J13">
        <v>0.92134194360455157</v>
      </c>
    </row>
    <row r="14" spans="1:10" x14ac:dyDescent="0.2">
      <c r="A14">
        <v>2</v>
      </c>
      <c r="B14">
        <v>-70</v>
      </c>
      <c r="C14" t="s">
        <v>13</v>
      </c>
      <c r="D14" t="s">
        <v>11</v>
      </c>
      <c r="E14">
        <v>0.82191125970223811</v>
      </c>
      <c r="F14">
        <v>0.99778348328682642</v>
      </c>
      <c r="G14">
        <v>0.95278039191592923</v>
      </c>
      <c r="H14">
        <v>0.72397511764842482</v>
      </c>
      <c r="I14">
        <v>0.99800431642093279</v>
      </c>
      <c r="J14">
        <v>0.9064625611724364</v>
      </c>
    </row>
    <row r="15" spans="1:10" x14ac:dyDescent="0.2">
      <c r="A15">
        <v>3</v>
      </c>
      <c r="B15">
        <v>-70</v>
      </c>
      <c r="C15" t="s">
        <v>13</v>
      </c>
      <c r="D15" t="s">
        <v>11</v>
      </c>
      <c r="E15">
        <v>0.79874337623868263</v>
      </c>
      <c r="F15">
        <v>0.99729159098194797</v>
      </c>
      <c r="G15">
        <v>0.94412521832040897</v>
      </c>
      <c r="H15">
        <v>0.68456763033841095</v>
      </c>
      <c r="I15">
        <v>0.99768232303202597</v>
      </c>
      <c r="J15">
        <v>0.88190893017565863</v>
      </c>
    </row>
    <row r="16" spans="1:10" x14ac:dyDescent="0.2">
      <c r="A16">
        <v>4</v>
      </c>
      <c r="B16">
        <v>-70</v>
      </c>
      <c r="C16" t="s">
        <v>13</v>
      </c>
      <c r="D16" t="s">
        <v>11</v>
      </c>
      <c r="E16">
        <v>0.75488377197661549</v>
      </c>
      <c r="F16">
        <v>0.99621368621532702</v>
      </c>
      <c r="G16">
        <v>0.92928394792524638</v>
      </c>
      <c r="H16">
        <v>0.6425807984537546</v>
      </c>
      <c r="I16">
        <v>0.99735759818169845</v>
      </c>
      <c r="J16">
        <v>0.83850739753279568</v>
      </c>
    </row>
    <row r="17" spans="1:10" x14ac:dyDescent="0.2">
      <c r="A17">
        <v>0</v>
      </c>
      <c r="B17">
        <v>-65</v>
      </c>
      <c r="C17" t="s">
        <v>13</v>
      </c>
      <c r="D17" t="s">
        <v>11</v>
      </c>
      <c r="E17">
        <v>0.91392162615871597</v>
      </c>
      <c r="F17">
        <v>0.99779924102605821</v>
      </c>
      <c r="G17">
        <v>0.97142889915263719</v>
      </c>
      <c r="H17">
        <v>0.83818310529202789</v>
      </c>
      <c r="I17">
        <v>0.99904259164917264</v>
      </c>
      <c r="J17">
        <v>0.94850422444728444</v>
      </c>
    </row>
    <row r="18" spans="1:10" x14ac:dyDescent="0.2">
      <c r="A18">
        <v>1</v>
      </c>
      <c r="B18">
        <v>-65</v>
      </c>
      <c r="C18" t="s">
        <v>13</v>
      </c>
      <c r="D18" t="s">
        <v>11</v>
      </c>
      <c r="E18">
        <v>0.90637567367714522</v>
      </c>
      <c r="F18">
        <v>0.99768547156038379</v>
      </c>
      <c r="G18">
        <v>0.96919526477865037</v>
      </c>
      <c r="H18">
        <v>0.82386915059487364</v>
      </c>
      <c r="I18">
        <v>0.99901834751280105</v>
      </c>
      <c r="J18">
        <v>0.94459848188137763</v>
      </c>
    </row>
    <row r="19" spans="1:10" x14ac:dyDescent="0.2">
      <c r="A19">
        <v>2</v>
      </c>
      <c r="B19">
        <v>-65</v>
      </c>
      <c r="C19" t="s">
        <v>13</v>
      </c>
      <c r="D19" t="s">
        <v>11</v>
      </c>
      <c r="E19">
        <v>0.86109021243426043</v>
      </c>
      <c r="F19">
        <v>0.99814790324898162</v>
      </c>
      <c r="G19">
        <v>0.96354078308053859</v>
      </c>
      <c r="H19">
        <v>0.78280521578808593</v>
      </c>
      <c r="I19">
        <v>0.99826643827508121</v>
      </c>
      <c r="J19">
        <v>0.92897196616331357</v>
      </c>
    </row>
    <row r="20" spans="1:10" x14ac:dyDescent="0.2">
      <c r="A20">
        <v>3</v>
      </c>
      <c r="B20">
        <v>-65</v>
      </c>
      <c r="C20" t="s">
        <v>13</v>
      </c>
      <c r="D20" t="s">
        <v>11</v>
      </c>
      <c r="E20">
        <v>0.81022736228095504</v>
      </c>
      <c r="F20">
        <v>0.99751987532345876</v>
      </c>
      <c r="G20">
        <v>0.94943823590156939</v>
      </c>
      <c r="H20">
        <v>0.70706197355126998</v>
      </c>
      <c r="I20">
        <v>0.99767779669903922</v>
      </c>
      <c r="J20">
        <v>0.89809154571075778</v>
      </c>
    </row>
    <row r="21" spans="1:10" x14ac:dyDescent="0.2">
      <c r="A21">
        <v>4</v>
      </c>
      <c r="B21">
        <v>-65</v>
      </c>
      <c r="C21" t="s">
        <v>13</v>
      </c>
      <c r="D21" t="s">
        <v>11</v>
      </c>
      <c r="E21">
        <v>0.77658796291236165</v>
      </c>
      <c r="F21">
        <v>0.99640654185497601</v>
      </c>
      <c r="G21">
        <v>0.93595646640939378</v>
      </c>
      <c r="H21">
        <v>0.66901179209943984</v>
      </c>
      <c r="I21">
        <v>0.99681759686242644</v>
      </c>
      <c r="J21">
        <v>0.85396238689306125</v>
      </c>
    </row>
    <row r="22" spans="1:10" x14ac:dyDescent="0.2">
      <c r="A22">
        <v>0</v>
      </c>
      <c r="B22">
        <v>-60</v>
      </c>
      <c r="C22" t="s">
        <v>13</v>
      </c>
      <c r="D22" t="s">
        <v>11</v>
      </c>
      <c r="E22">
        <v>0.93386394167487918</v>
      </c>
      <c r="F22">
        <v>0.99754424357285543</v>
      </c>
      <c r="G22">
        <v>0.97882041578060841</v>
      </c>
      <c r="H22">
        <v>0.88031327322333086</v>
      </c>
      <c r="I22">
        <v>0.99961999477539365</v>
      </c>
      <c r="J22">
        <v>0.96644123390249481</v>
      </c>
    </row>
    <row r="23" spans="1:10" x14ac:dyDescent="0.2">
      <c r="A23">
        <v>1</v>
      </c>
      <c r="B23">
        <v>-60</v>
      </c>
      <c r="C23" t="s">
        <v>13</v>
      </c>
      <c r="D23" t="s">
        <v>11</v>
      </c>
      <c r="E23">
        <v>0.92834772789941578</v>
      </c>
      <c r="F23">
        <v>0.99715766000240957</v>
      </c>
      <c r="G23">
        <v>0.97648178135764485</v>
      </c>
      <c r="H23">
        <v>0.86946787297340034</v>
      </c>
      <c r="I23">
        <v>0.99974356390516117</v>
      </c>
      <c r="J23">
        <v>0.96185202655424795</v>
      </c>
    </row>
    <row r="24" spans="1:10" x14ac:dyDescent="0.2">
      <c r="A24">
        <v>2</v>
      </c>
      <c r="B24">
        <v>-60</v>
      </c>
      <c r="C24" t="s">
        <v>13</v>
      </c>
      <c r="D24" t="s">
        <v>11</v>
      </c>
      <c r="E24">
        <v>0.90849539430551762</v>
      </c>
      <c r="F24">
        <v>0.99756815756463424</v>
      </c>
      <c r="G24">
        <v>0.97000820779883001</v>
      </c>
      <c r="H24">
        <v>0.82824666724583074</v>
      </c>
      <c r="I24">
        <v>0.99894014431973277</v>
      </c>
      <c r="J24">
        <v>0.94597997776099119</v>
      </c>
    </row>
    <row r="25" spans="1:10" x14ac:dyDescent="0.2">
      <c r="A25">
        <v>3</v>
      </c>
      <c r="B25">
        <v>-60</v>
      </c>
      <c r="C25" t="s">
        <v>13</v>
      </c>
      <c r="D25" t="s">
        <v>11</v>
      </c>
      <c r="E25">
        <v>0.83776812110861809</v>
      </c>
      <c r="F25">
        <v>0.9977378922747846</v>
      </c>
      <c r="G25">
        <v>0.95717671917429681</v>
      </c>
      <c r="H25">
        <v>0.74884386797224334</v>
      </c>
      <c r="I25">
        <v>0.99779792146485125</v>
      </c>
      <c r="J25">
        <v>0.91457009159579317</v>
      </c>
    </row>
    <row r="26" spans="1:10" x14ac:dyDescent="0.2">
      <c r="A26">
        <v>4</v>
      </c>
      <c r="B26">
        <v>-60</v>
      </c>
      <c r="C26" t="s">
        <v>13</v>
      </c>
      <c r="D26" t="s">
        <v>11</v>
      </c>
      <c r="E26">
        <v>0.78831189755490028</v>
      </c>
      <c r="F26">
        <v>0.99607140879439382</v>
      </c>
      <c r="G26">
        <v>0.93914196106065084</v>
      </c>
      <c r="H26">
        <v>0.67147340433711633</v>
      </c>
      <c r="I26">
        <v>0.99653303731236442</v>
      </c>
      <c r="J26">
        <v>0.8666154185998749</v>
      </c>
    </row>
    <row r="27" spans="1:10" x14ac:dyDescent="0.2">
      <c r="A27">
        <v>0</v>
      </c>
      <c r="B27">
        <v>-55</v>
      </c>
      <c r="C27" t="s">
        <v>13</v>
      </c>
      <c r="D27" t="s">
        <v>11</v>
      </c>
      <c r="E27">
        <v>0.95412982371716881</v>
      </c>
      <c r="F27">
        <v>0.99814061055679004</v>
      </c>
      <c r="G27">
        <v>0.98538657894509596</v>
      </c>
      <c r="H27">
        <v>0.9181983874614178</v>
      </c>
      <c r="I27">
        <v>0.99945980013740476</v>
      </c>
      <c r="J27">
        <v>0.97717207952214624</v>
      </c>
    </row>
    <row r="28" spans="1:10" x14ac:dyDescent="0.2">
      <c r="A28">
        <v>1</v>
      </c>
      <c r="B28">
        <v>-55</v>
      </c>
      <c r="C28" t="s">
        <v>13</v>
      </c>
      <c r="D28" t="s">
        <v>11</v>
      </c>
      <c r="E28">
        <v>0.94641118289920756</v>
      </c>
      <c r="F28">
        <v>0.9979222440431168</v>
      </c>
      <c r="G28">
        <v>0.98304090361805485</v>
      </c>
      <c r="H28">
        <v>0.90355038817589162</v>
      </c>
      <c r="I28">
        <v>0.9995196665199344</v>
      </c>
      <c r="J28">
        <v>0.97361129040274841</v>
      </c>
    </row>
    <row r="29" spans="1:10" x14ac:dyDescent="0.2">
      <c r="A29">
        <v>2</v>
      </c>
      <c r="B29">
        <v>-55</v>
      </c>
      <c r="C29" t="s">
        <v>13</v>
      </c>
      <c r="D29" t="s">
        <v>11</v>
      </c>
      <c r="E29">
        <v>0.92705000849409436</v>
      </c>
      <c r="F29">
        <v>0.99778594707106683</v>
      </c>
      <c r="G29">
        <v>0.97623535820467444</v>
      </c>
      <c r="H29">
        <v>0.85843648353582747</v>
      </c>
      <c r="I29">
        <v>0.99899451406711437</v>
      </c>
      <c r="J29">
        <v>0.95960798388563084</v>
      </c>
    </row>
    <row r="30" spans="1:10" x14ac:dyDescent="0.2">
      <c r="A30">
        <v>3</v>
      </c>
      <c r="B30">
        <v>-55</v>
      </c>
      <c r="C30" t="s">
        <v>13</v>
      </c>
      <c r="D30" t="s">
        <v>11</v>
      </c>
      <c r="E30">
        <v>0.85834267775183126</v>
      </c>
      <c r="F30">
        <v>0.9978541077145</v>
      </c>
      <c r="G30">
        <v>0.96282801171370502</v>
      </c>
      <c r="H30">
        <v>0.78089201998495428</v>
      </c>
      <c r="I30">
        <v>0.99785445998269562</v>
      </c>
      <c r="J30">
        <v>0.92659546397052805</v>
      </c>
    </row>
    <row r="31" spans="1:10" x14ac:dyDescent="0.2">
      <c r="A31">
        <v>4</v>
      </c>
      <c r="B31">
        <v>-55</v>
      </c>
      <c r="C31" t="s">
        <v>13</v>
      </c>
      <c r="D31" t="s">
        <v>11</v>
      </c>
      <c r="E31">
        <v>0.79734391573085395</v>
      </c>
      <c r="F31">
        <v>0.99611774073920245</v>
      </c>
      <c r="G31">
        <v>0.94187990458943882</v>
      </c>
      <c r="H31">
        <v>0.67928907956662532</v>
      </c>
      <c r="I31">
        <v>0.99641499074140838</v>
      </c>
      <c r="J31">
        <v>0.87503079018969088</v>
      </c>
    </row>
    <row r="32" spans="1:10" x14ac:dyDescent="0.2">
      <c r="A32">
        <v>0</v>
      </c>
      <c r="B32">
        <v>-50</v>
      </c>
      <c r="C32" t="s">
        <v>13</v>
      </c>
      <c r="D32" t="s">
        <v>11</v>
      </c>
      <c r="E32">
        <v>0.96844000250663143</v>
      </c>
      <c r="F32">
        <v>0.99838508165586781</v>
      </c>
      <c r="G32">
        <v>0.99000724845221844</v>
      </c>
      <c r="H32">
        <v>0.94486848845559956</v>
      </c>
      <c r="I32">
        <v>0.99949985159431642</v>
      </c>
      <c r="J32">
        <v>0.9849980070083566</v>
      </c>
    </row>
    <row r="33" spans="1:10" x14ac:dyDescent="0.2">
      <c r="A33">
        <v>1</v>
      </c>
      <c r="B33">
        <v>-50</v>
      </c>
      <c r="C33" t="s">
        <v>13</v>
      </c>
      <c r="D33" t="s">
        <v>11</v>
      </c>
      <c r="E33">
        <v>0.96123842661399561</v>
      </c>
      <c r="F33">
        <v>0.99824731711074677</v>
      </c>
      <c r="G33">
        <v>0.98778944978988836</v>
      </c>
      <c r="H33">
        <v>0.93166096203574345</v>
      </c>
      <c r="I33">
        <v>0.99950164428679678</v>
      </c>
      <c r="J33">
        <v>0.98149087750934505</v>
      </c>
    </row>
    <row r="34" spans="1:10" x14ac:dyDescent="0.2">
      <c r="A34">
        <v>2</v>
      </c>
      <c r="B34">
        <v>-50</v>
      </c>
      <c r="C34" t="s">
        <v>13</v>
      </c>
      <c r="D34" t="s">
        <v>11</v>
      </c>
      <c r="E34">
        <v>0.93827579701351915</v>
      </c>
      <c r="F34">
        <v>0.99736633560243204</v>
      </c>
      <c r="G34">
        <v>0.98005132050708721</v>
      </c>
      <c r="H34">
        <v>0.88788049006128722</v>
      </c>
      <c r="I34">
        <v>0.99962838683759325</v>
      </c>
      <c r="J34">
        <v>0.96839860539574041</v>
      </c>
    </row>
    <row r="35" spans="1:10" x14ac:dyDescent="0.2">
      <c r="A35">
        <v>3</v>
      </c>
      <c r="B35">
        <v>-50</v>
      </c>
      <c r="C35" t="s">
        <v>13</v>
      </c>
      <c r="D35" t="s">
        <v>11</v>
      </c>
      <c r="E35">
        <v>0.89362287486952685</v>
      </c>
      <c r="F35">
        <v>0.99687678935473123</v>
      </c>
      <c r="G35">
        <v>0.96519097803365339</v>
      </c>
      <c r="H35">
        <v>0.80444537314422426</v>
      </c>
      <c r="I35">
        <v>0.99859186100155761</v>
      </c>
      <c r="J35">
        <v>0.93612064841380282</v>
      </c>
    </row>
    <row r="36" spans="1:10" x14ac:dyDescent="0.2">
      <c r="A36">
        <v>4</v>
      </c>
      <c r="B36">
        <v>-50</v>
      </c>
      <c r="C36" t="s">
        <v>13</v>
      </c>
      <c r="D36" t="s">
        <v>11</v>
      </c>
      <c r="E36">
        <v>0.80232102355816448</v>
      </c>
      <c r="F36">
        <v>0.99594948040233999</v>
      </c>
      <c r="G36">
        <v>0.94348686238824264</v>
      </c>
      <c r="H36">
        <v>0.68506504428025805</v>
      </c>
      <c r="I36">
        <v>0.99640574499790724</v>
      </c>
      <c r="J36">
        <v>0.88001731360016477</v>
      </c>
    </row>
    <row r="37" spans="1:10" x14ac:dyDescent="0.2">
      <c r="A37">
        <v>0</v>
      </c>
      <c r="B37">
        <v>-45</v>
      </c>
      <c r="C37" t="s">
        <v>13</v>
      </c>
      <c r="D37" t="s">
        <v>11</v>
      </c>
      <c r="E37">
        <v>0.98023835680520799</v>
      </c>
      <c r="F37">
        <v>0.99912259378370483</v>
      </c>
      <c r="G37">
        <v>0.99400496040047603</v>
      </c>
      <c r="H37">
        <v>0.963812362278747</v>
      </c>
      <c r="I37">
        <v>0.99902436735027722</v>
      </c>
      <c r="J37">
        <v>0.99096315719729355</v>
      </c>
    </row>
    <row r="38" spans="1:10" x14ac:dyDescent="0.2">
      <c r="A38">
        <v>1</v>
      </c>
      <c r="B38">
        <v>-45</v>
      </c>
      <c r="C38" t="s">
        <v>13</v>
      </c>
      <c r="D38" t="s">
        <v>11</v>
      </c>
      <c r="E38">
        <v>0.97208586803483077</v>
      </c>
      <c r="F38">
        <v>0.99843493540105521</v>
      </c>
      <c r="G38">
        <v>0.99123739743900119</v>
      </c>
      <c r="H38">
        <v>0.95211984914595837</v>
      </c>
      <c r="I38">
        <v>0.99951977306180684</v>
      </c>
      <c r="J38">
        <v>0.98740071759031522</v>
      </c>
    </row>
    <row r="39" spans="1:10" x14ac:dyDescent="0.2">
      <c r="A39">
        <v>2</v>
      </c>
      <c r="B39">
        <v>-45</v>
      </c>
      <c r="C39" t="s">
        <v>13</v>
      </c>
      <c r="D39" t="s">
        <v>11</v>
      </c>
      <c r="E39">
        <v>0.94722648361580197</v>
      </c>
      <c r="F39">
        <v>0.9975677892778968</v>
      </c>
      <c r="G39">
        <v>0.98335444913682779</v>
      </c>
      <c r="H39">
        <v>0.90729314904231795</v>
      </c>
      <c r="I39">
        <v>0.99953990196709042</v>
      </c>
      <c r="J39">
        <v>0.974563865848876</v>
      </c>
    </row>
    <row r="40" spans="1:10" x14ac:dyDescent="0.2">
      <c r="A40">
        <v>3</v>
      </c>
      <c r="B40">
        <v>-45</v>
      </c>
      <c r="C40" t="s">
        <v>13</v>
      </c>
      <c r="D40" t="s">
        <v>11</v>
      </c>
      <c r="E40">
        <v>0.90343342861706277</v>
      </c>
      <c r="F40">
        <v>0.9968271994715272</v>
      </c>
      <c r="G40">
        <v>0.96822398596259518</v>
      </c>
      <c r="H40">
        <v>0.82013623230591715</v>
      </c>
      <c r="I40">
        <v>0.9985742662720396</v>
      </c>
      <c r="J40">
        <v>0.94259429360881997</v>
      </c>
    </row>
    <row r="41" spans="1:10" x14ac:dyDescent="0.2">
      <c r="A41">
        <v>4</v>
      </c>
      <c r="B41">
        <v>-45</v>
      </c>
      <c r="C41" t="s">
        <v>13</v>
      </c>
      <c r="D41" t="s">
        <v>11</v>
      </c>
      <c r="E41">
        <v>0.80651756712299993</v>
      </c>
      <c r="F41">
        <v>0.99576571810790682</v>
      </c>
      <c r="G41">
        <v>0.94453742541235963</v>
      </c>
      <c r="H41">
        <v>0.6909795509610196</v>
      </c>
      <c r="I41">
        <v>0.99612160483723922</v>
      </c>
      <c r="J41">
        <v>0.8821090804874977</v>
      </c>
    </row>
    <row r="42" spans="1:10" x14ac:dyDescent="0.2">
      <c r="A42">
        <v>0</v>
      </c>
      <c r="B42">
        <v>-40</v>
      </c>
      <c r="C42" t="s">
        <v>13</v>
      </c>
      <c r="D42" t="s">
        <v>11</v>
      </c>
      <c r="E42">
        <v>0.98776297383505596</v>
      </c>
      <c r="F42">
        <v>0.99922795021064359</v>
      </c>
      <c r="G42">
        <v>0.99632270437794523</v>
      </c>
      <c r="H42">
        <v>0.97925456268737077</v>
      </c>
      <c r="I42">
        <v>0.99907772579280962</v>
      </c>
      <c r="J42">
        <v>0.99464599284754163</v>
      </c>
    </row>
    <row r="43" spans="1:10" x14ac:dyDescent="0.2">
      <c r="A43">
        <v>1</v>
      </c>
      <c r="B43">
        <v>-40</v>
      </c>
      <c r="C43" t="s">
        <v>13</v>
      </c>
      <c r="D43" t="s">
        <v>11</v>
      </c>
      <c r="E43">
        <v>0.98082859531828881</v>
      </c>
      <c r="F43">
        <v>0.999116318642296</v>
      </c>
      <c r="G43">
        <v>0.99428357147065438</v>
      </c>
      <c r="H43">
        <v>0.96568739473294318</v>
      </c>
      <c r="I43">
        <v>0.99895297335226796</v>
      </c>
      <c r="J43">
        <v>0.99121779386694242</v>
      </c>
    </row>
    <row r="44" spans="1:10" x14ac:dyDescent="0.2">
      <c r="A44">
        <v>2</v>
      </c>
      <c r="B44">
        <v>-40</v>
      </c>
      <c r="C44" t="s">
        <v>13</v>
      </c>
      <c r="D44" t="s">
        <v>11</v>
      </c>
      <c r="E44">
        <v>0.95489024320622717</v>
      </c>
      <c r="F44">
        <v>0.99780890183546178</v>
      </c>
      <c r="G44">
        <v>0.98583898932753178</v>
      </c>
      <c r="H44">
        <v>0.92166135919983216</v>
      </c>
      <c r="I44">
        <v>0.99948182803079644</v>
      </c>
      <c r="J44">
        <v>0.97844033684989717</v>
      </c>
    </row>
    <row r="45" spans="1:10" x14ac:dyDescent="0.2">
      <c r="A45">
        <v>3</v>
      </c>
      <c r="B45">
        <v>-40</v>
      </c>
      <c r="C45" t="s">
        <v>13</v>
      </c>
      <c r="D45" t="s">
        <v>11</v>
      </c>
      <c r="E45">
        <v>0.90899940776831278</v>
      </c>
      <c r="F45">
        <v>0.9967619550857536</v>
      </c>
      <c r="G45">
        <v>0.96999575726211296</v>
      </c>
      <c r="H45">
        <v>0.82971576748025189</v>
      </c>
      <c r="I45">
        <v>0.99858330033886478</v>
      </c>
      <c r="J45">
        <v>0.94638035418683675</v>
      </c>
    </row>
    <row r="46" spans="1:10" x14ac:dyDescent="0.2">
      <c r="A46">
        <v>4</v>
      </c>
      <c r="B46">
        <v>-40</v>
      </c>
      <c r="C46" t="s">
        <v>13</v>
      </c>
      <c r="D46" t="s">
        <v>11</v>
      </c>
      <c r="E46">
        <v>0.80677346076445045</v>
      </c>
      <c r="F46">
        <v>0.99535320971499519</v>
      </c>
      <c r="G46">
        <v>0.9442843501135364</v>
      </c>
      <c r="H46">
        <v>0.69201473431237059</v>
      </c>
      <c r="I46">
        <v>0.99579076577172043</v>
      </c>
      <c r="J46">
        <v>0.88133759807090628</v>
      </c>
    </row>
    <row r="47" spans="1:10" x14ac:dyDescent="0.2">
      <c r="A47">
        <v>0</v>
      </c>
      <c r="B47">
        <v>-35</v>
      </c>
      <c r="C47" t="s">
        <v>13</v>
      </c>
      <c r="D47" t="s">
        <v>11</v>
      </c>
      <c r="E47">
        <v>0.99337897637613115</v>
      </c>
      <c r="F47">
        <v>0.99891626220897556</v>
      </c>
      <c r="G47">
        <v>0.99755566127233475</v>
      </c>
      <c r="H47">
        <v>0.98988509416220616</v>
      </c>
      <c r="I47">
        <v>0.99934151673449423</v>
      </c>
      <c r="J47">
        <v>0.99729310730995024</v>
      </c>
    </row>
    <row r="48" spans="1:10" x14ac:dyDescent="0.2">
      <c r="A48">
        <v>1</v>
      </c>
      <c r="B48">
        <v>-35</v>
      </c>
      <c r="C48" t="s">
        <v>13</v>
      </c>
      <c r="D48" t="s">
        <v>11</v>
      </c>
      <c r="E48">
        <v>0.98513963868057097</v>
      </c>
      <c r="F48">
        <v>0.99888737313647658</v>
      </c>
      <c r="G48">
        <v>0.99554115250678998</v>
      </c>
      <c r="H48">
        <v>0.9762508272563406</v>
      </c>
      <c r="I48">
        <v>0.99931530939409641</v>
      </c>
      <c r="J48">
        <v>0.99406646154640443</v>
      </c>
    </row>
    <row r="49" spans="1:10" x14ac:dyDescent="0.2">
      <c r="A49">
        <v>2</v>
      </c>
      <c r="B49">
        <v>-35</v>
      </c>
      <c r="C49" t="s">
        <v>13</v>
      </c>
      <c r="D49" t="s">
        <v>11</v>
      </c>
      <c r="E49">
        <v>0.95904455928706223</v>
      </c>
      <c r="F49">
        <v>0.99767845433706881</v>
      </c>
      <c r="G49">
        <v>0.98716030614072159</v>
      </c>
      <c r="H49">
        <v>0.93087408600547883</v>
      </c>
      <c r="I49">
        <v>0.99957146652999196</v>
      </c>
      <c r="J49">
        <v>0.98100970891934858</v>
      </c>
    </row>
    <row r="50" spans="1:10" x14ac:dyDescent="0.2">
      <c r="A50">
        <v>3</v>
      </c>
      <c r="B50">
        <v>-35</v>
      </c>
      <c r="C50" t="s">
        <v>13</v>
      </c>
      <c r="D50" t="s">
        <v>11</v>
      </c>
      <c r="E50">
        <v>0.91152546116147515</v>
      </c>
      <c r="F50">
        <v>0.99671403741441045</v>
      </c>
      <c r="G50">
        <v>0.97085169452040365</v>
      </c>
      <c r="H50">
        <v>0.83475616116689766</v>
      </c>
      <c r="I50">
        <v>0.99855724087658959</v>
      </c>
      <c r="J50">
        <v>0.94786519582402484</v>
      </c>
    </row>
    <row r="51" spans="1:10" x14ac:dyDescent="0.2">
      <c r="A51">
        <v>4</v>
      </c>
      <c r="B51">
        <v>-35</v>
      </c>
      <c r="C51" t="s">
        <v>13</v>
      </c>
      <c r="D51" t="s">
        <v>11</v>
      </c>
      <c r="E51">
        <v>0.80237509293424769</v>
      </c>
      <c r="F51">
        <v>0.99502993295905895</v>
      </c>
      <c r="G51">
        <v>0.94275581058494717</v>
      </c>
      <c r="H51">
        <v>0.68566832064038941</v>
      </c>
      <c r="I51">
        <v>0.99541554966467716</v>
      </c>
      <c r="J51">
        <v>0.87760615532120123</v>
      </c>
    </row>
    <row r="52" spans="1:10" x14ac:dyDescent="0.2">
      <c r="A52">
        <v>0</v>
      </c>
      <c r="B52">
        <v>-30</v>
      </c>
      <c r="C52" t="s">
        <v>13</v>
      </c>
      <c r="D52" t="s">
        <v>11</v>
      </c>
      <c r="E52">
        <v>0.9953678350690004</v>
      </c>
      <c r="F52">
        <v>0.99919493611884702</v>
      </c>
      <c r="G52">
        <v>0.99839264384115278</v>
      </c>
      <c r="H52">
        <v>0.99564286858933537</v>
      </c>
      <c r="I52">
        <v>0.99931524100253954</v>
      </c>
      <c r="J52">
        <v>0.99861906960365121</v>
      </c>
    </row>
    <row r="53" spans="1:10" x14ac:dyDescent="0.2">
      <c r="A53">
        <v>1</v>
      </c>
      <c r="B53">
        <v>-30</v>
      </c>
      <c r="C53" t="s">
        <v>13</v>
      </c>
      <c r="D53" t="s">
        <v>11</v>
      </c>
      <c r="E53">
        <v>0.98807042345787244</v>
      </c>
      <c r="F53">
        <v>0.99902081156892841</v>
      </c>
      <c r="G53">
        <v>0.99648131752717817</v>
      </c>
      <c r="H53">
        <v>0.98161535873604155</v>
      </c>
      <c r="I53">
        <v>0.99919706260929064</v>
      </c>
      <c r="J53">
        <v>0.99529956346550263</v>
      </c>
    </row>
    <row r="54" spans="1:10" x14ac:dyDescent="0.2">
      <c r="A54">
        <v>2</v>
      </c>
      <c r="B54">
        <v>-30</v>
      </c>
      <c r="C54" t="s">
        <v>13</v>
      </c>
      <c r="D54" t="s">
        <v>11</v>
      </c>
      <c r="E54">
        <v>0.96147978956634383</v>
      </c>
      <c r="F54">
        <v>0.99772121179058881</v>
      </c>
      <c r="G54">
        <v>0.98784958133194245</v>
      </c>
      <c r="H54">
        <v>0.93529474431286241</v>
      </c>
      <c r="I54">
        <v>0.99957119513456161</v>
      </c>
      <c r="J54">
        <v>0.98210698640591243</v>
      </c>
    </row>
    <row r="55" spans="1:10" x14ac:dyDescent="0.2">
      <c r="A55">
        <v>3</v>
      </c>
      <c r="B55">
        <v>-30</v>
      </c>
      <c r="C55" t="s">
        <v>13</v>
      </c>
      <c r="D55" t="s">
        <v>11</v>
      </c>
      <c r="E55">
        <v>0.91089895979285995</v>
      </c>
      <c r="F55">
        <v>0.99658159246316524</v>
      </c>
      <c r="G55">
        <v>0.97060568477465081</v>
      </c>
      <c r="H55">
        <v>0.83377996550190059</v>
      </c>
      <c r="I55">
        <v>0.9984319234124408</v>
      </c>
      <c r="J55">
        <v>0.94730886438323036</v>
      </c>
    </row>
    <row r="56" spans="1:10" x14ac:dyDescent="0.2">
      <c r="A56">
        <v>4</v>
      </c>
      <c r="B56">
        <v>-30</v>
      </c>
      <c r="C56" t="s">
        <v>13</v>
      </c>
      <c r="D56" t="s">
        <v>11</v>
      </c>
      <c r="E56">
        <v>0.79551408497556997</v>
      </c>
      <c r="F56">
        <v>0.99376360158243782</v>
      </c>
      <c r="G56">
        <v>0.93965662246538395</v>
      </c>
      <c r="H56">
        <v>0.67691830495059158</v>
      </c>
      <c r="I56">
        <v>0.99535010465026441</v>
      </c>
      <c r="J56">
        <v>0.87158586376830194</v>
      </c>
    </row>
    <row r="57" spans="1:10" x14ac:dyDescent="0.2">
      <c r="A57">
        <v>0</v>
      </c>
      <c r="B57">
        <v>-25</v>
      </c>
      <c r="C57" t="s">
        <v>13</v>
      </c>
      <c r="D57" t="s">
        <v>11</v>
      </c>
      <c r="E57">
        <v>0.99584263105737281</v>
      </c>
      <c r="F57">
        <v>0.9997440110682988</v>
      </c>
      <c r="G57">
        <v>0.9984718101621588</v>
      </c>
      <c r="H57">
        <v>0.99871823755396605</v>
      </c>
      <c r="I57">
        <v>0.99996027496662365</v>
      </c>
      <c r="J57">
        <v>0.99923994635181324</v>
      </c>
    </row>
    <row r="58" spans="1:10" x14ac:dyDescent="0.2">
      <c r="A58">
        <v>1</v>
      </c>
      <c r="B58">
        <v>-25</v>
      </c>
      <c r="C58" t="s">
        <v>13</v>
      </c>
      <c r="D58" t="s">
        <v>11</v>
      </c>
      <c r="E58">
        <v>0.99024141928168596</v>
      </c>
      <c r="F58">
        <v>0.99870357887632843</v>
      </c>
      <c r="G58">
        <v>0.99635616905569124</v>
      </c>
      <c r="H58">
        <v>0.98360915371181257</v>
      </c>
      <c r="I58">
        <v>0.99941182457989164</v>
      </c>
      <c r="J58">
        <v>0.9957700657473848</v>
      </c>
    </row>
    <row r="59" spans="1:10" x14ac:dyDescent="0.2">
      <c r="A59">
        <v>2</v>
      </c>
      <c r="B59">
        <v>-25</v>
      </c>
      <c r="C59" t="s">
        <v>13</v>
      </c>
      <c r="D59" t="s">
        <v>11</v>
      </c>
      <c r="E59">
        <v>0.96094716723696216</v>
      </c>
      <c r="F59">
        <v>0.99753064364938537</v>
      </c>
      <c r="G59">
        <v>0.98758990210732001</v>
      </c>
      <c r="H59">
        <v>0.9347762605608374</v>
      </c>
      <c r="I59">
        <v>0.99962674357389558</v>
      </c>
      <c r="J59">
        <v>0.98194331167181936</v>
      </c>
    </row>
    <row r="60" spans="1:10" x14ac:dyDescent="0.2">
      <c r="A60">
        <v>3</v>
      </c>
      <c r="B60">
        <v>-25</v>
      </c>
      <c r="C60" t="s">
        <v>13</v>
      </c>
      <c r="D60" t="s">
        <v>11</v>
      </c>
      <c r="E60">
        <v>0.90714574674716297</v>
      </c>
      <c r="F60">
        <v>0.99637296053000324</v>
      </c>
      <c r="G60">
        <v>0.96930798021453679</v>
      </c>
      <c r="H60">
        <v>0.82817491498731466</v>
      </c>
      <c r="I60">
        <v>0.99831037335608164</v>
      </c>
      <c r="J60">
        <v>0.94429887622701403</v>
      </c>
    </row>
    <row r="61" spans="1:10" x14ac:dyDescent="0.2">
      <c r="A61">
        <v>4</v>
      </c>
      <c r="B61">
        <v>-25</v>
      </c>
      <c r="C61" t="s">
        <v>13</v>
      </c>
      <c r="D61" t="s">
        <v>11</v>
      </c>
      <c r="E61">
        <v>0.78520554414871613</v>
      </c>
      <c r="F61">
        <v>0.99288761090861077</v>
      </c>
      <c r="G61">
        <v>0.93574222820282904</v>
      </c>
      <c r="H61">
        <v>0.66510588856697483</v>
      </c>
      <c r="I61">
        <v>0.99451384003380283</v>
      </c>
      <c r="J61">
        <v>0.86155900067329272</v>
      </c>
    </row>
    <row r="62" spans="1:10" x14ac:dyDescent="0.2">
      <c r="A62">
        <v>0</v>
      </c>
      <c r="B62">
        <v>-20</v>
      </c>
      <c r="C62" t="s">
        <v>13</v>
      </c>
      <c r="D62" t="s">
        <v>11</v>
      </c>
      <c r="E62">
        <v>0.99573533650997004</v>
      </c>
      <c r="F62">
        <v>0.99898546698069557</v>
      </c>
      <c r="G62">
        <v>0.99826776475486678</v>
      </c>
      <c r="H62">
        <v>0.99652126146696618</v>
      </c>
      <c r="I62">
        <v>0.99951531458757537</v>
      </c>
      <c r="J62">
        <v>0.99876873578044778</v>
      </c>
    </row>
    <row r="63" spans="1:10" x14ac:dyDescent="0.2">
      <c r="A63">
        <v>1</v>
      </c>
      <c r="B63">
        <v>-20</v>
      </c>
      <c r="C63" t="s">
        <v>13</v>
      </c>
      <c r="D63" t="s">
        <v>11</v>
      </c>
      <c r="E63">
        <v>0.98779965144120718</v>
      </c>
      <c r="F63">
        <v>0.99898038566288661</v>
      </c>
      <c r="G63">
        <v>0.99632463152717965</v>
      </c>
      <c r="H63">
        <v>0.98136622803958296</v>
      </c>
      <c r="I63">
        <v>0.99922010005452244</v>
      </c>
      <c r="J63">
        <v>0.99488835800878739</v>
      </c>
    </row>
    <row r="64" spans="1:10" x14ac:dyDescent="0.2">
      <c r="A64">
        <v>2</v>
      </c>
      <c r="B64">
        <v>-20</v>
      </c>
      <c r="C64" t="s">
        <v>13</v>
      </c>
      <c r="D64" t="s">
        <v>11</v>
      </c>
      <c r="E64">
        <v>0.95771736189911361</v>
      </c>
      <c r="F64">
        <v>0.99739449502808919</v>
      </c>
      <c r="G64">
        <v>0.98664604122989996</v>
      </c>
      <c r="H64">
        <v>0.92999478791799239</v>
      </c>
      <c r="I64">
        <v>0.99959773559908704</v>
      </c>
      <c r="J64">
        <v>0.98016905602010485</v>
      </c>
    </row>
    <row r="65" spans="1:10" x14ac:dyDescent="0.2">
      <c r="A65">
        <v>3</v>
      </c>
      <c r="B65">
        <v>-20</v>
      </c>
      <c r="C65" t="s">
        <v>13</v>
      </c>
      <c r="D65" t="s">
        <v>11</v>
      </c>
      <c r="E65">
        <v>0.89928449890761841</v>
      </c>
      <c r="F65">
        <v>0.99609777905047181</v>
      </c>
      <c r="G65">
        <v>0.9668204989771324</v>
      </c>
      <c r="H65">
        <v>0.81721531028311867</v>
      </c>
      <c r="I65">
        <v>0.99819256921914279</v>
      </c>
      <c r="J65">
        <v>0.93880570959032761</v>
      </c>
    </row>
    <row r="66" spans="1:10" x14ac:dyDescent="0.2">
      <c r="A66">
        <v>4</v>
      </c>
      <c r="B66">
        <v>-20</v>
      </c>
      <c r="C66" t="s">
        <v>13</v>
      </c>
      <c r="D66" t="s">
        <v>11</v>
      </c>
      <c r="E66">
        <v>0.76845289856004106</v>
      </c>
      <c r="F66">
        <v>0.99173612074658557</v>
      </c>
      <c r="G66">
        <v>0.92995836794453557</v>
      </c>
      <c r="H66">
        <v>0.64696794235992838</v>
      </c>
      <c r="I66">
        <v>0.9933764907453948</v>
      </c>
      <c r="J66">
        <v>0.84719296817025691</v>
      </c>
    </row>
    <row r="67" spans="1:10" x14ac:dyDescent="0.2">
      <c r="A67">
        <v>0</v>
      </c>
      <c r="B67">
        <v>-15</v>
      </c>
      <c r="C67" t="s">
        <v>13</v>
      </c>
      <c r="D67" t="s">
        <v>11</v>
      </c>
      <c r="E67">
        <v>0.99411641901242642</v>
      </c>
      <c r="F67">
        <v>0.99900757904929083</v>
      </c>
      <c r="G67">
        <v>0.9976995505986026</v>
      </c>
      <c r="H67">
        <v>0.9913345118924296</v>
      </c>
      <c r="I67">
        <v>0.99933493976196519</v>
      </c>
      <c r="J67">
        <v>0.99714333240720043</v>
      </c>
    </row>
    <row r="68" spans="1:10" x14ac:dyDescent="0.2">
      <c r="A68">
        <v>1</v>
      </c>
      <c r="B68">
        <v>-15</v>
      </c>
      <c r="C68" t="s">
        <v>13</v>
      </c>
      <c r="D68" t="s">
        <v>11</v>
      </c>
      <c r="E68">
        <v>0.9850718726860932</v>
      </c>
      <c r="F68">
        <v>0.99912089434893736</v>
      </c>
      <c r="G68">
        <v>0.99549989395653082</v>
      </c>
      <c r="H68">
        <v>0.97472829131627603</v>
      </c>
      <c r="I68">
        <v>0.99896955379843544</v>
      </c>
      <c r="J68">
        <v>0.99293309714852185</v>
      </c>
    </row>
    <row r="69" spans="1:10" x14ac:dyDescent="0.2">
      <c r="A69">
        <v>2</v>
      </c>
      <c r="B69">
        <v>-15</v>
      </c>
      <c r="C69" t="s">
        <v>13</v>
      </c>
      <c r="D69" t="s">
        <v>11</v>
      </c>
      <c r="E69">
        <v>0.95232916172207005</v>
      </c>
      <c r="F69">
        <v>0.99727879244609396</v>
      </c>
      <c r="G69">
        <v>0.9848659394971232</v>
      </c>
      <c r="H69">
        <v>0.92051771992309539</v>
      </c>
      <c r="I69">
        <v>0.99957986372462682</v>
      </c>
      <c r="J69">
        <v>0.97692026320776582</v>
      </c>
    </row>
    <row r="70" spans="1:10" x14ac:dyDescent="0.2">
      <c r="A70">
        <v>3</v>
      </c>
      <c r="B70">
        <v>-15</v>
      </c>
      <c r="C70" t="s">
        <v>13</v>
      </c>
      <c r="D70" t="s">
        <v>11</v>
      </c>
      <c r="E70">
        <v>0.88806813871132029</v>
      </c>
      <c r="F70">
        <v>0.99575851703099882</v>
      </c>
      <c r="G70">
        <v>0.96308391505744018</v>
      </c>
      <c r="H70">
        <v>0.79992989953614202</v>
      </c>
      <c r="I70">
        <v>0.99805560922667036</v>
      </c>
      <c r="J70">
        <v>0.9306044429912218</v>
      </c>
    </row>
    <row r="71" spans="1:10" x14ac:dyDescent="0.2">
      <c r="A71">
        <v>4</v>
      </c>
      <c r="B71">
        <v>-15</v>
      </c>
      <c r="C71" t="s">
        <v>13</v>
      </c>
      <c r="D71" t="s">
        <v>11</v>
      </c>
      <c r="E71">
        <v>0.74386201732398805</v>
      </c>
      <c r="F71">
        <v>0.99044859210346903</v>
      </c>
      <c r="G71">
        <v>0.92188823098146799</v>
      </c>
      <c r="H71">
        <v>0.62189683089829328</v>
      </c>
      <c r="I71">
        <v>0.99224387555144755</v>
      </c>
      <c r="J71">
        <v>0.82784321572661934</v>
      </c>
    </row>
    <row r="72" spans="1:10" x14ac:dyDescent="0.2">
      <c r="A72">
        <v>0</v>
      </c>
      <c r="B72">
        <v>-10</v>
      </c>
      <c r="C72" t="s">
        <v>13</v>
      </c>
      <c r="D72" t="s">
        <v>11</v>
      </c>
      <c r="E72">
        <v>0.98857312548301202</v>
      </c>
      <c r="F72">
        <v>0.99897292181920505</v>
      </c>
      <c r="G72">
        <v>0.99631811337321796</v>
      </c>
      <c r="H72">
        <v>0.98203914372668377</v>
      </c>
      <c r="I72">
        <v>0.99933493976196519</v>
      </c>
      <c r="J72">
        <v>0.99458907008697439</v>
      </c>
    </row>
    <row r="73" spans="1:10" x14ac:dyDescent="0.2">
      <c r="A73">
        <v>1</v>
      </c>
      <c r="B73">
        <v>-10</v>
      </c>
      <c r="C73" t="s">
        <v>13</v>
      </c>
      <c r="D73" t="s">
        <v>11</v>
      </c>
      <c r="E73">
        <v>0.97998498278736801</v>
      </c>
      <c r="F73">
        <v>0.99905067980076878</v>
      </c>
      <c r="G73">
        <v>0.99379542889269479</v>
      </c>
      <c r="H73">
        <v>0.96529646831376836</v>
      </c>
      <c r="I73">
        <v>0.99894732105145045</v>
      </c>
      <c r="J73">
        <v>0.98966554459274236</v>
      </c>
    </row>
    <row r="74" spans="1:10" x14ac:dyDescent="0.2">
      <c r="A74">
        <v>2</v>
      </c>
      <c r="B74">
        <v>-10</v>
      </c>
      <c r="C74" t="s">
        <v>13</v>
      </c>
      <c r="D74" t="s">
        <v>11</v>
      </c>
      <c r="E74">
        <v>0.94510333479336417</v>
      </c>
      <c r="F74">
        <v>0.99694856659162157</v>
      </c>
      <c r="G74">
        <v>0.98220937651370799</v>
      </c>
      <c r="H74">
        <v>0.90635738902457996</v>
      </c>
      <c r="I74">
        <v>0.99965172902992039</v>
      </c>
      <c r="J74">
        <v>0.97203110791021441</v>
      </c>
    </row>
    <row r="75" spans="1:10" x14ac:dyDescent="0.2">
      <c r="A75">
        <v>3</v>
      </c>
      <c r="B75">
        <v>-10</v>
      </c>
      <c r="C75" t="s">
        <v>13</v>
      </c>
      <c r="D75" t="s">
        <v>11</v>
      </c>
      <c r="E75">
        <v>0.87190029054397022</v>
      </c>
      <c r="F75">
        <v>0.99537493723876957</v>
      </c>
      <c r="G75">
        <v>0.95786251195826755</v>
      </c>
      <c r="H75">
        <v>0.77581696622576291</v>
      </c>
      <c r="I75">
        <v>0.99786900979791904</v>
      </c>
      <c r="J75">
        <v>0.91907430909226995</v>
      </c>
    </row>
    <row r="76" spans="1:10" x14ac:dyDescent="0.2">
      <c r="A76">
        <v>4</v>
      </c>
      <c r="B76">
        <v>-10</v>
      </c>
      <c r="C76" t="s">
        <v>13</v>
      </c>
      <c r="D76" t="s">
        <v>11</v>
      </c>
      <c r="E76">
        <v>0.70977609515332485</v>
      </c>
      <c r="F76">
        <v>0.98920943301637443</v>
      </c>
      <c r="G76">
        <v>0.91137209728486623</v>
      </c>
      <c r="H76">
        <v>0.58749224012146239</v>
      </c>
      <c r="I76">
        <v>0.99128862100998516</v>
      </c>
      <c r="J76">
        <v>0.80117275366628327</v>
      </c>
    </row>
    <row r="77" spans="1:10" x14ac:dyDescent="0.2">
      <c r="A77">
        <v>0</v>
      </c>
      <c r="B77">
        <v>-5</v>
      </c>
      <c r="C77" t="s">
        <v>13</v>
      </c>
      <c r="D77" t="s">
        <v>11</v>
      </c>
      <c r="E77">
        <v>0.98169669521374558</v>
      </c>
      <c r="F77">
        <v>0.99906677366888164</v>
      </c>
      <c r="G77">
        <v>0.99417042045189719</v>
      </c>
      <c r="H77">
        <v>0.96940108233345079</v>
      </c>
      <c r="I77">
        <v>0.99924178717569256</v>
      </c>
      <c r="J77">
        <v>0.99064297417210756</v>
      </c>
    </row>
    <row r="78" spans="1:10" x14ac:dyDescent="0.2">
      <c r="A78">
        <v>1</v>
      </c>
      <c r="B78">
        <v>-5</v>
      </c>
      <c r="C78" t="s">
        <v>13</v>
      </c>
      <c r="D78" t="s">
        <v>11</v>
      </c>
      <c r="E78">
        <v>0.97136838340479381</v>
      </c>
      <c r="F78">
        <v>0.99870849902714665</v>
      </c>
      <c r="G78">
        <v>0.99095365279039838</v>
      </c>
      <c r="H78">
        <v>0.94885553684986279</v>
      </c>
      <c r="I78">
        <v>0.99910989960807339</v>
      </c>
      <c r="J78">
        <v>0.98530754913440177</v>
      </c>
    </row>
    <row r="79" spans="1:10" x14ac:dyDescent="0.2">
      <c r="A79">
        <v>2</v>
      </c>
      <c r="B79">
        <v>-5</v>
      </c>
      <c r="C79" t="s">
        <v>13</v>
      </c>
      <c r="D79" t="s">
        <v>11</v>
      </c>
      <c r="E79">
        <v>0.937246524686284</v>
      </c>
      <c r="F79">
        <v>0.99759055839406363</v>
      </c>
      <c r="G79">
        <v>0.97957589566016445</v>
      </c>
      <c r="H79">
        <v>0.88206724426072824</v>
      </c>
      <c r="I79">
        <v>0.99893697658089642</v>
      </c>
      <c r="J79">
        <v>0.96485815237529315</v>
      </c>
    </row>
    <row r="80" spans="1:10" x14ac:dyDescent="0.2">
      <c r="A80">
        <v>3</v>
      </c>
      <c r="B80">
        <v>-5</v>
      </c>
      <c r="C80" t="s">
        <v>13</v>
      </c>
      <c r="D80" t="s">
        <v>11</v>
      </c>
      <c r="E80">
        <v>0.83801055794567381</v>
      </c>
      <c r="F80">
        <v>0.9965651601286768</v>
      </c>
      <c r="G80">
        <v>0.95573365108312636</v>
      </c>
      <c r="H80">
        <v>0.75010639305065019</v>
      </c>
      <c r="I80">
        <v>0.99671900386749679</v>
      </c>
      <c r="J80">
        <v>0.90687543256421344</v>
      </c>
    </row>
    <row r="81" spans="1:10" x14ac:dyDescent="0.2">
      <c r="A81">
        <v>4</v>
      </c>
      <c r="B81">
        <v>-5</v>
      </c>
      <c r="C81" t="s">
        <v>13</v>
      </c>
      <c r="D81" t="s">
        <v>11</v>
      </c>
      <c r="E81">
        <v>0.66820292551983551</v>
      </c>
      <c r="F81">
        <v>0.98814584621717161</v>
      </c>
      <c r="G81">
        <v>0.89780160488589622</v>
      </c>
      <c r="H81">
        <v>0.53234141237710852</v>
      </c>
      <c r="I81">
        <v>0.98819009217124998</v>
      </c>
      <c r="J81">
        <v>0.76917625180822868</v>
      </c>
    </row>
    <row r="82" spans="1:10" x14ac:dyDescent="0.2">
      <c r="A82">
        <v>0</v>
      </c>
      <c r="B82">
        <v>0</v>
      </c>
      <c r="C82" t="s">
        <v>13</v>
      </c>
      <c r="D82" t="s">
        <v>11</v>
      </c>
      <c r="E82">
        <v>0.97109893870703556</v>
      </c>
      <c r="F82">
        <v>0.99864102580756242</v>
      </c>
      <c r="G82">
        <v>0.99060237691341402</v>
      </c>
      <c r="H82">
        <v>0.94924049649275744</v>
      </c>
      <c r="I82">
        <v>0.9993136350929932</v>
      </c>
      <c r="J82">
        <v>0.98461139665281516</v>
      </c>
    </row>
    <row r="83" spans="1:10" x14ac:dyDescent="0.2">
      <c r="A83">
        <v>1</v>
      </c>
      <c r="B83">
        <v>0</v>
      </c>
      <c r="C83" t="s">
        <v>13</v>
      </c>
      <c r="D83" t="s">
        <v>11</v>
      </c>
      <c r="E83">
        <v>0.95818443257477715</v>
      </c>
      <c r="F83">
        <v>0.99769801414187842</v>
      </c>
      <c r="G83">
        <v>0.98643065856068202</v>
      </c>
      <c r="H83">
        <v>0.92946843070257357</v>
      </c>
      <c r="I83">
        <v>0.9996798122097712</v>
      </c>
      <c r="J83">
        <v>0.97886775444937657</v>
      </c>
    </row>
    <row r="84" spans="1:10" x14ac:dyDescent="0.2">
      <c r="A84">
        <v>2</v>
      </c>
      <c r="B84">
        <v>0</v>
      </c>
      <c r="C84" t="s">
        <v>13</v>
      </c>
      <c r="D84" t="s">
        <v>11</v>
      </c>
      <c r="E84">
        <v>0.92340544351607123</v>
      </c>
      <c r="F84">
        <v>0.99720018799558041</v>
      </c>
      <c r="G84">
        <v>0.97455900077318158</v>
      </c>
      <c r="H84">
        <v>0.85595809124619604</v>
      </c>
      <c r="I84">
        <v>0.99871785019485604</v>
      </c>
      <c r="J84">
        <v>0.95438541507365882</v>
      </c>
    </row>
    <row r="85" spans="1:10" x14ac:dyDescent="0.2">
      <c r="A85">
        <v>3</v>
      </c>
      <c r="B85">
        <v>0</v>
      </c>
      <c r="C85" t="s">
        <v>13</v>
      </c>
      <c r="D85" t="s">
        <v>11</v>
      </c>
      <c r="E85">
        <v>0.82255414558208695</v>
      </c>
      <c r="F85">
        <v>0.99582332493281922</v>
      </c>
      <c r="G85">
        <v>0.94969323468258005</v>
      </c>
      <c r="H85">
        <v>0.71965076798903171</v>
      </c>
      <c r="I85">
        <v>0.99612217962129201</v>
      </c>
      <c r="J85">
        <v>0.89249491438202655</v>
      </c>
    </row>
    <row r="86" spans="1:10" x14ac:dyDescent="0.2">
      <c r="A86">
        <v>4</v>
      </c>
      <c r="B86">
        <v>0</v>
      </c>
      <c r="C86" t="s">
        <v>13</v>
      </c>
      <c r="D86" t="s">
        <v>11</v>
      </c>
      <c r="E86">
        <v>0.61850561113964719</v>
      </c>
      <c r="F86">
        <v>0.98448634489184816</v>
      </c>
      <c r="G86">
        <v>0.87837668393785429</v>
      </c>
      <c r="H86">
        <v>0.47563515956698432</v>
      </c>
      <c r="I86">
        <v>0.98447675417465919</v>
      </c>
      <c r="J86">
        <v>0.73255822491674305</v>
      </c>
    </row>
    <row r="87" spans="1:10" x14ac:dyDescent="0.2">
      <c r="A87">
        <v>0</v>
      </c>
      <c r="B87">
        <v>5</v>
      </c>
      <c r="C87" t="s">
        <v>13</v>
      </c>
      <c r="D87" t="s">
        <v>11</v>
      </c>
      <c r="E87">
        <v>0.95654464997432476</v>
      </c>
      <c r="F87">
        <v>0.99790963431202884</v>
      </c>
      <c r="G87">
        <v>0.98560825383192363</v>
      </c>
      <c r="H87">
        <v>0.92369586697859596</v>
      </c>
      <c r="I87">
        <v>0.99963782832870185</v>
      </c>
      <c r="J87">
        <v>0.97655354315933485</v>
      </c>
    </row>
    <row r="88" spans="1:10" x14ac:dyDescent="0.2">
      <c r="A88">
        <v>1</v>
      </c>
      <c r="B88">
        <v>5</v>
      </c>
      <c r="C88" t="s">
        <v>13</v>
      </c>
      <c r="D88" t="s">
        <v>11</v>
      </c>
      <c r="E88">
        <v>0.94260942024780436</v>
      </c>
      <c r="F88">
        <v>0.99729894089527038</v>
      </c>
      <c r="G88">
        <v>0.9813148501579152</v>
      </c>
      <c r="H88">
        <v>0.90008862581342375</v>
      </c>
      <c r="I88">
        <v>0.99967789341279201</v>
      </c>
      <c r="J88">
        <v>0.97006666174747602</v>
      </c>
    </row>
    <row r="89" spans="1:10" x14ac:dyDescent="0.2">
      <c r="A89">
        <v>2</v>
      </c>
      <c r="B89">
        <v>5</v>
      </c>
      <c r="C89" t="s">
        <v>13</v>
      </c>
      <c r="D89" t="s">
        <v>11</v>
      </c>
      <c r="E89">
        <v>0.90248985895457556</v>
      </c>
      <c r="F89">
        <v>0.99674625277386919</v>
      </c>
      <c r="G89">
        <v>0.96764611767640096</v>
      </c>
      <c r="H89">
        <v>0.82253086740049974</v>
      </c>
      <c r="I89">
        <v>0.9985921583127364</v>
      </c>
      <c r="J89">
        <v>0.93955374371804623</v>
      </c>
    </row>
    <row r="90" spans="1:10" x14ac:dyDescent="0.2">
      <c r="A90">
        <v>3</v>
      </c>
      <c r="B90">
        <v>5</v>
      </c>
      <c r="C90" t="s">
        <v>13</v>
      </c>
      <c r="D90" t="s">
        <v>11</v>
      </c>
      <c r="E90">
        <v>0.79705884930281556</v>
      </c>
      <c r="F90">
        <v>0.99465671748153361</v>
      </c>
      <c r="G90">
        <v>0.94076832262319643</v>
      </c>
      <c r="H90">
        <v>0.68157454289804587</v>
      </c>
      <c r="I90">
        <v>0.99510549605379239</v>
      </c>
      <c r="J90">
        <v>0.87100347891540919</v>
      </c>
    </row>
    <row r="91" spans="1:10" x14ac:dyDescent="0.2">
      <c r="A91">
        <v>4</v>
      </c>
      <c r="B91">
        <v>5</v>
      </c>
      <c r="C91" t="s">
        <v>13</v>
      </c>
      <c r="D91" t="s">
        <v>11</v>
      </c>
      <c r="E91">
        <v>0.55834456289625434</v>
      </c>
      <c r="F91">
        <v>0.97897431083481357</v>
      </c>
      <c r="G91">
        <v>0.85250657279431941</v>
      </c>
      <c r="H91">
        <v>0.41047070429694921</v>
      </c>
      <c r="I91">
        <v>0.97887633039541544</v>
      </c>
      <c r="J91">
        <v>0.68832253711804314</v>
      </c>
    </row>
    <row r="92" spans="1:10" x14ac:dyDescent="0.2">
      <c r="A92">
        <v>0</v>
      </c>
      <c r="B92">
        <v>10</v>
      </c>
      <c r="C92" t="s">
        <v>13</v>
      </c>
      <c r="D92" t="s">
        <v>11</v>
      </c>
      <c r="E92">
        <v>0.93695592489622959</v>
      </c>
      <c r="F92">
        <v>0.99695865537429884</v>
      </c>
      <c r="G92">
        <v>0.97916698216759801</v>
      </c>
      <c r="H92">
        <v>0.88978866003891866</v>
      </c>
      <c r="I92">
        <v>0.99979421584953665</v>
      </c>
      <c r="J92">
        <v>0.96587895683003</v>
      </c>
    </row>
    <row r="93" spans="1:10" x14ac:dyDescent="0.2">
      <c r="A93">
        <v>1</v>
      </c>
      <c r="B93">
        <v>10</v>
      </c>
      <c r="C93" t="s">
        <v>13</v>
      </c>
      <c r="D93" t="s">
        <v>11</v>
      </c>
      <c r="E93">
        <v>0.9267313428710936</v>
      </c>
      <c r="F93">
        <v>0.99761881467490543</v>
      </c>
      <c r="G93">
        <v>0.97565435727180705</v>
      </c>
      <c r="H93">
        <v>0.86181829387854869</v>
      </c>
      <c r="I93">
        <v>0.99918695462022922</v>
      </c>
      <c r="J93">
        <v>0.95695919135807439</v>
      </c>
    </row>
    <row r="94" spans="1:10" x14ac:dyDescent="0.2">
      <c r="A94">
        <v>2</v>
      </c>
      <c r="B94">
        <v>10</v>
      </c>
      <c r="C94" t="s">
        <v>13</v>
      </c>
      <c r="D94" t="s">
        <v>11</v>
      </c>
      <c r="E94">
        <v>0.87526266658573593</v>
      </c>
      <c r="F94">
        <v>0.99627052396424021</v>
      </c>
      <c r="G94">
        <v>0.9585272003561992</v>
      </c>
      <c r="H94">
        <v>0.77635147486246414</v>
      </c>
      <c r="I94">
        <v>0.99836093197557962</v>
      </c>
      <c r="J94">
        <v>0.92056740141655202</v>
      </c>
    </row>
    <row r="95" spans="1:10" x14ac:dyDescent="0.2">
      <c r="A95">
        <v>3</v>
      </c>
      <c r="B95">
        <v>10</v>
      </c>
      <c r="C95" t="s">
        <v>13</v>
      </c>
      <c r="D95" t="s">
        <v>11</v>
      </c>
      <c r="E95">
        <v>0.76026866512466151</v>
      </c>
      <c r="F95">
        <v>0.99350111968909083</v>
      </c>
      <c r="G95">
        <v>0.92893601343997245</v>
      </c>
      <c r="H95">
        <v>0.64468776793514038</v>
      </c>
      <c r="I95">
        <v>0.99368467049899201</v>
      </c>
      <c r="J95">
        <v>0.8398752565309977</v>
      </c>
    </row>
    <row r="96" spans="1:10" x14ac:dyDescent="0.2">
      <c r="A96">
        <v>4</v>
      </c>
      <c r="B96">
        <v>10</v>
      </c>
      <c r="C96" t="s">
        <v>13</v>
      </c>
      <c r="D96" t="s">
        <v>11</v>
      </c>
      <c r="E96">
        <v>0.48643940929658291</v>
      </c>
      <c r="F96">
        <v>0.98474026938171999</v>
      </c>
      <c r="G96">
        <v>0.82477058893751776</v>
      </c>
      <c r="H96">
        <v>0.34051380081939597</v>
      </c>
      <c r="I96">
        <v>0.94860547313328925</v>
      </c>
      <c r="J96">
        <v>0.62225779052895647</v>
      </c>
    </row>
    <row r="97" spans="1:10" x14ac:dyDescent="0.2">
      <c r="A97">
        <v>0</v>
      </c>
      <c r="B97">
        <v>15</v>
      </c>
      <c r="C97" t="s">
        <v>13</v>
      </c>
      <c r="D97" t="s">
        <v>11</v>
      </c>
      <c r="E97">
        <v>0.9177708812312636</v>
      </c>
      <c r="F97">
        <v>0.99759995968060755</v>
      </c>
      <c r="G97">
        <v>0.9721728522107268</v>
      </c>
      <c r="H97">
        <v>0.84885362016825339</v>
      </c>
      <c r="I97">
        <v>0.99921031335080279</v>
      </c>
      <c r="J97">
        <v>0.94772047194000164</v>
      </c>
    </row>
    <row r="98" spans="1:10" x14ac:dyDescent="0.2">
      <c r="A98">
        <v>1</v>
      </c>
      <c r="B98">
        <v>15</v>
      </c>
      <c r="C98" t="s">
        <v>13</v>
      </c>
      <c r="D98" t="s">
        <v>11</v>
      </c>
      <c r="E98">
        <v>0.90083009518500956</v>
      </c>
      <c r="F98">
        <v>0.99712849415117322</v>
      </c>
      <c r="G98">
        <v>0.96678366523546577</v>
      </c>
      <c r="H98">
        <v>0.81829778028379896</v>
      </c>
      <c r="I98">
        <v>0.99901457960676343</v>
      </c>
      <c r="J98">
        <v>0.93754057121570522</v>
      </c>
    </row>
    <row r="99" spans="1:10" x14ac:dyDescent="0.2">
      <c r="A99">
        <v>2</v>
      </c>
      <c r="B99">
        <v>15</v>
      </c>
      <c r="C99" t="s">
        <v>13</v>
      </c>
      <c r="D99" t="s">
        <v>11</v>
      </c>
      <c r="E99">
        <v>0.82088101032072569</v>
      </c>
      <c r="F99">
        <v>0.99729313155940402</v>
      </c>
      <c r="G99">
        <v>0.95114865864687881</v>
      </c>
      <c r="H99">
        <v>0.72368163266113672</v>
      </c>
      <c r="I99">
        <v>0.99702125100833583</v>
      </c>
      <c r="J99">
        <v>0.89661181766886289</v>
      </c>
    </row>
    <row r="100" spans="1:10" x14ac:dyDescent="0.2">
      <c r="A100">
        <v>3</v>
      </c>
      <c r="B100">
        <v>15</v>
      </c>
      <c r="C100" t="s">
        <v>13</v>
      </c>
      <c r="D100" t="s">
        <v>11</v>
      </c>
      <c r="E100">
        <v>0.70474784104125099</v>
      </c>
      <c r="F100">
        <v>0.99253851971522022</v>
      </c>
      <c r="G100">
        <v>0.91218992795501885</v>
      </c>
      <c r="H100">
        <v>0.57429672244092356</v>
      </c>
      <c r="I100">
        <v>0.99275348618018244</v>
      </c>
      <c r="J100">
        <v>0.79744573321660772</v>
      </c>
    </row>
    <row r="101" spans="1:10" x14ac:dyDescent="0.2">
      <c r="A101">
        <v>4</v>
      </c>
      <c r="B101">
        <v>15</v>
      </c>
      <c r="C101" t="s">
        <v>13</v>
      </c>
      <c r="D101" t="s">
        <v>11</v>
      </c>
      <c r="E101">
        <v>0.40688823372425009</v>
      </c>
      <c r="F101">
        <v>0.96238921069440675</v>
      </c>
      <c r="G101">
        <v>0.77416647364615365</v>
      </c>
      <c r="H101">
        <v>0.25906291182717339</v>
      </c>
      <c r="I101">
        <v>0.94489969325913603</v>
      </c>
      <c r="J101">
        <v>0.56374490302065283</v>
      </c>
    </row>
    <row r="102" spans="1:10" x14ac:dyDescent="0.2">
      <c r="A102">
        <v>0</v>
      </c>
      <c r="B102">
        <v>20</v>
      </c>
      <c r="C102" t="s">
        <v>13</v>
      </c>
      <c r="D102" t="s">
        <v>11</v>
      </c>
      <c r="E102">
        <v>0.88539436027204788</v>
      </c>
      <c r="F102">
        <v>0.9970361530315508</v>
      </c>
      <c r="G102">
        <v>0.96133943337884842</v>
      </c>
      <c r="H102">
        <v>0.78850825103392419</v>
      </c>
      <c r="I102">
        <v>0.99911333976842842</v>
      </c>
      <c r="J102">
        <v>0.92571593904795879</v>
      </c>
    </row>
    <row r="103" spans="1:10" x14ac:dyDescent="0.2">
      <c r="A103">
        <v>1</v>
      </c>
      <c r="B103">
        <v>20</v>
      </c>
      <c r="C103" t="s">
        <v>13</v>
      </c>
      <c r="D103" t="s">
        <v>11</v>
      </c>
      <c r="E103">
        <v>0.86550704825231317</v>
      </c>
      <c r="F103">
        <v>0.9965973912208812</v>
      </c>
      <c r="G103">
        <v>0.95458810605575717</v>
      </c>
      <c r="H103">
        <v>0.75490493535459202</v>
      </c>
      <c r="I103">
        <v>0.99884922035832679</v>
      </c>
      <c r="J103">
        <v>0.91294258451009602</v>
      </c>
    </row>
    <row r="104" spans="1:10" x14ac:dyDescent="0.2">
      <c r="A104">
        <v>2</v>
      </c>
      <c r="B104">
        <v>20</v>
      </c>
      <c r="C104" t="s">
        <v>13</v>
      </c>
      <c r="D104" t="s">
        <v>11</v>
      </c>
      <c r="E104">
        <v>0.79356349663937831</v>
      </c>
      <c r="F104">
        <v>0.99646258726617276</v>
      </c>
      <c r="G104">
        <v>0.94091621620106003</v>
      </c>
      <c r="H104">
        <v>0.68103274098171562</v>
      </c>
      <c r="I104">
        <v>0.99602614274310075</v>
      </c>
      <c r="J104">
        <v>0.86858639117882008</v>
      </c>
    </row>
    <row r="105" spans="1:10" x14ac:dyDescent="0.2">
      <c r="A105">
        <v>3</v>
      </c>
      <c r="B105">
        <v>20</v>
      </c>
      <c r="C105" t="s">
        <v>13</v>
      </c>
      <c r="D105" t="s">
        <v>11</v>
      </c>
      <c r="E105">
        <v>0.63592078211189462</v>
      </c>
      <c r="F105">
        <v>0.99170135797614078</v>
      </c>
      <c r="G105">
        <v>0.88844115702627624</v>
      </c>
      <c r="H105">
        <v>0.48502752895722318</v>
      </c>
      <c r="I105">
        <v>0.98738079015340041</v>
      </c>
      <c r="J105">
        <v>0.74454565038863985</v>
      </c>
    </row>
    <row r="106" spans="1:10" x14ac:dyDescent="0.2">
      <c r="A106">
        <v>4</v>
      </c>
      <c r="B106">
        <v>20</v>
      </c>
      <c r="C106" t="s">
        <v>13</v>
      </c>
      <c r="D106" t="s">
        <v>11</v>
      </c>
      <c r="E106">
        <v>0.31051036226229306</v>
      </c>
      <c r="F106">
        <v>0.96657296699140038</v>
      </c>
      <c r="G106">
        <v>0.71831379966605269</v>
      </c>
      <c r="H106">
        <v>0.18587302418103865</v>
      </c>
      <c r="I106">
        <v>0.8646290008154488</v>
      </c>
      <c r="J106">
        <v>0.48615779885317961</v>
      </c>
    </row>
    <row r="107" spans="1:10" x14ac:dyDescent="0.2">
      <c r="A107">
        <v>0</v>
      </c>
      <c r="B107">
        <v>-80</v>
      </c>
      <c r="C107" t="s">
        <v>12</v>
      </c>
      <c r="D107" t="s">
        <v>11</v>
      </c>
      <c r="E107">
        <v>0.56596706483476855</v>
      </c>
      <c r="F107">
        <v>0.98871857427753218</v>
      </c>
      <c r="G107">
        <v>0.84343956129041275</v>
      </c>
      <c r="H107">
        <v>0.66358382396485371</v>
      </c>
      <c r="I107">
        <v>0.99064417671116201</v>
      </c>
      <c r="J107">
        <v>0.85554404107732374</v>
      </c>
    </row>
    <row r="108" spans="1:10" x14ac:dyDescent="0.2">
      <c r="A108">
        <v>1</v>
      </c>
      <c r="B108">
        <v>-80</v>
      </c>
      <c r="C108" t="s">
        <v>12</v>
      </c>
      <c r="D108" t="s">
        <v>11</v>
      </c>
      <c r="E108">
        <v>0.56249326200985361</v>
      </c>
      <c r="F108">
        <v>0.98834022055711079</v>
      </c>
      <c r="G108">
        <v>0.84000534445429575</v>
      </c>
      <c r="H108">
        <v>0.65493300323292447</v>
      </c>
      <c r="I108">
        <v>0.99040030874604323</v>
      </c>
      <c r="J108">
        <v>0.85219579995183425</v>
      </c>
    </row>
    <row r="109" spans="1:10" x14ac:dyDescent="0.2">
      <c r="A109">
        <v>2</v>
      </c>
      <c r="B109">
        <v>-80</v>
      </c>
      <c r="C109" t="s">
        <v>12</v>
      </c>
      <c r="D109" t="s">
        <v>11</v>
      </c>
      <c r="E109">
        <v>0.54762729805620869</v>
      </c>
      <c r="F109">
        <v>0.98654853542913057</v>
      </c>
      <c r="G109">
        <v>0.82823869570724251</v>
      </c>
      <c r="H109">
        <v>0.63171480834802562</v>
      </c>
      <c r="I109">
        <v>0.99063166061661723</v>
      </c>
      <c r="J109">
        <v>0.84120194636952939</v>
      </c>
    </row>
    <row r="110" spans="1:10" x14ac:dyDescent="0.2">
      <c r="A110">
        <v>3</v>
      </c>
      <c r="B110">
        <v>-80</v>
      </c>
      <c r="C110" t="s">
        <v>12</v>
      </c>
      <c r="D110" t="s">
        <v>11</v>
      </c>
      <c r="E110">
        <v>0.50434028781289508</v>
      </c>
      <c r="F110">
        <v>0.98480072147145281</v>
      </c>
      <c r="G110">
        <v>0.80798520508768035</v>
      </c>
      <c r="H110">
        <v>0.59203887165673896</v>
      </c>
      <c r="I110">
        <v>0.98949866140118925</v>
      </c>
      <c r="J110">
        <v>0.82006009083817011</v>
      </c>
    </row>
    <row r="111" spans="1:10" x14ac:dyDescent="0.2">
      <c r="A111">
        <v>4</v>
      </c>
      <c r="B111">
        <v>-80</v>
      </c>
      <c r="C111" t="s">
        <v>12</v>
      </c>
      <c r="D111" t="s">
        <v>11</v>
      </c>
      <c r="E111">
        <v>0.42467383507899281</v>
      </c>
      <c r="F111">
        <v>0.9822193834405174</v>
      </c>
      <c r="G111">
        <v>0.77738870464756427</v>
      </c>
      <c r="H111">
        <v>0.53679538313006048</v>
      </c>
      <c r="I111">
        <v>0.98774754770999984</v>
      </c>
      <c r="J111">
        <v>0.78906286571944395</v>
      </c>
    </row>
    <row r="112" spans="1:10" x14ac:dyDescent="0.2">
      <c r="A112">
        <v>0</v>
      </c>
      <c r="B112">
        <v>-75</v>
      </c>
      <c r="C112" t="s">
        <v>12</v>
      </c>
      <c r="D112" t="s">
        <v>11</v>
      </c>
      <c r="E112">
        <v>0.57476014850466395</v>
      </c>
      <c r="F112">
        <v>0.98653963448378035</v>
      </c>
      <c r="G112">
        <v>0.84924828850049516</v>
      </c>
      <c r="H112">
        <v>0.69600381368669173</v>
      </c>
      <c r="I112">
        <v>0.99416832028978475</v>
      </c>
      <c r="J112">
        <v>0.88869548736212067</v>
      </c>
    </row>
    <row r="113" spans="1:10" x14ac:dyDescent="0.2">
      <c r="A113">
        <v>1</v>
      </c>
      <c r="B113">
        <v>-75</v>
      </c>
      <c r="C113" t="s">
        <v>12</v>
      </c>
      <c r="D113" t="s">
        <v>11</v>
      </c>
      <c r="E113">
        <v>0.56338791012654743</v>
      </c>
      <c r="F113">
        <v>0.98603723777988661</v>
      </c>
      <c r="G113">
        <v>0.84365784440276748</v>
      </c>
      <c r="H113">
        <v>0.68330553950915518</v>
      </c>
      <c r="I113">
        <v>0.99399925876226825</v>
      </c>
      <c r="J113">
        <v>0.88441931484299985</v>
      </c>
    </row>
    <row r="114" spans="1:10" x14ac:dyDescent="0.2">
      <c r="A114">
        <v>2</v>
      </c>
      <c r="B114">
        <v>-75</v>
      </c>
      <c r="C114" t="s">
        <v>12</v>
      </c>
      <c r="D114" t="s">
        <v>11</v>
      </c>
      <c r="E114">
        <v>0.59623893863478139</v>
      </c>
      <c r="F114">
        <v>0.9838614422432036</v>
      </c>
      <c r="G114">
        <v>0.84550270805566097</v>
      </c>
      <c r="H114">
        <v>0.68422598214684893</v>
      </c>
      <c r="I114">
        <v>0.99441706518706596</v>
      </c>
      <c r="J114">
        <v>0.87595982700994579</v>
      </c>
    </row>
    <row r="115" spans="1:10" x14ac:dyDescent="0.2">
      <c r="A115">
        <v>3</v>
      </c>
      <c r="B115">
        <v>-75</v>
      </c>
      <c r="C115" t="s">
        <v>12</v>
      </c>
      <c r="D115" t="s">
        <v>11</v>
      </c>
      <c r="E115">
        <v>0.58907731067200697</v>
      </c>
      <c r="F115">
        <v>0.98657940498113295</v>
      </c>
      <c r="G115">
        <v>0.84262929323815039</v>
      </c>
      <c r="H115">
        <v>0.66152235390369785</v>
      </c>
      <c r="I115">
        <v>0.99077278288641502</v>
      </c>
      <c r="J115">
        <v>0.8545247260734925</v>
      </c>
    </row>
    <row r="116" spans="1:10" x14ac:dyDescent="0.2">
      <c r="A116">
        <v>4</v>
      </c>
      <c r="B116">
        <v>-75</v>
      </c>
      <c r="C116" t="s">
        <v>12</v>
      </c>
      <c r="D116" t="s">
        <v>11</v>
      </c>
      <c r="E116">
        <v>0.483248263904275</v>
      </c>
      <c r="F116">
        <v>0.98163122754612797</v>
      </c>
      <c r="G116">
        <v>0.80294291252727545</v>
      </c>
      <c r="H116">
        <v>0.58850675682473597</v>
      </c>
      <c r="I116">
        <v>0.98937579640328921</v>
      </c>
      <c r="J116">
        <v>0.8167508786053288</v>
      </c>
    </row>
    <row r="117" spans="1:10" x14ac:dyDescent="0.2">
      <c r="A117">
        <v>0</v>
      </c>
      <c r="B117">
        <v>-70</v>
      </c>
      <c r="C117" t="s">
        <v>12</v>
      </c>
      <c r="D117" t="s">
        <v>11</v>
      </c>
      <c r="E117">
        <v>0.68350622603551803</v>
      </c>
      <c r="F117">
        <v>0.99085190613985441</v>
      </c>
      <c r="G117">
        <v>0.89042753067243852</v>
      </c>
      <c r="H117">
        <v>0.77512282478741068</v>
      </c>
      <c r="I117">
        <v>0.99311273846159842</v>
      </c>
      <c r="J117">
        <v>0.91972069066939477</v>
      </c>
    </row>
    <row r="118" spans="1:10" x14ac:dyDescent="0.2">
      <c r="A118">
        <v>1</v>
      </c>
      <c r="B118">
        <v>-70</v>
      </c>
      <c r="C118" t="s">
        <v>12</v>
      </c>
      <c r="D118" t="s">
        <v>11</v>
      </c>
      <c r="E118">
        <v>0.66776315123205343</v>
      </c>
      <c r="F118">
        <v>0.99039259514292621</v>
      </c>
      <c r="G118">
        <v>0.88447361261790314</v>
      </c>
      <c r="H118">
        <v>0.76171686736944388</v>
      </c>
      <c r="I118">
        <v>0.99272448358038923</v>
      </c>
      <c r="J118">
        <v>0.91505640739802896</v>
      </c>
    </row>
    <row r="119" spans="1:10" x14ac:dyDescent="0.2">
      <c r="A119">
        <v>2</v>
      </c>
      <c r="B119">
        <v>-70</v>
      </c>
      <c r="C119" t="s">
        <v>12</v>
      </c>
      <c r="D119" t="s">
        <v>11</v>
      </c>
      <c r="E119">
        <v>0.61841388619547832</v>
      </c>
      <c r="F119">
        <v>0.98821577518813564</v>
      </c>
      <c r="G119">
        <v>0.86478049796337897</v>
      </c>
      <c r="H119">
        <v>0.72274644821267364</v>
      </c>
      <c r="I119">
        <v>0.9924326440067196</v>
      </c>
      <c r="J119">
        <v>0.89933639387604236</v>
      </c>
    </row>
    <row r="120" spans="1:10" x14ac:dyDescent="0.2">
      <c r="A120">
        <v>3</v>
      </c>
      <c r="B120">
        <v>-70</v>
      </c>
      <c r="C120" t="s">
        <v>12</v>
      </c>
      <c r="D120" t="s">
        <v>11</v>
      </c>
      <c r="E120">
        <v>0.59249813982293698</v>
      </c>
      <c r="F120">
        <v>0.98386386645615376</v>
      </c>
      <c r="G120">
        <v>0.84523273052263292</v>
      </c>
      <c r="H120">
        <v>0.68112062279803276</v>
      </c>
      <c r="I120">
        <v>0.99352655388091504</v>
      </c>
      <c r="J120">
        <v>0.87767158026267977</v>
      </c>
    </row>
    <row r="121" spans="1:10" x14ac:dyDescent="0.2">
      <c r="A121">
        <v>4</v>
      </c>
      <c r="B121">
        <v>-70</v>
      </c>
      <c r="C121" t="s">
        <v>12</v>
      </c>
      <c r="D121" t="s">
        <v>11</v>
      </c>
      <c r="E121">
        <v>0.52954423753499846</v>
      </c>
      <c r="F121">
        <v>0.98183633655126179</v>
      </c>
      <c r="G121">
        <v>0.82316512228356653</v>
      </c>
      <c r="H121">
        <v>0.62994458316634883</v>
      </c>
      <c r="I121">
        <v>0.9893638528379004</v>
      </c>
      <c r="J121">
        <v>0.836612902567344</v>
      </c>
    </row>
    <row r="122" spans="1:10" x14ac:dyDescent="0.2">
      <c r="A122">
        <v>0</v>
      </c>
      <c r="B122">
        <v>-65</v>
      </c>
      <c r="C122" t="s">
        <v>12</v>
      </c>
      <c r="D122" t="s">
        <v>11</v>
      </c>
      <c r="E122">
        <v>0.7622526147509413</v>
      </c>
      <c r="F122">
        <v>0.9921721595166616</v>
      </c>
      <c r="G122">
        <v>0.9196686237842604</v>
      </c>
      <c r="H122">
        <v>0.83633568676041781</v>
      </c>
      <c r="I122">
        <v>0.99417427996813756</v>
      </c>
      <c r="J122">
        <v>0.94283809607263758</v>
      </c>
    </row>
    <row r="123" spans="1:10" x14ac:dyDescent="0.2">
      <c r="A123">
        <v>1</v>
      </c>
      <c r="B123">
        <v>-65</v>
      </c>
      <c r="C123" t="s">
        <v>12</v>
      </c>
      <c r="D123" t="s">
        <v>11</v>
      </c>
      <c r="E123">
        <v>0.74429099810938326</v>
      </c>
      <c r="F123">
        <v>0.99179391147517981</v>
      </c>
      <c r="G123">
        <v>0.91360352991099703</v>
      </c>
      <c r="H123">
        <v>0.82267491613677624</v>
      </c>
      <c r="I123">
        <v>0.99405896303161756</v>
      </c>
      <c r="J123">
        <v>0.93830100231339042</v>
      </c>
    </row>
    <row r="124" spans="1:10" x14ac:dyDescent="0.2">
      <c r="A124">
        <v>2</v>
      </c>
      <c r="B124">
        <v>-65</v>
      </c>
      <c r="C124" t="s">
        <v>12</v>
      </c>
      <c r="D124" t="s">
        <v>11</v>
      </c>
      <c r="E124">
        <v>0.69075648018968561</v>
      </c>
      <c r="F124">
        <v>0.99034744446652245</v>
      </c>
      <c r="G124">
        <v>0.89382950812969508</v>
      </c>
      <c r="H124">
        <v>0.78122267337074103</v>
      </c>
      <c r="I124">
        <v>0.99253217343754685</v>
      </c>
      <c r="J124">
        <v>0.92193277132600659</v>
      </c>
    </row>
    <row r="125" spans="1:10" x14ac:dyDescent="0.2">
      <c r="A125">
        <v>3</v>
      </c>
      <c r="B125">
        <v>-65</v>
      </c>
      <c r="C125" t="s">
        <v>12</v>
      </c>
      <c r="D125" t="s">
        <v>11</v>
      </c>
      <c r="E125">
        <v>0.59442463082488162</v>
      </c>
      <c r="F125">
        <v>0.98516509276030961</v>
      </c>
      <c r="G125">
        <v>0.85525384448704622</v>
      </c>
      <c r="H125">
        <v>0.70694801264462503</v>
      </c>
      <c r="I125">
        <v>0.99201749642792159</v>
      </c>
      <c r="J125">
        <v>0.89108482284058954</v>
      </c>
    </row>
    <row r="126" spans="1:10" x14ac:dyDescent="0.2">
      <c r="A126">
        <v>4</v>
      </c>
      <c r="B126">
        <v>-65</v>
      </c>
      <c r="C126" t="s">
        <v>12</v>
      </c>
      <c r="D126" t="s">
        <v>11</v>
      </c>
      <c r="E126">
        <v>0.56051848502622614</v>
      </c>
      <c r="F126">
        <v>0.97598818753541638</v>
      </c>
      <c r="G126">
        <v>0.83258346818976114</v>
      </c>
      <c r="H126">
        <v>0.66833477190273116</v>
      </c>
      <c r="I126">
        <v>0.99298240354111877</v>
      </c>
      <c r="J126">
        <v>0.84968565101586846</v>
      </c>
    </row>
    <row r="127" spans="1:10" x14ac:dyDescent="0.2">
      <c r="A127">
        <v>0</v>
      </c>
      <c r="B127">
        <v>-60</v>
      </c>
      <c r="C127" t="s">
        <v>12</v>
      </c>
      <c r="D127" t="s">
        <v>11</v>
      </c>
      <c r="E127">
        <v>0.80200379232571928</v>
      </c>
      <c r="F127">
        <v>0.99295123310165356</v>
      </c>
      <c r="G127">
        <v>0.93707636331116617</v>
      </c>
      <c r="H127">
        <v>0.87319734216902811</v>
      </c>
      <c r="I127">
        <v>0.99489969130340261</v>
      </c>
      <c r="J127">
        <v>0.96270807067192976</v>
      </c>
    </row>
    <row r="128" spans="1:10" x14ac:dyDescent="0.2">
      <c r="A128">
        <v>1</v>
      </c>
      <c r="B128">
        <v>-60</v>
      </c>
      <c r="C128" t="s">
        <v>12</v>
      </c>
      <c r="D128" t="s">
        <v>11</v>
      </c>
      <c r="E128">
        <v>0.79186242748925184</v>
      </c>
      <c r="F128">
        <v>0.99278275447598396</v>
      </c>
      <c r="G128">
        <v>0.93248911438373716</v>
      </c>
      <c r="H128">
        <v>0.86195201617200756</v>
      </c>
      <c r="I128">
        <v>0.99461622733872879</v>
      </c>
      <c r="J128">
        <v>0.95739582441029358</v>
      </c>
    </row>
    <row r="129" spans="1:10" x14ac:dyDescent="0.2">
      <c r="A129">
        <v>2</v>
      </c>
      <c r="B129">
        <v>-60</v>
      </c>
      <c r="C129" t="s">
        <v>12</v>
      </c>
      <c r="D129" t="s">
        <v>11</v>
      </c>
      <c r="E129">
        <v>0.7487472235444167</v>
      </c>
      <c r="F129">
        <v>0.99118235426508261</v>
      </c>
      <c r="G129">
        <v>0.91550218826804164</v>
      </c>
      <c r="H129">
        <v>0.82768737548116278</v>
      </c>
      <c r="I129">
        <v>0.99335344015967397</v>
      </c>
      <c r="J129">
        <v>0.93898566300739439</v>
      </c>
    </row>
    <row r="130" spans="1:10" x14ac:dyDescent="0.2">
      <c r="A130">
        <v>3</v>
      </c>
      <c r="B130">
        <v>-60</v>
      </c>
      <c r="C130" t="s">
        <v>12</v>
      </c>
      <c r="D130" t="s">
        <v>11</v>
      </c>
      <c r="E130">
        <v>0.64470738742895695</v>
      </c>
      <c r="F130">
        <v>0.98679053517073823</v>
      </c>
      <c r="G130">
        <v>0.87605276890590544</v>
      </c>
      <c r="H130">
        <v>0.74904156854486381</v>
      </c>
      <c r="I130">
        <v>0.99160993130560482</v>
      </c>
      <c r="J130">
        <v>0.90681835641765685</v>
      </c>
    </row>
    <row r="131" spans="1:10" x14ac:dyDescent="0.2">
      <c r="A131">
        <v>4</v>
      </c>
      <c r="B131">
        <v>-60</v>
      </c>
      <c r="C131" t="s">
        <v>12</v>
      </c>
      <c r="D131" t="s">
        <v>11</v>
      </c>
      <c r="E131">
        <v>0.57352338044868267</v>
      </c>
      <c r="F131">
        <v>0.97574293508843635</v>
      </c>
      <c r="G131">
        <v>0.83442394078800575</v>
      </c>
      <c r="H131">
        <v>0.66708099413727129</v>
      </c>
      <c r="I131">
        <v>0.99030922337532656</v>
      </c>
      <c r="J131">
        <v>0.8607102600100176</v>
      </c>
    </row>
    <row r="132" spans="1:10" x14ac:dyDescent="0.2">
      <c r="A132">
        <v>0</v>
      </c>
      <c r="B132">
        <v>-55</v>
      </c>
      <c r="C132" t="s">
        <v>12</v>
      </c>
      <c r="D132" t="s">
        <v>11</v>
      </c>
      <c r="E132">
        <v>0.85789709728236974</v>
      </c>
      <c r="F132">
        <v>0.99371156706696762</v>
      </c>
      <c r="G132">
        <v>0.95525539509651403</v>
      </c>
      <c r="H132">
        <v>0.91203932475449101</v>
      </c>
      <c r="I132">
        <v>0.99542921861190237</v>
      </c>
      <c r="J132">
        <v>0.973711118068324</v>
      </c>
    </row>
    <row r="133" spans="1:10" x14ac:dyDescent="0.2">
      <c r="A133">
        <v>1</v>
      </c>
      <c r="B133">
        <v>-55</v>
      </c>
      <c r="C133" t="s">
        <v>12</v>
      </c>
      <c r="D133" t="s">
        <v>11</v>
      </c>
      <c r="E133">
        <v>0.83660416643678626</v>
      </c>
      <c r="F133">
        <v>0.99324271349385995</v>
      </c>
      <c r="G133">
        <v>0.94859200786639519</v>
      </c>
      <c r="H133">
        <v>0.89840683702471347</v>
      </c>
      <c r="I133">
        <v>0.9951005724104578</v>
      </c>
      <c r="J133">
        <v>0.96974206076704039</v>
      </c>
    </row>
    <row r="134" spans="1:10" x14ac:dyDescent="0.2">
      <c r="A134">
        <v>2</v>
      </c>
      <c r="B134">
        <v>-55</v>
      </c>
      <c r="C134" t="s">
        <v>12</v>
      </c>
      <c r="D134" t="s">
        <v>11</v>
      </c>
      <c r="E134">
        <v>0.78944129659363793</v>
      </c>
      <c r="F134">
        <v>0.99173580280774276</v>
      </c>
      <c r="G134">
        <v>0.92989928823826939</v>
      </c>
      <c r="H134">
        <v>0.85567247789418521</v>
      </c>
      <c r="I134">
        <v>0.99393699694353244</v>
      </c>
      <c r="J134">
        <v>0.95320841818228663</v>
      </c>
    </row>
    <row r="135" spans="1:10" x14ac:dyDescent="0.2">
      <c r="A135">
        <v>3</v>
      </c>
      <c r="B135">
        <v>-55</v>
      </c>
      <c r="C135" t="s">
        <v>12</v>
      </c>
      <c r="D135" t="s">
        <v>11</v>
      </c>
      <c r="E135">
        <v>0.68415788055351412</v>
      </c>
      <c r="F135">
        <v>0.98634323318074635</v>
      </c>
      <c r="G135">
        <v>0.89057039825471929</v>
      </c>
      <c r="H135">
        <v>0.78072862722706748</v>
      </c>
      <c r="I135">
        <v>0.99271344419062801</v>
      </c>
      <c r="J135">
        <v>0.91985925485322939</v>
      </c>
    </row>
    <row r="136" spans="1:10" x14ac:dyDescent="0.2">
      <c r="A136">
        <v>4</v>
      </c>
      <c r="B136">
        <v>-55</v>
      </c>
      <c r="C136" t="s">
        <v>12</v>
      </c>
      <c r="D136" t="s">
        <v>11</v>
      </c>
      <c r="E136">
        <v>0.58513216561002479</v>
      </c>
      <c r="F136">
        <v>0.97532371243393601</v>
      </c>
      <c r="G136">
        <v>0.83823769470659926</v>
      </c>
      <c r="H136">
        <v>0.6739358674530378</v>
      </c>
      <c r="I136">
        <v>0.99008764853221776</v>
      </c>
      <c r="J136">
        <v>0.86905892033859278</v>
      </c>
    </row>
    <row r="137" spans="1:10" x14ac:dyDescent="0.2">
      <c r="A137">
        <v>0</v>
      </c>
      <c r="B137">
        <v>-50</v>
      </c>
      <c r="C137" t="s">
        <v>12</v>
      </c>
      <c r="D137" t="s">
        <v>11</v>
      </c>
      <c r="E137">
        <v>0.90174925997770705</v>
      </c>
      <c r="F137">
        <v>0.99466110387281004</v>
      </c>
      <c r="G137">
        <v>0.96929717256979242</v>
      </c>
      <c r="H137">
        <v>0.93904791946001143</v>
      </c>
      <c r="I137">
        <v>0.99555285336297805</v>
      </c>
      <c r="J137">
        <v>0.98167903413561863</v>
      </c>
    </row>
    <row r="138" spans="1:10" x14ac:dyDescent="0.2">
      <c r="A138">
        <v>1</v>
      </c>
      <c r="B138">
        <v>-50</v>
      </c>
      <c r="C138" t="s">
        <v>12</v>
      </c>
      <c r="D138" t="s">
        <v>11</v>
      </c>
      <c r="E138">
        <v>0.87805432339819856</v>
      </c>
      <c r="F138">
        <v>0.99292342745551865</v>
      </c>
      <c r="G138">
        <v>0.96142620112211485</v>
      </c>
      <c r="H138">
        <v>0.92785316452131039</v>
      </c>
      <c r="I138">
        <v>0.99635242097395582</v>
      </c>
      <c r="J138">
        <v>0.97870230552089676</v>
      </c>
    </row>
    <row r="139" spans="1:10" x14ac:dyDescent="0.2">
      <c r="A139">
        <v>2</v>
      </c>
      <c r="B139">
        <v>-50</v>
      </c>
      <c r="C139" t="s">
        <v>12</v>
      </c>
      <c r="D139" t="s">
        <v>11</v>
      </c>
      <c r="E139">
        <v>0.81737411063288867</v>
      </c>
      <c r="F139">
        <v>0.99233229658877165</v>
      </c>
      <c r="G139">
        <v>0.94128328407488104</v>
      </c>
      <c r="H139">
        <v>0.88167031963833231</v>
      </c>
      <c r="I139">
        <v>0.99431616215626062</v>
      </c>
      <c r="J139">
        <v>0.96322564597931715</v>
      </c>
    </row>
    <row r="140" spans="1:10" x14ac:dyDescent="0.2">
      <c r="A140">
        <v>3</v>
      </c>
      <c r="B140">
        <v>-50</v>
      </c>
      <c r="C140" t="s">
        <v>12</v>
      </c>
      <c r="D140" t="s">
        <v>11</v>
      </c>
      <c r="E140">
        <v>0.71406102964490437</v>
      </c>
      <c r="F140">
        <v>0.98662098722668601</v>
      </c>
      <c r="G140">
        <v>0.90182843604860718</v>
      </c>
      <c r="H140">
        <v>0.80510566343022971</v>
      </c>
      <c r="I140">
        <v>0.99280296579263005</v>
      </c>
      <c r="J140">
        <v>0.92841244716876303</v>
      </c>
    </row>
    <row r="141" spans="1:10" x14ac:dyDescent="0.2">
      <c r="A141">
        <v>4</v>
      </c>
      <c r="B141">
        <v>-50</v>
      </c>
      <c r="C141" t="s">
        <v>12</v>
      </c>
      <c r="D141" t="s">
        <v>11</v>
      </c>
      <c r="E141">
        <v>0.5927426380430818</v>
      </c>
      <c r="F141">
        <v>0.97478233585788876</v>
      </c>
      <c r="G141">
        <v>0.84089654493847887</v>
      </c>
      <c r="H141">
        <v>0.67948170620974735</v>
      </c>
      <c r="I141">
        <v>0.98992690024108321</v>
      </c>
      <c r="J141">
        <v>0.87367583185773134</v>
      </c>
    </row>
    <row r="142" spans="1:10" x14ac:dyDescent="0.2">
      <c r="A142">
        <v>0</v>
      </c>
      <c r="B142">
        <v>-45</v>
      </c>
      <c r="C142" t="s">
        <v>12</v>
      </c>
      <c r="D142" t="s">
        <v>11</v>
      </c>
      <c r="E142">
        <v>0.94294167723750277</v>
      </c>
      <c r="F142">
        <v>0.9926865897054884</v>
      </c>
      <c r="G142">
        <v>0.97552804862587161</v>
      </c>
      <c r="H142">
        <v>0.96167460737889643</v>
      </c>
      <c r="I142">
        <v>0.99744523484526582</v>
      </c>
      <c r="J142">
        <v>0.98941105667656604</v>
      </c>
    </row>
    <row r="143" spans="1:10" x14ac:dyDescent="0.2">
      <c r="A143">
        <v>1</v>
      </c>
      <c r="B143">
        <v>-45</v>
      </c>
      <c r="C143" t="s">
        <v>12</v>
      </c>
      <c r="D143" t="s">
        <v>11</v>
      </c>
      <c r="E143">
        <v>0.91246577616103919</v>
      </c>
      <c r="F143">
        <v>0.99460516520048436</v>
      </c>
      <c r="G143">
        <v>0.97275157625713915</v>
      </c>
      <c r="H143">
        <v>0.94694008397372442</v>
      </c>
      <c r="I143">
        <v>0.9955773990784148</v>
      </c>
      <c r="J143">
        <v>0.98374718197612476</v>
      </c>
    </row>
    <row r="144" spans="1:10" x14ac:dyDescent="0.2">
      <c r="A144">
        <v>2</v>
      </c>
      <c r="B144">
        <v>-45</v>
      </c>
      <c r="C144" t="s">
        <v>12</v>
      </c>
      <c r="D144" t="s">
        <v>11</v>
      </c>
      <c r="E144">
        <v>0.8404032731615263</v>
      </c>
      <c r="F144">
        <v>0.99188750252529678</v>
      </c>
      <c r="G144">
        <v>0.94949705515740956</v>
      </c>
      <c r="H144">
        <v>0.90312548117447877</v>
      </c>
      <c r="I144">
        <v>0.99502370326287437</v>
      </c>
      <c r="J144">
        <v>0.97013362617856835</v>
      </c>
    </row>
    <row r="145" spans="1:10" x14ac:dyDescent="0.2">
      <c r="A145">
        <v>3</v>
      </c>
      <c r="B145">
        <v>-45</v>
      </c>
      <c r="C145" t="s">
        <v>12</v>
      </c>
      <c r="D145" t="s">
        <v>11</v>
      </c>
      <c r="E145">
        <v>0.73659159593494461</v>
      </c>
      <c r="F145">
        <v>0.98622592065968318</v>
      </c>
      <c r="G145">
        <v>0.90857401133490756</v>
      </c>
      <c r="H145">
        <v>0.81895759307049598</v>
      </c>
      <c r="I145">
        <v>0.99266407952918556</v>
      </c>
      <c r="J145">
        <v>0.93470540356528742</v>
      </c>
    </row>
    <row r="146" spans="1:10" x14ac:dyDescent="0.2">
      <c r="A146">
        <v>4</v>
      </c>
      <c r="B146">
        <v>-45</v>
      </c>
      <c r="C146" t="s">
        <v>12</v>
      </c>
      <c r="D146" t="s">
        <v>11</v>
      </c>
      <c r="E146">
        <v>0.60225143798630143</v>
      </c>
      <c r="F146">
        <v>0.97146386122117279</v>
      </c>
      <c r="G146">
        <v>0.84221845362546666</v>
      </c>
      <c r="H146">
        <v>0.68678800943459417</v>
      </c>
      <c r="I146">
        <v>0.99028548790588278</v>
      </c>
      <c r="J146">
        <v>0.87634210712765881</v>
      </c>
    </row>
    <row r="147" spans="1:10" x14ac:dyDescent="0.2">
      <c r="A147">
        <v>0</v>
      </c>
      <c r="B147">
        <v>-40</v>
      </c>
      <c r="C147" t="s">
        <v>12</v>
      </c>
      <c r="D147" t="s">
        <v>11</v>
      </c>
      <c r="E147">
        <v>0.964321715409304</v>
      </c>
      <c r="F147">
        <v>0.99436553255733839</v>
      </c>
      <c r="G147">
        <v>0.98499938265310161</v>
      </c>
      <c r="H147">
        <v>0.97565530582477245</v>
      </c>
      <c r="I147">
        <v>0.9965320942885858</v>
      </c>
      <c r="J147">
        <v>0.99232317526584357</v>
      </c>
    </row>
    <row r="148" spans="1:10" x14ac:dyDescent="0.2">
      <c r="A148">
        <v>1</v>
      </c>
      <c r="B148">
        <v>-40</v>
      </c>
      <c r="C148" t="s">
        <v>12</v>
      </c>
      <c r="D148" t="s">
        <v>11</v>
      </c>
      <c r="E148">
        <v>0.94543981022838064</v>
      </c>
      <c r="F148">
        <v>0.99201181383574799</v>
      </c>
      <c r="G148">
        <v>0.97615406413401484</v>
      </c>
      <c r="H148">
        <v>0.96411027184814435</v>
      </c>
      <c r="I148">
        <v>0.99750826323394837</v>
      </c>
      <c r="J148">
        <v>0.98979960682171875</v>
      </c>
    </row>
    <row r="149" spans="1:10" x14ac:dyDescent="0.2">
      <c r="A149">
        <v>2</v>
      </c>
      <c r="B149">
        <v>-40</v>
      </c>
      <c r="C149" t="s">
        <v>12</v>
      </c>
      <c r="D149" t="s">
        <v>11</v>
      </c>
      <c r="E149">
        <v>0.86057271836448945</v>
      </c>
      <c r="F149">
        <v>0.99099556366834762</v>
      </c>
      <c r="G149">
        <v>0.95546959953540156</v>
      </c>
      <c r="H149">
        <v>0.91850746407488881</v>
      </c>
      <c r="I149">
        <v>0.99607553569576035</v>
      </c>
      <c r="J149">
        <v>0.97515964038160319</v>
      </c>
    </row>
    <row r="150" spans="1:10" x14ac:dyDescent="0.2">
      <c r="A150">
        <v>3</v>
      </c>
      <c r="B150">
        <v>-40</v>
      </c>
      <c r="C150" t="s">
        <v>12</v>
      </c>
      <c r="D150" t="s">
        <v>11</v>
      </c>
      <c r="E150">
        <v>0.75083781983479192</v>
      </c>
      <c r="F150">
        <v>0.98581551151948643</v>
      </c>
      <c r="G150">
        <v>0.91303517776074916</v>
      </c>
      <c r="H150">
        <v>0.82813577234771996</v>
      </c>
      <c r="I150">
        <v>0.992531756495589</v>
      </c>
      <c r="J150">
        <v>0.93823980448627042</v>
      </c>
    </row>
    <row r="151" spans="1:10" x14ac:dyDescent="0.2">
      <c r="A151">
        <v>4</v>
      </c>
      <c r="B151">
        <v>-40</v>
      </c>
      <c r="C151" t="s">
        <v>12</v>
      </c>
      <c r="D151" t="s">
        <v>11</v>
      </c>
      <c r="E151">
        <v>0.60462901242131339</v>
      </c>
      <c r="F151">
        <v>0.96916051028725736</v>
      </c>
      <c r="G151">
        <v>0.84110556780520773</v>
      </c>
      <c r="H151">
        <v>0.68675655287925408</v>
      </c>
      <c r="I151">
        <v>0.98943844640208178</v>
      </c>
      <c r="J151">
        <v>0.87510689238130679</v>
      </c>
    </row>
    <row r="152" spans="1:10" x14ac:dyDescent="0.2">
      <c r="A152">
        <v>0</v>
      </c>
      <c r="B152">
        <v>-35</v>
      </c>
      <c r="C152" t="s">
        <v>12</v>
      </c>
      <c r="D152" t="s">
        <v>11</v>
      </c>
      <c r="E152">
        <v>0.97893079087909796</v>
      </c>
      <c r="F152">
        <v>0.99337987306831921</v>
      </c>
      <c r="G152">
        <v>0.9888736195721588</v>
      </c>
      <c r="H152">
        <v>0.98692024421190117</v>
      </c>
      <c r="I152">
        <v>0.99720044385975104</v>
      </c>
      <c r="J152">
        <v>0.99518666402052458</v>
      </c>
    </row>
    <row r="153" spans="1:10" x14ac:dyDescent="0.2">
      <c r="A153">
        <v>1</v>
      </c>
      <c r="B153">
        <v>-35</v>
      </c>
      <c r="C153" t="s">
        <v>12</v>
      </c>
      <c r="D153" t="s">
        <v>11</v>
      </c>
      <c r="E153">
        <v>0.95822568614331316</v>
      </c>
      <c r="F153">
        <v>0.99375488874557116</v>
      </c>
      <c r="G153">
        <v>0.98270229343013682</v>
      </c>
      <c r="H153">
        <v>0.97270581741050399</v>
      </c>
      <c r="I153">
        <v>0.99676341144448877</v>
      </c>
      <c r="J153">
        <v>0.99164076307188465</v>
      </c>
    </row>
    <row r="154" spans="1:10" x14ac:dyDescent="0.2">
      <c r="A154">
        <v>2</v>
      </c>
      <c r="B154">
        <v>-35</v>
      </c>
      <c r="C154" t="s">
        <v>12</v>
      </c>
      <c r="D154" t="s">
        <v>11</v>
      </c>
      <c r="E154">
        <v>0.87651649041729562</v>
      </c>
      <c r="F154">
        <v>0.99266601976924718</v>
      </c>
      <c r="G154">
        <v>0.9611990271266968</v>
      </c>
      <c r="H154">
        <v>0.92464586881752697</v>
      </c>
      <c r="I154">
        <v>0.99473429281574599</v>
      </c>
      <c r="J154">
        <v>0.97656557096952235</v>
      </c>
    </row>
    <row r="155" spans="1:10" x14ac:dyDescent="0.2">
      <c r="A155">
        <v>3</v>
      </c>
      <c r="B155">
        <v>-35</v>
      </c>
      <c r="C155" t="s">
        <v>12</v>
      </c>
      <c r="D155" t="s">
        <v>11</v>
      </c>
      <c r="E155">
        <v>0.75748327423432604</v>
      </c>
      <c r="F155">
        <v>0.98556046230628558</v>
      </c>
      <c r="G155">
        <v>0.91492220613073683</v>
      </c>
      <c r="H155">
        <v>0.83299552997518433</v>
      </c>
      <c r="I155">
        <v>0.99244802586084924</v>
      </c>
      <c r="J155">
        <v>0.93928393378040598</v>
      </c>
    </row>
    <row r="156" spans="1:10" x14ac:dyDescent="0.2">
      <c r="A156">
        <v>4</v>
      </c>
      <c r="B156">
        <v>-35</v>
      </c>
      <c r="C156" t="s">
        <v>12</v>
      </c>
      <c r="D156" t="s">
        <v>11</v>
      </c>
      <c r="E156">
        <v>0.59925949856083749</v>
      </c>
      <c r="F156">
        <v>0.96411025824557439</v>
      </c>
      <c r="G156">
        <v>0.83562223123269275</v>
      </c>
      <c r="H156">
        <v>0.68163296089683145</v>
      </c>
      <c r="I156">
        <v>0.98941272170517403</v>
      </c>
      <c r="J156">
        <v>0.87194738593844356</v>
      </c>
    </row>
    <row r="157" spans="1:10" x14ac:dyDescent="0.2">
      <c r="A157">
        <v>0</v>
      </c>
      <c r="B157">
        <v>-30</v>
      </c>
      <c r="C157" t="s">
        <v>12</v>
      </c>
      <c r="D157" t="s">
        <v>11</v>
      </c>
      <c r="E157">
        <v>0.98310857092054604</v>
      </c>
      <c r="F157">
        <v>0.99491860904092577</v>
      </c>
      <c r="G157">
        <v>0.99244094425719642</v>
      </c>
      <c r="H157">
        <v>0.99470002938675839</v>
      </c>
      <c r="I157">
        <v>0.99756583197005078</v>
      </c>
      <c r="J157">
        <v>0.99672421973013181</v>
      </c>
    </row>
    <row r="158" spans="1:10" x14ac:dyDescent="0.2">
      <c r="A158">
        <v>1</v>
      </c>
      <c r="B158">
        <v>-30</v>
      </c>
      <c r="C158" t="s">
        <v>12</v>
      </c>
      <c r="D158" t="s">
        <v>11</v>
      </c>
      <c r="E158">
        <v>0.96516098981180576</v>
      </c>
      <c r="F158">
        <v>0.99399859978965843</v>
      </c>
      <c r="G158">
        <v>0.9857969498667456</v>
      </c>
      <c r="H158">
        <v>0.97824820661287004</v>
      </c>
      <c r="I158">
        <v>0.99671654682283539</v>
      </c>
      <c r="J158">
        <v>0.99294663551598761</v>
      </c>
    </row>
    <row r="159" spans="1:10" x14ac:dyDescent="0.2">
      <c r="A159">
        <v>2</v>
      </c>
      <c r="B159">
        <v>-30</v>
      </c>
      <c r="C159" t="s">
        <v>12</v>
      </c>
      <c r="D159" t="s">
        <v>11</v>
      </c>
      <c r="E159">
        <v>0.88341359825157795</v>
      </c>
      <c r="F159">
        <v>0.99256857756445616</v>
      </c>
      <c r="G159">
        <v>0.96316045752767576</v>
      </c>
      <c r="H159">
        <v>0.92909488601452084</v>
      </c>
      <c r="I159">
        <v>0.99476129626857279</v>
      </c>
      <c r="J159">
        <v>0.97746328461927778</v>
      </c>
    </row>
    <row r="160" spans="1:10" x14ac:dyDescent="0.2">
      <c r="A160">
        <v>3</v>
      </c>
      <c r="B160">
        <v>-30</v>
      </c>
      <c r="C160" t="s">
        <v>12</v>
      </c>
      <c r="D160" t="s">
        <v>11</v>
      </c>
      <c r="E160">
        <v>0.75638498009603083</v>
      </c>
      <c r="F160">
        <v>0.98490302318194178</v>
      </c>
      <c r="G160">
        <v>0.91407199793177796</v>
      </c>
      <c r="H160">
        <v>0.83161741471592088</v>
      </c>
      <c r="I160">
        <v>0.99211992310177755</v>
      </c>
      <c r="J160">
        <v>0.93821263504825858</v>
      </c>
    </row>
    <row r="161" spans="1:10" x14ac:dyDescent="0.2">
      <c r="A161">
        <v>4</v>
      </c>
      <c r="B161">
        <v>-30</v>
      </c>
      <c r="C161" t="s">
        <v>12</v>
      </c>
      <c r="D161" t="s">
        <v>11</v>
      </c>
      <c r="E161">
        <v>0.59249238191259046</v>
      </c>
      <c r="F161">
        <v>0.95765480831366778</v>
      </c>
      <c r="G161">
        <v>0.82791511677423169</v>
      </c>
      <c r="H161">
        <v>0.67264336021245952</v>
      </c>
      <c r="I161">
        <v>0.98919618189279357</v>
      </c>
      <c r="J161">
        <v>0.86581645161726228</v>
      </c>
    </row>
    <row r="162" spans="1:10" x14ac:dyDescent="0.2">
      <c r="A162">
        <v>0</v>
      </c>
      <c r="B162">
        <v>-25</v>
      </c>
      <c r="C162" t="s">
        <v>12</v>
      </c>
      <c r="D162" t="s">
        <v>11</v>
      </c>
      <c r="E162">
        <v>0.98472655988873359</v>
      </c>
      <c r="F162">
        <v>0.99857444202025603</v>
      </c>
      <c r="G162">
        <v>0.99382374718883115</v>
      </c>
      <c r="H162">
        <v>0.99623768662740042</v>
      </c>
      <c r="I162">
        <v>0.99983917384754717</v>
      </c>
      <c r="J162">
        <v>0.99735696130848361</v>
      </c>
    </row>
    <row r="163" spans="1:10" x14ac:dyDescent="0.2">
      <c r="A163">
        <v>1</v>
      </c>
      <c r="B163">
        <v>-25</v>
      </c>
      <c r="C163" t="s">
        <v>12</v>
      </c>
      <c r="D163" t="s">
        <v>11</v>
      </c>
      <c r="E163">
        <v>0.96715962115152221</v>
      </c>
      <c r="F163">
        <v>0.9940356538720726</v>
      </c>
      <c r="G163">
        <v>0.98664267101793623</v>
      </c>
      <c r="H163">
        <v>0.9800370757083452</v>
      </c>
      <c r="I163">
        <v>0.99672974089272159</v>
      </c>
      <c r="J163">
        <v>0.99324798530951697</v>
      </c>
    </row>
    <row r="164" spans="1:10" x14ac:dyDescent="0.2">
      <c r="A164">
        <v>2</v>
      </c>
      <c r="B164">
        <v>-25</v>
      </c>
      <c r="C164" t="s">
        <v>12</v>
      </c>
      <c r="D164" t="s">
        <v>11</v>
      </c>
      <c r="E164">
        <v>0.88253730618107273</v>
      </c>
      <c r="F164">
        <v>0.99240186197540203</v>
      </c>
      <c r="G164">
        <v>0.96282920958541962</v>
      </c>
      <c r="H164">
        <v>0.92866237415828279</v>
      </c>
      <c r="I164">
        <v>0.99467072794609435</v>
      </c>
      <c r="J164">
        <v>0.97700201045895063</v>
      </c>
    </row>
    <row r="165" spans="1:10" x14ac:dyDescent="0.2">
      <c r="A165">
        <v>3</v>
      </c>
      <c r="B165">
        <v>-25</v>
      </c>
      <c r="C165" t="s">
        <v>12</v>
      </c>
      <c r="D165" t="s">
        <v>11</v>
      </c>
      <c r="E165">
        <v>0.74773807790206304</v>
      </c>
      <c r="F165">
        <v>0.98274596726531682</v>
      </c>
      <c r="G165">
        <v>0.90999764440356878</v>
      </c>
      <c r="H165">
        <v>0.82667683359074651</v>
      </c>
      <c r="I165">
        <v>0.99236716456101037</v>
      </c>
      <c r="J165">
        <v>0.93557119709719405</v>
      </c>
    </row>
    <row r="166" spans="1:10" x14ac:dyDescent="0.2">
      <c r="A166">
        <v>4</v>
      </c>
      <c r="B166">
        <v>-25</v>
      </c>
      <c r="C166" t="s">
        <v>12</v>
      </c>
      <c r="D166" t="s">
        <v>11</v>
      </c>
      <c r="E166">
        <v>0.58251748642715084</v>
      </c>
      <c r="F166">
        <v>0.95050488924834797</v>
      </c>
      <c r="G166">
        <v>0.81906715209013681</v>
      </c>
      <c r="H166">
        <v>0.66087581600156797</v>
      </c>
      <c r="I166">
        <v>0.9874384611875584</v>
      </c>
      <c r="J166">
        <v>0.85503285216103242</v>
      </c>
    </row>
    <row r="167" spans="1:10" x14ac:dyDescent="0.2">
      <c r="A167">
        <v>0</v>
      </c>
      <c r="B167">
        <v>-20</v>
      </c>
      <c r="C167" t="s">
        <v>12</v>
      </c>
      <c r="D167" t="s">
        <v>11</v>
      </c>
      <c r="E167">
        <v>0.98342886002687102</v>
      </c>
      <c r="F167">
        <v>0.99536220578730084</v>
      </c>
      <c r="G167">
        <v>0.99272037722651318</v>
      </c>
      <c r="H167">
        <v>0.99608389779074424</v>
      </c>
      <c r="I167">
        <v>0.99807929084566804</v>
      </c>
      <c r="J167">
        <v>0.99695326366561121</v>
      </c>
    </row>
    <row r="168" spans="1:10" x14ac:dyDescent="0.2">
      <c r="A168">
        <v>1</v>
      </c>
      <c r="B168">
        <v>-20</v>
      </c>
      <c r="C168" t="s">
        <v>12</v>
      </c>
      <c r="D168" t="s">
        <v>11</v>
      </c>
      <c r="E168">
        <v>0.96402760819337718</v>
      </c>
      <c r="F168">
        <v>0.99391406211436795</v>
      </c>
      <c r="G168">
        <v>0.98532728829712024</v>
      </c>
      <c r="H168">
        <v>0.97810560327575102</v>
      </c>
      <c r="I168">
        <v>0.99671961504384321</v>
      </c>
      <c r="J168">
        <v>0.99256600383310556</v>
      </c>
    </row>
    <row r="169" spans="1:10" x14ac:dyDescent="0.2">
      <c r="A169">
        <v>2</v>
      </c>
      <c r="B169">
        <v>-20</v>
      </c>
      <c r="C169" t="s">
        <v>12</v>
      </c>
      <c r="D169" t="s">
        <v>11</v>
      </c>
      <c r="E169">
        <v>0.87383646975503515</v>
      </c>
      <c r="F169">
        <v>0.99217197425609704</v>
      </c>
      <c r="G169">
        <v>0.96013260576885184</v>
      </c>
      <c r="H169">
        <v>0.92390767931029238</v>
      </c>
      <c r="I169">
        <v>0.99442112608703681</v>
      </c>
      <c r="J169">
        <v>0.97503993064104422</v>
      </c>
    </row>
    <row r="170" spans="1:10" x14ac:dyDescent="0.2">
      <c r="A170">
        <v>3</v>
      </c>
      <c r="B170">
        <v>-20</v>
      </c>
      <c r="C170" t="s">
        <v>12</v>
      </c>
      <c r="D170" t="s">
        <v>11</v>
      </c>
      <c r="E170">
        <v>0.73141725880452646</v>
      </c>
      <c r="F170">
        <v>0.9814151606488376</v>
      </c>
      <c r="G170">
        <v>0.9039610763572552</v>
      </c>
      <c r="H170">
        <v>0.81651999490508964</v>
      </c>
      <c r="I170">
        <v>0.99171829992050164</v>
      </c>
      <c r="J170">
        <v>0.92910114903513641</v>
      </c>
    </row>
    <row r="171" spans="1:10" x14ac:dyDescent="0.2">
      <c r="A171">
        <v>4</v>
      </c>
      <c r="B171">
        <v>-20</v>
      </c>
      <c r="C171" t="s">
        <v>12</v>
      </c>
      <c r="D171" t="s">
        <v>11</v>
      </c>
      <c r="E171">
        <v>0.56313203956397517</v>
      </c>
      <c r="F171">
        <v>0.93929016672338494</v>
      </c>
      <c r="G171">
        <v>0.80538626683048398</v>
      </c>
      <c r="H171">
        <v>0.6441719967622479</v>
      </c>
      <c r="I171">
        <v>0.98676872241793478</v>
      </c>
      <c r="J171">
        <v>0.8411374381624297</v>
      </c>
    </row>
    <row r="172" spans="1:10" x14ac:dyDescent="0.2">
      <c r="A172">
        <v>0</v>
      </c>
      <c r="B172">
        <v>-15</v>
      </c>
      <c r="C172" t="s">
        <v>12</v>
      </c>
      <c r="D172" t="s">
        <v>11</v>
      </c>
      <c r="E172">
        <v>0.97965400184055962</v>
      </c>
      <c r="F172">
        <v>0.99350177826715624</v>
      </c>
      <c r="G172">
        <v>0.98946592267034317</v>
      </c>
      <c r="H172">
        <v>0.989138684929186</v>
      </c>
      <c r="I172">
        <v>0.99738403590467839</v>
      </c>
      <c r="J172">
        <v>0.99526404646294875</v>
      </c>
    </row>
    <row r="173" spans="1:10" x14ac:dyDescent="0.2">
      <c r="A173">
        <v>1</v>
      </c>
      <c r="B173">
        <v>-15</v>
      </c>
      <c r="C173" t="s">
        <v>12</v>
      </c>
      <c r="D173" t="s">
        <v>11</v>
      </c>
      <c r="E173">
        <v>0.95611986122968362</v>
      </c>
      <c r="F173">
        <v>0.99314390848165324</v>
      </c>
      <c r="G173">
        <v>0.98143627398679356</v>
      </c>
      <c r="H173">
        <v>0.97247140647831276</v>
      </c>
      <c r="I173">
        <v>0.9969865554984908</v>
      </c>
      <c r="J173">
        <v>0.99101927125486999</v>
      </c>
    </row>
    <row r="174" spans="1:10" x14ac:dyDescent="0.2">
      <c r="A174">
        <v>2</v>
      </c>
      <c r="B174">
        <v>-15</v>
      </c>
      <c r="C174" t="s">
        <v>12</v>
      </c>
      <c r="D174" t="s">
        <v>11</v>
      </c>
      <c r="E174">
        <v>0.85667862650272331</v>
      </c>
      <c r="F174">
        <v>0.99113550672429518</v>
      </c>
      <c r="G174">
        <v>0.95456437966707963</v>
      </c>
      <c r="H174">
        <v>0.91415634455571937</v>
      </c>
      <c r="I174">
        <v>0.99457315470700824</v>
      </c>
      <c r="J174">
        <v>0.97224530969205958</v>
      </c>
    </row>
    <row r="175" spans="1:10" x14ac:dyDescent="0.2">
      <c r="A175">
        <v>3</v>
      </c>
      <c r="B175">
        <v>-15</v>
      </c>
      <c r="C175" t="s">
        <v>12</v>
      </c>
      <c r="D175" t="s">
        <v>11</v>
      </c>
      <c r="E175">
        <v>0.70605698779733561</v>
      </c>
      <c r="F175">
        <v>0.97977323887618994</v>
      </c>
      <c r="G175">
        <v>0.89490733956934021</v>
      </c>
      <c r="H175">
        <v>0.8011219578378167</v>
      </c>
      <c r="I175">
        <v>0.99101237506338002</v>
      </c>
      <c r="J175">
        <v>0.91985142950155396</v>
      </c>
    </row>
    <row r="176" spans="1:10" x14ac:dyDescent="0.2">
      <c r="A176">
        <v>4</v>
      </c>
      <c r="B176">
        <v>-15</v>
      </c>
      <c r="C176" t="s">
        <v>12</v>
      </c>
      <c r="D176" t="s">
        <v>11</v>
      </c>
      <c r="E176">
        <v>0.53332083960215226</v>
      </c>
      <c r="F176">
        <v>0.92562959015087165</v>
      </c>
      <c r="G176">
        <v>0.78791085270974415</v>
      </c>
      <c r="H176">
        <v>0.62053695365955108</v>
      </c>
      <c r="I176">
        <v>0.98582150221608955</v>
      </c>
      <c r="J176">
        <v>0.82233798025302174</v>
      </c>
    </row>
    <row r="177" spans="1:10" x14ac:dyDescent="0.2">
      <c r="A177">
        <v>0</v>
      </c>
      <c r="B177">
        <v>-10</v>
      </c>
      <c r="C177" t="s">
        <v>12</v>
      </c>
      <c r="D177" t="s">
        <v>11</v>
      </c>
      <c r="E177">
        <v>0.96544230956322885</v>
      </c>
      <c r="F177">
        <v>0.99411683459681499</v>
      </c>
      <c r="G177">
        <v>0.98542463879057041</v>
      </c>
      <c r="H177">
        <v>0.97902188394602596</v>
      </c>
      <c r="I177">
        <v>0.99700642118253524</v>
      </c>
      <c r="J177">
        <v>0.99258111147299721</v>
      </c>
    </row>
    <row r="178" spans="1:10" x14ac:dyDescent="0.2">
      <c r="A178">
        <v>1</v>
      </c>
      <c r="B178">
        <v>-10</v>
      </c>
      <c r="C178" t="s">
        <v>12</v>
      </c>
      <c r="D178" t="s">
        <v>11</v>
      </c>
      <c r="E178">
        <v>0.94167678808883637</v>
      </c>
      <c r="F178">
        <v>0.99121585243096055</v>
      </c>
      <c r="G178">
        <v>0.97425589656386102</v>
      </c>
      <c r="H178">
        <v>0.96331819394224139</v>
      </c>
      <c r="I178">
        <v>0.99765299632710203</v>
      </c>
      <c r="J178">
        <v>0.98847928319504441</v>
      </c>
    </row>
    <row r="179" spans="1:10" x14ac:dyDescent="0.2">
      <c r="A179">
        <v>2</v>
      </c>
      <c r="B179">
        <v>-10</v>
      </c>
      <c r="C179" t="s">
        <v>12</v>
      </c>
      <c r="D179" t="s">
        <v>11</v>
      </c>
      <c r="E179">
        <v>0.83650043047012723</v>
      </c>
      <c r="F179">
        <v>0.98891840169475498</v>
      </c>
      <c r="G179">
        <v>0.94615243555752937</v>
      </c>
      <c r="H179">
        <v>0.90247537237938802</v>
      </c>
      <c r="I179">
        <v>0.99598567430319995</v>
      </c>
      <c r="J179">
        <v>0.96786561141351224</v>
      </c>
    </row>
    <row r="180" spans="1:10" x14ac:dyDescent="0.2">
      <c r="A180">
        <v>3</v>
      </c>
      <c r="B180">
        <v>-10</v>
      </c>
      <c r="C180" t="s">
        <v>12</v>
      </c>
      <c r="D180" t="s">
        <v>11</v>
      </c>
      <c r="E180">
        <v>0.67062520133766312</v>
      </c>
      <c r="F180">
        <v>0.97637325238153716</v>
      </c>
      <c r="G180">
        <v>0.88181959034146018</v>
      </c>
      <c r="H180">
        <v>0.77852976629354187</v>
      </c>
      <c r="I180">
        <v>0.9912059206368492</v>
      </c>
      <c r="J180">
        <v>0.90840336159894441</v>
      </c>
    </row>
    <row r="181" spans="1:10" x14ac:dyDescent="0.2">
      <c r="A181">
        <v>4</v>
      </c>
      <c r="B181">
        <v>-10</v>
      </c>
      <c r="C181" t="s">
        <v>12</v>
      </c>
      <c r="D181" t="s">
        <v>11</v>
      </c>
      <c r="E181">
        <v>0.48976377908091312</v>
      </c>
      <c r="F181">
        <v>0.91341505976040083</v>
      </c>
      <c r="G181">
        <v>0.77040746319765518</v>
      </c>
      <c r="H181">
        <v>0.58582044190433502</v>
      </c>
      <c r="I181">
        <v>0.98589835879944243</v>
      </c>
      <c r="J181">
        <v>0.79657413125091259</v>
      </c>
    </row>
    <row r="182" spans="1:10" x14ac:dyDescent="0.2">
      <c r="A182">
        <v>0</v>
      </c>
      <c r="B182">
        <v>-5</v>
      </c>
      <c r="C182" t="s">
        <v>12</v>
      </c>
      <c r="D182" t="s">
        <v>11</v>
      </c>
      <c r="E182">
        <v>0.94453976532036521</v>
      </c>
      <c r="F182">
        <v>0.99145796468566083</v>
      </c>
      <c r="G182">
        <v>0.97559897142959084</v>
      </c>
      <c r="H182">
        <v>0.96759727264229756</v>
      </c>
      <c r="I182">
        <v>0.99814646432879595</v>
      </c>
      <c r="J182">
        <v>0.98979505450770955</v>
      </c>
    </row>
    <row r="183" spans="1:10" x14ac:dyDescent="0.2">
      <c r="A183">
        <v>1</v>
      </c>
      <c r="B183">
        <v>-5</v>
      </c>
      <c r="C183" t="s">
        <v>12</v>
      </c>
      <c r="D183" t="s">
        <v>11</v>
      </c>
      <c r="E183">
        <v>0.91507217650652439</v>
      </c>
      <c r="F183">
        <v>0.99081888914471239</v>
      </c>
      <c r="G183">
        <v>0.96549631336977959</v>
      </c>
      <c r="H183">
        <v>0.94655140234310964</v>
      </c>
      <c r="I183">
        <v>0.99712458774964496</v>
      </c>
      <c r="J183">
        <v>0.98350080056544942</v>
      </c>
    </row>
    <row r="184" spans="1:10" x14ac:dyDescent="0.2">
      <c r="A184">
        <v>2</v>
      </c>
      <c r="B184">
        <v>-5</v>
      </c>
      <c r="C184" t="s">
        <v>12</v>
      </c>
      <c r="D184" t="s">
        <v>11</v>
      </c>
      <c r="E184">
        <v>0.81459091579490384</v>
      </c>
      <c r="F184">
        <v>0.98880745706319484</v>
      </c>
      <c r="G184">
        <v>0.93729220428161042</v>
      </c>
      <c r="H184">
        <v>0.88129359874639446</v>
      </c>
      <c r="I184">
        <v>0.99517378572590576</v>
      </c>
      <c r="J184">
        <v>0.95935643972692874</v>
      </c>
    </row>
    <row r="185" spans="1:10" x14ac:dyDescent="0.2">
      <c r="A185">
        <v>3</v>
      </c>
      <c r="B185">
        <v>-5</v>
      </c>
      <c r="C185" t="s">
        <v>12</v>
      </c>
      <c r="D185" t="s">
        <v>11</v>
      </c>
      <c r="E185">
        <v>0.6549755056718477</v>
      </c>
      <c r="F185">
        <v>0.97613896553397639</v>
      </c>
      <c r="G185">
        <v>0.87067014907321216</v>
      </c>
      <c r="H185">
        <v>0.74928729162520513</v>
      </c>
      <c r="I185">
        <v>0.99078011884671457</v>
      </c>
      <c r="J185">
        <v>0.898945005844205</v>
      </c>
    </row>
    <row r="186" spans="1:10" x14ac:dyDescent="0.2">
      <c r="A186">
        <v>4</v>
      </c>
      <c r="B186">
        <v>-5</v>
      </c>
      <c r="C186" t="s">
        <v>12</v>
      </c>
      <c r="D186" t="s">
        <v>11</v>
      </c>
      <c r="E186">
        <v>0.44084618928693631</v>
      </c>
      <c r="F186">
        <v>0.9136612158128522</v>
      </c>
      <c r="G186">
        <v>0.74962933865855363</v>
      </c>
      <c r="H186">
        <v>0.5344077879131689</v>
      </c>
      <c r="I186">
        <v>0.97360247372863362</v>
      </c>
      <c r="J186">
        <v>0.75919647093686393</v>
      </c>
    </row>
    <row r="187" spans="1:10" x14ac:dyDescent="0.2">
      <c r="A187">
        <v>0</v>
      </c>
      <c r="B187">
        <v>0</v>
      </c>
      <c r="C187" t="s">
        <v>12</v>
      </c>
      <c r="D187" t="s">
        <v>11</v>
      </c>
      <c r="E187">
        <v>0.91277470897215995</v>
      </c>
      <c r="F187">
        <v>0.99166360109834761</v>
      </c>
      <c r="G187">
        <v>0.96527749618604741</v>
      </c>
      <c r="H187">
        <v>0.946907412103559</v>
      </c>
      <c r="I187">
        <v>0.99733770111662678</v>
      </c>
      <c r="J187">
        <v>0.98297894971699384</v>
      </c>
    </row>
    <row r="188" spans="1:10" x14ac:dyDescent="0.2">
      <c r="A188">
        <v>1</v>
      </c>
      <c r="B188">
        <v>0</v>
      </c>
      <c r="C188" t="s">
        <v>12</v>
      </c>
      <c r="D188" t="s">
        <v>11</v>
      </c>
      <c r="E188">
        <v>0.87196627789998771</v>
      </c>
      <c r="F188">
        <v>0.99387017794484422</v>
      </c>
      <c r="G188">
        <v>0.96008356338355838</v>
      </c>
      <c r="H188">
        <v>0.92325915826959659</v>
      </c>
      <c r="I188">
        <v>0.99469657720815841</v>
      </c>
      <c r="J188">
        <v>0.97458785479752963</v>
      </c>
    </row>
    <row r="189" spans="1:10" x14ac:dyDescent="0.2">
      <c r="A189">
        <v>2</v>
      </c>
      <c r="B189">
        <v>0</v>
      </c>
      <c r="C189" t="s">
        <v>12</v>
      </c>
      <c r="D189" t="s">
        <v>11</v>
      </c>
      <c r="E189">
        <v>0.78247031009800694</v>
      </c>
      <c r="F189">
        <v>0.98712798935913437</v>
      </c>
      <c r="G189">
        <v>0.92422784386424905</v>
      </c>
      <c r="H189">
        <v>0.85484356066651845</v>
      </c>
      <c r="I189">
        <v>0.9943388693899684</v>
      </c>
      <c r="J189">
        <v>0.94784888888279484</v>
      </c>
    </row>
    <row r="190" spans="1:10" x14ac:dyDescent="0.2">
      <c r="A190">
        <v>3</v>
      </c>
      <c r="B190">
        <v>0</v>
      </c>
      <c r="C190" t="s">
        <v>12</v>
      </c>
      <c r="D190" t="s">
        <v>11</v>
      </c>
      <c r="E190">
        <v>0.63648836644378015</v>
      </c>
      <c r="F190">
        <v>0.97158375921446538</v>
      </c>
      <c r="G190">
        <v>0.85490032775738223</v>
      </c>
      <c r="H190">
        <v>0.71567345983418806</v>
      </c>
      <c r="I190">
        <v>0.99034381251799597</v>
      </c>
      <c r="J190">
        <v>0.88605665256753263</v>
      </c>
    </row>
    <row r="191" spans="1:10" x14ac:dyDescent="0.2">
      <c r="A191">
        <v>4</v>
      </c>
      <c r="B191">
        <v>0</v>
      </c>
      <c r="C191" t="s">
        <v>12</v>
      </c>
      <c r="D191" t="s">
        <v>11</v>
      </c>
      <c r="E191">
        <v>0.38513647180380661</v>
      </c>
      <c r="F191">
        <v>0.92396015291725164</v>
      </c>
      <c r="G191">
        <v>0.72494716061766185</v>
      </c>
      <c r="H191">
        <v>0.47619376247515582</v>
      </c>
      <c r="I191">
        <v>0.93181759791494823</v>
      </c>
      <c r="J191">
        <v>0.70029539762117365</v>
      </c>
    </row>
    <row r="192" spans="1:10" x14ac:dyDescent="0.2">
      <c r="A192">
        <v>0</v>
      </c>
      <c r="B192">
        <v>5</v>
      </c>
      <c r="C192" t="s">
        <v>12</v>
      </c>
      <c r="D192" t="s">
        <v>11</v>
      </c>
      <c r="E192">
        <v>0.86426296636944255</v>
      </c>
      <c r="F192">
        <v>0.99426388330288595</v>
      </c>
      <c r="G192">
        <v>0.95740217676492556</v>
      </c>
      <c r="H192">
        <v>0.9177048828897556</v>
      </c>
      <c r="I192">
        <v>0.99501484199581158</v>
      </c>
      <c r="J192">
        <v>0.97319679321647101</v>
      </c>
    </row>
    <row r="193" spans="1:10" x14ac:dyDescent="0.2">
      <c r="A193">
        <v>1</v>
      </c>
      <c r="B193">
        <v>5</v>
      </c>
      <c r="C193" t="s">
        <v>12</v>
      </c>
      <c r="D193" t="s">
        <v>11</v>
      </c>
      <c r="E193">
        <v>0.82390219223327121</v>
      </c>
      <c r="F193">
        <v>0.99101518699288482</v>
      </c>
      <c r="G193">
        <v>0.94367841275631636</v>
      </c>
      <c r="H193">
        <v>0.89682258113302504</v>
      </c>
      <c r="I193">
        <v>0.99623700829031159</v>
      </c>
      <c r="J193">
        <v>0.96680044743210136</v>
      </c>
    </row>
    <row r="194" spans="1:10" x14ac:dyDescent="0.2">
      <c r="A194">
        <v>2</v>
      </c>
      <c r="B194">
        <v>5</v>
      </c>
      <c r="C194" t="s">
        <v>12</v>
      </c>
      <c r="D194" t="s">
        <v>11</v>
      </c>
      <c r="E194">
        <v>0.73406415146336168</v>
      </c>
      <c r="F194">
        <v>0.98524048116750518</v>
      </c>
      <c r="G194">
        <v>0.90726971053271599</v>
      </c>
      <c r="H194">
        <v>0.82297478959118731</v>
      </c>
      <c r="I194">
        <v>0.99352594898460456</v>
      </c>
      <c r="J194">
        <v>0.93185591223822883</v>
      </c>
    </row>
    <row r="195" spans="1:10" x14ac:dyDescent="0.2">
      <c r="A195">
        <v>3</v>
      </c>
      <c r="B195">
        <v>5</v>
      </c>
      <c r="C195" t="s">
        <v>12</v>
      </c>
      <c r="D195" t="s">
        <v>11</v>
      </c>
      <c r="E195">
        <v>0.60496531116318686</v>
      </c>
      <c r="F195">
        <v>0.96238852246997564</v>
      </c>
      <c r="G195">
        <v>0.83297494363404578</v>
      </c>
      <c r="H195">
        <v>0.6770884645330818</v>
      </c>
      <c r="I195">
        <v>0.98909355722397563</v>
      </c>
      <c r="J195">
        <v>0.865134622595366</v>
      </c>
    </row>
    <row r="196" spans="1:10" x14ac:dyDescent="0.2">
      <c r="A196">
        <v>4</v>
      </c>
      <c r="B196">
        <v>5</v>
      </c>
      <c r="C196" t="s">
        <v>12</v>
      </c>
      <c r="D196" t="s">
        <v>11</v>
      </c>
      <c r="E196">
        <v>0.34173261086883377</v>
      </c>
      <c r="F196">
        <v>0.87412131680418914</v>
      </c>
      <c r="G196">
        <v>0.67221221754133376</v>
      </c>
      <c r="H196">
        <v>0.41454901992901327</v>
      </c>
      <c r="I196">
        <v>0.93852172513432364</v>
      </c>
      <c r="J196">
        <v>0.66647098348499501</v>
      </c>
    </row>
    <row r="197" spans="1:10" x14ac:dyDescent="0.2">
      <c r="A197">
        <v>0</v>
      </c>
      <c r="B197">
        <v>10</v>
      </c>
      <c r="C197" t="s">
        <v>12</v>
      </c>
      <c r="D197" t="s">
        <v>11</v>
      </c>
      <c r="E197">
        <v>0.80709969902107237</v>
      </c>
      <c r="F197">
        <v>0.99152433245954441</v>
      </c>
      <c r="G197">
        <v>0.93805094005634604</v>
      </c>
      <c r="H197">
        <v>0.88397211896119088</v>
      </c>
      <c r="I197">
        <v>0.99652791164623555</v>
      </c>
      <c r="J197">
        <v>0.96320365519354123</v>
      </c>
    </row>
    <row r="198" spans="1:10" x14ac:dyDescent="0.2">
      <c r="A198">
        <v>1</v>
      </c>
      <c r="B198">
        <v>10</v>
      </c>
      <c r="C198" t="s">
        <v>12</v>
      </c>
      <c r="D198" t="s">
        <v>11</v>
      </c>
      <c r="E198">
        <v>0.78533368171088536</v>
      </c>
      <c r="F198">
        <v>0.99010534500325542</v>
      </c>
      <c r="G198">
        <v>0.92773685278042595</v>
      </c>
      <c r="H198">
        <v>0.86124689799329279</v>
      </c>
      <c r="I198">
        <v>0.9956467773701092</v>
      </c>
      <c r="J198">
        <v>0.95230373832696602</v>
      </c>
    </row>
    <row r="199" spans="1:10" x14ac:dyDescent="0.2">
      <c r="A199">
        <v>2</v>
      </c>
      <c r="B199">
        <v>10</v>
      </c>
      <c r="C199" t="s">
        <v>12</v>
      </c>
      <c r="D199" t="s">
        <v>11</v>
      </c>
      <c r="E199">
        <v>0.6729111642523613</v>
      </c>
      <c r="F199">
        <v>0.98216744746451323</v>
      </c>
      <c r="G199">
        <v>0.8840370815698696</v>
      </c>
      <c r="H199">
        <v>0.77815517171196513</v>
      </c>
      <c r="I199">
        <v>0.99333665926596859</v>
      </c>
      <c r="J199">
        <v>0.91252984633564915</v>
      </c>
    </row>
    <row r="200" spans="1:10" x14ac:dyDescent="0.2">
      <c r="A200">
        <v>3</v>
      </c>
      <c r="B200">
        <v>10</v>
      </c>
      <c r="C200" t="s">
        <v>12</v>
      </c>
      <c r="D200" t="s">
        <v>11</v>
      </c>
      <c r="E200">
        <v>0.56021729221215577</v>
      </c>
      <c r="F200">
        <v>0.94972873445736183</v>
      </c>
      <c r="G200">
        <v>0.80959631753138805</v>
      </c>
      <c r="H200">
        <v>0.64329866073388409</v>
      </c>
      <c r="I200">
        <v>0.98717970019950285</v>
      </c>
      <c r="J200">
        <v>0.83381100658147833</v>
      </c>
    </row>
    <row r="201" spans="1:10" x14ac:dyDescent="0.2">
      <c r="A201">
        <v>4</v>
      </c>
      <c r="B201">
        <v>10</v>
      </c>
      <c r="C201" t="s">
        <v>12</v>
      </c>
      <c r="D201" t="s">
        <v>11</v>
      </c>
      <c r="E201">
        <v>0.29302670719610319</v>
      </c>
      <c r="F201">
        <v>0.82854728334042616</v>
      </c>
      <c r="G201">
        <v>0.61737055461673462</v>
      </c>
      <c r="H201">
        <v>0.35909600976757861</v>
      </c>
      <c r="I201">
        <v>0.91327508628668219</v>
      </c>
      <c r="J201">
        <v>0.6160619979756069</v>
      </c>
    </row>
    <row r="202" spans="1:10" x14ac:dyDescent="0.2">
      <c r="A202">
        <v>0</v>
      </c>
      <c r="B202">
        <v>15</v>
      </c>
      <c r="C202" t="s">
        <v>12</v>
      </c>
      <c r="D202" t="s">
        <v>11</v>
      </c>
      <c r="E202">
        <v>0.7674236389412078</v>
      </c>
      <c r="F202">
        <v>0.99072357886951157</v>
      </c>
      <c r="G202">
        <v>0.92126348224729437</v>
      </c>
      <c r="H202">
        <v>0.84889177285546558</v>
      </c>
      <c r="I202">
        <v>0.99590536377525718</v>
      </c>
      <c r="J202">
        <v>0.94332117542462601</v>
      </c>
    </row>
    <row r="203" spans="1:10" x14ac:dyDescent="0.2">
      <c r="A203">
        <v>1</v>
      </c>
      <c r="B203">
        <v>15</v>
      </c>
      <c r="C203" t="s">
        <v>12</v>
      </c>
      <c r="D203" t="s">
        <v>11</v>
      </c>
      <c r="E203">
        <v>0.72713307597844856</v>
      </c>
      <c r="F203">
        <v>0.98795161723059921</v>
      </c>
      <c r="G203">
        <v>0.90606759688544336</v>
      </c>
      <c r="H203">
        <v>0.81879967823276767</v>
      </c>
      <c r="I203">
        <v>0.99550140428738043</v>
      </c>
      <c r="J203">
        <v>0.93255055473557324</v>
      </c>
    </row>
    <row r="204" spans="1:10" x14ac:dyDescent="0.2">
      <c r="A204">
        <v>2</v>
      </c>
      <c r="B204">
        <v>15</v>
      </c>
      <c r="C204" t="s">
        <v>12</v>
      </c>
      <c r="D204" t="s">
        <v>11</v>
      </c>
      <c r="E204">
        <v>0.62302032345266967</v>
      </c>
      <c r="F204">
        <v>0.97886870423485361</v>
      </c>
      <c r="G204">
        <v>0.85823565940316393</v>
      </c>
      <c r="H204">
        <v>0.7228452008394185</v>
      </c>
      <c r="I204">
        <v>0.99400340147482236</v>
      </c>
      <c r="J204">
        <v>0.89263811212419153</v>
      </c>
    </row>
    <row r="205" spans="1:10" x14ac:dyDescent="0.2">
      <c r="A205">
        <v>3</v>
      </c>
      <c r="B205">
        <v>15</v>
      </c>
      <c r="C205" t="s">
        <v>12</v>
      </c>
      <c r="D205" t="s">
        <v>11</v>
      </c>
      <c r="E205">
        <v>0.48559500677885548</v>
      </c>
      <c r="F205">
        <v>0.93869541006121016</v>
      </c>
      <c r="G205">
        <v>0.78075990251683047</v>
      </c>
      <c r="H205">
        <v>0.57208864617110555</v>
      </c>
      <c r="I205">
        <v>0.98691684305546279</v>
      </c>
      <c r="J205">
        <v>0.79189725183732973</v>
      </c>
    </row>
    <row r="206" spans="1:10" x14ac:dyDescent="0.2">
      <c r="A206">
        <v>4</v>
      </c>
      <c r="B206">
        <v>15</v>
      </c>
      <c r="C206" t="s">
        <v>12</v>
      </c>
      <c r="D206" t="s">
        <v>11</v>
      </c>
      <c r="E206">
        <v>0.20268773649296001</v>
      </c>
      <c r="F206">
        <v>0.7089907808339051</v>
      </c>
      <c r="G206">
        <v>0.5504546940029249</v>
      </c>
      <c r="H206">
        <v>0.25814144346806911</v>
      </c>
      <c r="I206">
        <v>0.95061923412624316</v>
      </c>
      <c r="J206">
        <v>0.56386834947198117</v>
      </c>
    </row>
    <row r="207" spans="1:10" x14ac:dyDescent="0.2">
      <c r="A207">
        <v>0</v>
      </c>
      <c r="B207">
        <v>20</v>
      </c>
      <c r="C207" t="s">
        <v>12</v>
      </c>
      <c r="D207" t="s">
        <v>11</v>
      </c>
      <c r="E207">
        <v>0.6938023104753962</v>
      </c>
      <c r="F207">
        <v>0.99165623874230802</v>
      </c>
      <c r="G207">
        <v>0.89498721566244821</v>
      </c>
      <c r="H207">
        <v>0.7801406797421504</v>
      </c>
      <c r="I207">
        <v>0.99242239232347396</v>
      </c>
      <c r="J207">
        <v>0.92070349810352436</v>
      </c>
    </row>
    <row r="208" spans="1:10" x14ac:dyDescent="0.2">
      <c r="A208">
        <v>1</v>
      </c>
      <c r="B208">
        <v>20</v>
      </c>
      <c r="C208" t="s">
        <v>12</v>
      </c>
      <c r="D208" t="s">
        <v>11</v>
      </c>
      <c r="E208">
        <v>0.64911210983623813</v>
      </c>
      <c r="F208">
        <v>0.98893294682875521</v>
      </c>
      <c r="G208">
        <v>0.87757829679907162</v>
      </c>
      <c r="H208">
        <v>0.74608943117959703</v>
      </c>
      <c r="I208">
        <v>0.99160764250432221</v>
      </c>
      <c r="J208">
        <v>0.90707822581741615</v>
      </c>
    </row>
    <row r="209" spans="1:10" x14ac:dyDescent="0.2">
      <c r="A209">
        <v>2</v>
      </c>
      <c r="B209">
        <v>20</v>
      </c>
      <c r="C209" t="s">
        <v>12</v>
      </c>
      <c r="D209" t="s">
        <v>11</v>
      </c>
      <c r="E209">
        <v>0.5989600977532139</v>
      </c>
      <c r="F209">
        <v>0.9768575743908634</v>
      </c>
      <c r="G209">
        <v>0.83977459679200306</v>
      </c>
      <c r="H209">
        <v>0.66523493193373229</v>
      </c>
      <c r="I209">
        <v>0.98863031331979656</v>
      </c>
      <c r="J209">
        <v>0.86635314498217619</v>
      </c>
    </row>
    <row r="210" spans="1:10" x14ac:dyDescent="0.2">
      <c r="A210">
        <v>3</v>
      </c>
      <c r="B210">
        <v>20</v>
      </c>
      <c r="C210" t="s">
        <v>12</v>
      </c>
      <c r="D210" t="s">
        <v>11</v>
      </c>
      <c r="E210">
        <v>0.3997353425697065</v>
      </c>
      <c r="F210">
        <v>0.91425576852542201</v>
      </c>
      <c r="G210">
        <v>0.72887270305359864</v>
      </c>
      <c r="H210">
        <v>0.48587421482367282</v>
      </c>
      <c r="I210">
        <v>0.9840224220498528</v>
      </c>
      <c r="J210">
        <v>0.74234851136064295</v>
      </c>
    </row>
    <row r="211" spans="1:10" x14ac:dyDescent="0.2">
      <c r="A211">
        <v>4</v>
      </c>
      <c r="B211">
        <v>20</v>
      </c>
      <c r="C211" t="s">
        <v>12</v>
      </c>
      <c r="D211" t="s">
        <v>11</v>
      </c>
      <c r="E211">
        <v>0.17462591653969861</v>
      </c>
      <c r="F211">
        <v>0.57875578676813733</v>
      </c>
      <c r="G211">
        <v>0.46611181253200262</v>
      </c>
      <c r="H211">
        <v>0.16525121185870459</v>
      </c>
      <c r="I211">
        <v>0.94343113275124435</v>
      </c>
      <c r="J211">
        <v>0.49309284943506237</v>
      </c>
    </row>
    <row r="212" spans="1:10" x14ac:dyDescent="0.2">
      <c r="A212">
        <v>0</v>
      </c>
      <c r="B212">
        <v>-80</v>
      </c>
      <c r="C212" t="s">
        <v>10</v>
      </c>
      <c r="D212" t="s">
        <v>11</v>
      </c>
      <c r="E212">
        <v>0.65398204737044952</v>
      </c>
      <c r="F212">
        <v>0.97273929308002216</v>
      </c>
      <c r="G212">
        <v>0.88505094312891686</v>
      </c>
      <c r="H212">
        <v>0.65896908098608875</v>
      </c>
      <c r="I212">
        <v>0.97954599061108438</v>
      </c>
      <c r="J212">
        <v>0.843159867504927</v>
      </c>
    </row>
    <row r="213" spans="1:10" x14ac:dyDescent="0.2">
      <c r="A213">
        <v>1</v>
      </c>
      <c r="B213">
        <v>-80</v>
      </c>
      <c r="C213" t="s">
        <v>10</v>
      </c>
      <c r="D213" t="s">
        <v>11</v>
      </c>
      <c r="E213">
        <v>0.64991871697663606</v>
      </c>
      <c r="F213">
        <v>0.9721174066993048</v>
      </c>
      <c r="G213">
        <v>0.88238789134368567</v>
      </c>
      <c r="H213">
        <v>0.65070840891168191</v>
      </c>
      <c r="I213">
        <v>0.9787937865076648</v>
      </c>
      <c r="J213">
        <v>0.83929891631091158</v>
      </c>
    </row>
    <row r="214" spans="1:10" x14ac:dyDescent="0.2">
      <c r="A214">
        <v>2</v>
      </c>
      <c r="B214">
        <v>-80</v>
      </c>
      <c r="C214" t="s">
        <v>10</v>
      </c>
      <c r="D214" t="s">
        <v>11</v>
      </c>
      <c r="E214">
        <v>0.6299711156845712</v>
      </c>
      <c r="F214">
        <v>0.96998224572518776</v>
      </c>
      <c r="G214">
        <v>0.8735184549758398</v>
      </c>
      <c r="H214">
        <v>0.62674476597198214</v>
      </c>
      <c r="I214">
        <v>0.97716963966478121</v>
      </c>
      <c r="J214">
        <v>0.82644822905525417</v>
      </c>
    </row>
    <row r="215" spans="1:10" x14ac:dyDescent="0.2">
      <c r="A215">
        <v>3</v>
      </c>
      <c r="B215">
        <v>-80</v>
      </c>
      <c r="C215" t="s">
        <v>10</v>
      </c>
      <c r="D215" t="s">
        <v>11</v>
      </c>
      <c r="E215">
        <v>0.58538268222413736</v>
      </c>
      <c r="F215">
        <v>0.96631828723133195</v>
      </c>
      <c r="G215">
        <v>0.85733785866714773</v>
      </c>
      <c r="H215">
        <v>0.58723756997123178</v>
      </c>
      <c r="I215">
        <v>0.97434492330437439</v>
      </c>
      <c r="J215">
        <v>0.80424744235669421</v>
      </c>
    </row>
    <row r="216" spans="1:10" x14ac:dyDescent="0.2">
      <c r="A216">
        <v>4</v>
      </c>
      <c r="B216">
        <v>-80</v>
      </c>
      <c r="C216" t="s">
        <v>10</v>
      </c>
      <c r="D216" t="s">
        <v>11</v>
      </c>
      <c r="E216">
        <v>0.51924865248904606</v>
      </c>
      <c r="F216">
        <v>0.96057847569414401</v>
      </c>
      <c r="G216">
        <v>0.83275097377247065</v>
      </c>
      <c r="H216">
        <v>0.53262119647897654</v>
      </c>
      <c r="I216">
        <v>0.97010285166663501</v>
      </c>
      <c r="J216">
        <v>0.77216766086312216</v>
      </c>
    </row>
    <row r="217" spans="1:10" x14ac:dyDescent="0.2">
      <c r="A217">
        <v>0</v>
      </c>
      <c r="B217">
        <v>-75</v>
      </c>
      <c r="C217" t="s">
        <v>10</v>
      </c>
      <c r="D217" t="s">
        <v>11</v>
      </c>
      <c r="E217">
        <v>0.65370629431838057</v>
      </c>
      <c r="F217">
        <v>0.96926017614115723</v>
      </c>
      <c r="G217">
        <v>0.87936466119634316</v>
      </c>
      <c r="H217">
        <v>0.67736651285689931</v>
      </c>
      <c r="I217">
        <v>0.98098720743687917</v>
      </c>
      <c r="J217">
        <v>0.87946712239353608</v>
      </c>
    </row>
    <row r="218" spans="1:10" x14ac:dyDescent="0.2">
      <c r="A218">
        <v>1</v>
      </c>
      <c r="B218">
        <v>-75</v>
      </c>
      <c r="C218" t="s">
        <v>10</v>
      </c>
      <c r="D218" t="s">
        <v>11</v>
      </c>
      <c r="E218">
        <v>0.6416978066771194</v>
      </c>
      <c r="F218">
        <v>0.96835913329258239</v>
      </c>
      <c r="G218">
        <v>0.87488003604370446</v>
      </c>
      <c r="H218">
        <v>0.66562635592636976</v>
      </c>
      <c r="I218">
        <v>0.97999454316649059</v>
      </c>
      <c r="J218">
        <v>0.87426340142295511</v>
      </c>
    </row>
    <row r="219" spans="1:10" x14ac:dyDescent="0.2">
      <c r="A219">
        <v>2</v>
      </c>
      <c r="B219">
        <v>-75</v>
      </c>
      <c r="C219" t="s">
        <v>10</v>
      </c>
      <c r="D219" t="s">
        <v>11</v>
      </c>
      <c r="E219">
        <v>0.67011543924179062</v>
      </c>
      <c r="F219">
        <v>0.96875431744944762</v>
      </c>
      <c r="G219">
        <v>0.88151107859640432</v>
      </c>
      <c r="H219">
        <v>0.66263174437579642</v>
      </c>
      <c r="I219">
        <v>0.97860201948386916</v>
      </c>
      <c r="J219">
        <v>0.86411762056950037</v>
      </c>
    </row>
    <row r="220" spans="1:10" x14ac:dyDescent="0.2">
      <c r="A220">
        <v>3</v>
      </c>
      <c r="B220">
        <v>-75</v>
      </c>
      <c r="C220" t="s">
        <v>10</v>
      </c>
      <c r="D220" t="s">
        <v>11</v>
      </c>
      <c r="E220">
        <v>0.65761856431105425</v>
      </c>
      <c r="F220">
        <v>0.97012431788840903</v>
      </c>
      <c r="G220">
        <v>0.88225768178985442</v>
      </c>
      <c r="H220">
        <v>0.65711321461852501</v>
      </c>
      <c r="I220">
        <v>0.977257020587183</v>
      </c>
      <c r="J220">
        <v>0.8401269774702923</v>
      </c>
    </row>
    <row r="221" spans="1:10" x14ac:dyDescent="0.2">
      <c r="A221">
        <v>4</v>
      </c>
      <c r="B221">
        <v>-75</v>
      </c>
      <c r="C221" t="s">
        <v>10</v>
      </c>
      <c r="D221" t="s">
        <v>11</v>
      </c>
      <c r="E221">
        <v>0.57150024726156801</v>
      </c>
      <c r="F221">
        <v>0.96204515645534716</v>
      </c>
      <c r="G221">
        <v>0.85136318136610056</v>
      </c>
      <c r="H221">
        <v>0.58409187756386316</v>
      </c>
      <c r="I221">
        <v>0.97104692686381155</v>
      </c>
      <c r="J221">
        <v>0.79891925202587599</v>
      </c>
    </row>
    <row r="222" spans="1:10" x14ac:dyDescent="0.2">
      <c r="A222">
        <v>0</v>
      </c>
      <c r="B222">
        <v>-70</v>
      </c>
      <c r="C222" t="s">
        <v>10</v>
      </c>
      <c r="D222" t="s">
        <v>11</v>
      </c>
      <c r="E222">
        <v>0.73657415585588559</v>
      </c>
      <c r="F222">
        <v>0.97456816393028223</v>
      </c>
      <c r="G222">
        <v>0.90894111985853321</v>
      </c>
      <c r="H222">
        <v>0.76076130402446862</v>
      </c>
      <c r="I222">
        <v>0.98411817083142517</v>
      </c>
      <c r="J222">
        <v>0.91333121370554005</v>
      </c>
    </row>
    <row r="223" spans="1:10" x14ac:dyDescent="0.2">
      <c r="A223">
        <v>1</v>
      </c>
      <c r="B223">
        <v>-70</v>
      </c>
      <c r="C223" t="s">
        <v>10</v>
      </c>
      <c r="D223" t="s">
        <v>11</v>
      </c>
      <c r="E223">
        <v>0.72305414520383571</v>
      </c>
      <c r="F223">
        <v>0.97337350754965479</v>
      </c>
      <c r="G223">
        <v>0.90417135343731236</v>
      </c>
      <c r="H223">
        <v>0.74758970252037271</v>
      </c>
      <c r="I223">
        <v>0.9833000587579338</v>
      </c>
      <c r="J223">
        <v>0.90810800588778584</v>
      </c>
    </row>
    <row r="224" spans="1:10" x14ac:dyDescent="0.2">
      <c r="A224">
        <v>2</v>
      </c>
      <c r="B224">
        <v>-70</v>
      </c>
      <c r="C224" t="s">
        <v>10</v>
      </c>
      <c r="D224" t="s">
        <v>11</v>
      </c>
      <c r="E224">
        <v>0.68171770720790781</v>
      </c>
      <c r="F224">
        <v>0.96947570758581236</v>
      </c>
      <c r="G224">
        <v>0.88904514191247719</v>
      </c>
      <c r="H224">
        <v>0.70709166046472871</v>
      </c>
      <c r="I224">
        <v>0.98083265533954045</v>
      </c>
      <c r="J224">
        <v>0.89031827294243948</v>
      </c>
    </row>
    <row r="225" spans="1:10" x14ac:dyDescent="0.2">
      <c r="A225">
        <v>3</v>
      </c>
      <c r="B225">
        <v>-70</v>
      </c>
      <c r="C225" t="s">
        <v>10</v>
      </c>
      <c r="D225" t="s">
        <v>11</v>
      </c>
      <c r="E225">
        <v>0.66798169574613697</v>
      </c>
      <c r="F225">
        <v>0.96720159096528202</v>
      </c>
      <c r="G225">
        <v>0.87985869022156538</v>
      </c>
      <c r="H225">
        <v>0.65889457573313692</v>
      </c>
      <c r="I225">
        <v>0.97770410275541042</v>
      </c>
      <c r="J225">
        <v>0.86690668905904522</v>
      </c>
    </row>
    <row r="226" spans="1:10" x14ac:dyDescent="0.2">
      <c r="A226">
        <v>4</v>
      </c>
      <c r="B226">
        <v>-70</v>
      </c>
      <c r="C226" t="s">
        <v>10</v>
      </c>
      <c r="D226" t="s">
        <v>11</v>
      </c>
      <c r="E226">
        <v>0.60911377025572355</v>
      </c>
      <c r="F226">
        <v>0.96020684236515319</v>
      </c>
      <c r="G226">
        <v>0.86306811586272536</v>
      </c>
      <c r="H226">
        <v>0.62678901901483819</v>
      </c>
      <c r="I226">
        <v>0.97394461754337036</v>
      </c>
      <c r="J226">
        <v>0.82130190593220909</v>
      </c>
    </row>
    <row r="227" spans="1:10" x14ac:dyDescent="0.2">
      <c r="A227">
        <v>0</v>
      </c>
      <c r="B227">
        <v>-65</v>
      </c>
      <c r="C227" t="s">
        <v>10</v>
      </c>
      <c r="D227" t="s">
        <v>11</v>
      </c>
      <c r="E227">
        <v>0.80161310786840678</v>
      </c>
      <c r="F227">
        <v>0.97964370013238677</v>
      </c>
      <c r="G227">
        <v>0.93215680454139982</v>
      </c>
      <c r="H227">
        <v>0.82467737113953188</v>
      </c>
      <c r="I227">
        <v>0.9851195488790544</v>
      </c>
      <c r="J227">
        <v>0.93530208477459797</v>
      </c>
    </row>
    <row r="228" spans="1:10" x14ac:dyDescent="0.2">
      <c r="A228">
        <v>1</v>
      </c>
      <c r="B228">
        <v>-65</v>
      </c>
      <c r="C228" t="s">
        <v>10</v>
      </c>
      <c r="D228" t="s">
        <v>11</v>
      </c>
      <c r="E228">
        <v>0.78582916842834583</v>
      </c>
      <c r="F228">
        <v>0.97708797574992878</v>
      </c>
      <c r="G228">
        <v>0.92588914804886724</v>
      </c>
      <c r="H228">
        <v>0.81115413208365916</v>
      </c>
      <c r="I228">
        <v>0.98568306465913036</v>
      </c>
      <c r="J228">
        <v>0.9318885853308182</v>
      </c>
    </row>
    <row r="229" spans="1:10" x14ac:dyDescent="0.2">
      <c r="A229">
        <v>2</v>
      </c>
      <c r="B229">
        <v>-65</v>
      </c>
      <c r="C229" t="s">
        <v>10</v>
      </c>
      <c r="D229" t="s">
        <v>11</v>
      </c>
      <c r="E229">
        <v>0.74158762373531617</v>
      </c>
      <c r="F229">
        <v>0.97274109648523976</v>
      </c>
      <c r="G229">
        <v>0.9101007749775244</v>
      </c>
      <c r="H229">
        <v>0.7688407534915922</v>
      </c>
      <c r="I229">
        <v>0.98322363797029522</v>
      </c>
      <c r="J229">
        <v>0.91432964750394641</v>
      </c>
    </row>
    <row r="230" spans="1:10" x14ac:dyDescent="0.2">
      <c r="A230">
        <v>3</v>
      </c>
      <c r="B230">
        <v>-65</v>
      </c>
      <c r="C230" t="s">
        <v>10</v>
      </c>
      <c r="D230" t="s">
        <v>11</v>
      </c>
      <c r="E230">
        <v>0.6614489160058874</v>
      </c>
      <c r="F230">
        <v>0.96412746288683859</v>
      </c>
      <c r="G230">
        <v>0.8801556758695076</v>
      </c>
      <c r="H230">
        <v>0.69118485497068494</v>
      </c>
      <c r="I230">
        <v>0.97759232009201602</v>
      </c>
      <c r="J230">
        <v>0.87952066969141585</v>
      </c>
    </row>
    <row r="231" spans="1:10" x14ac:dyDescent="0.2">
      <c r="A231">
        <v>4</v>
      </c>
      <c r="B231">
        <v>-65</v>
      </c>
      <c r="C231" t="s">
        <v>10</v>
      </c>
      <c r="D231" t="s">
        <v>11</v>
      </c>
      <c r="E231">
        <v>0.63691184037311943</v>
      </c>
      <c r="F231">
        <v>0.95657492082553364</v>
      </c>
      <c r="G231">
        <v>0.86881215338036955</v>
      </c>
      <c r="H231">
        <v>0.65174223877125181</v>
      </c>
      <c r="I231">
        <v>0.97239214883326275</v>
      </c>
      <c r="J231">
        <v>0.83549653357573295</v>
      </c>
    </row>
    <row r="232" spans="1:10" x14ac:dyDescent="0.2">
      <c r="A232">
        <v>0</v>
      </c>
      <c r="B232">
        <v>-60</v>
      </c>
      <c r="C232" t="s">
        <v>10</v>
      </c>
      <c r="D232" t="s">
        <v>11</v>
      </c>
      <c r="E232">
        <v>0.83317719566726822</v>
      </c>
      <c r="F232">
        <v>0.98014097503336883</v>
      </c>
      <c r="G232">
        <v>0.94253900435763216</v>
      </c>
      <c r="H232">
        <v>0.86411631702065772</v>
      </c>
      <c r="I232">
        <v>0.98762154497425381</v>
      </c>
      <c r="J232">
        <v>0.95606194584056281</v>
      </c>
    </row>
    <row r="233" spans="1:10" x14ac:dyDescent="0.2">
      <c r="A233">
        <v>1</v>
      </c>
      <c r="B233">
        <v>-60</v>
      </c>
      <c r="C233" t="s">
        <v>10</v>
      </c>
      <c r="D233" t="s">
        <v>11</v>
      </c>
      <c r="E233">
        <v>0.82726307167208202</v>
      </c>
      <c r="F233">
        <v>0.98033934233348119</v>
      </c>
      <c r="G233">
        <v>0.94004087533702518</v>
      </c>
      <c r="H233">
        <v>0.85080935112416223</v>
      </c>
      <c r="I233">
        <v>0.98655432141245136</v>
      </c>
      <c r="J233">
        <v>0.95020105293515444</v>
      </c>
    </row>
    <row r="234" spans="1:10" x14ac:dyDescent="0.2">
      <c r="A234">
        <v>2</v>
      </c>
      <c r="B234">
        <v>-60</v>
      </c>
      <c r="C234" t="s">
        <v>10</v>
      </c>
      <c r="D234" t="s">
        <v>11</v>
      </c>
      <c r="E234">
        <v>0.78889414234215693</v>
      </c>
      <c r="F234">
        <v>0.97539785110263078</v>
      </c>
      <c r="G234">
        <v>0.92612807091994365</v>
      </c>
      <c r="H234">
        <v>0.81640517936731349</v>
      </c>
      <c r="I234">
        <v>0.98477357074402638</v>
      </c>
      <c r="J234">
        <v>0.93162588836319205</v>
      </c>
    </row>
    <row r="235" spans="1:10" x14ac:dyDescent="0.2">
      <c r="A235">
        <v>3</v>
      </c>
      <c r="B235">
        <v>-60</v>
      </c>
      <c r="C235" t="s">
        <v>10</v>
      </c>
      <c r="D235" t="s">
        <v>11</v>
      </c>
      <c r="E235">
        <v>0.70274140002904717</v>
      </c>
      <c r="F235">
        <v>0.96581367548693642</v>
      </c>
      <c r="G235">
        <v>0.8945059721990406</v>
      </c>
      <c r="H235">
        <v>0.73462088416108029</v>
      </c>
      <c r="I235">
        <v>0.97857272357615643</v>
      </c>
      <c r="J235">
        <v>0.89605508458680105</v>
      </c>
    </row>
    <row r="236" spans="1:10" x14ac:dyDescent="0.2">
      <c r="A236">
        <v>4</v>
      </c>
      <c r="B236">
        <v>-60</v>
      </c>
      <c r="C236" t="s">
        <v>10</v>
      </c>
      <c r="D236" t="s">
        <v>11</v>
      </c>
      <c r="E236">
        <v>0.65335559865721127</v>
      </c>
      <c r="F236">
        <v>0.94905955253112761</v>
      </c>
      <c r="G236">
        <v>0.86391288024565627</v>
      </c>
      <c r="H236">
        <v>0.64485943603004625</v>
      </c>
      <c r="I236">
        <v>0.96938218570106216</v>
      </c>
      <c r="J236">
        <v>0.8472413886046003</v>
      </c>
    </row>
    <row r="237" spans="1:10" x14ac:dyDescent="0.2">
      <c r="A237">
        <v>0</v>
      </c>
      <c r="B237">
        <v>-55</v>
      </c>
      <c r="C237" t="s">
        <v>10</v>
      </c>
      <c r="D237" t="s">
        <v>11</v>
      </c>
      <c r="E237">
        <v>0.87566582782052838</v>
      </c>
      <c r="F237">
        <v>0.98119893231198219</v>
      </c>
      <c r="G237">
        <v>0.9549751005999052</v>
      </c>
      <c r="H237">
        <v>0.90596094031730279</v>
      </c>
      <c r="I237">
        <v>0.98970348199332103</v>
      </c>
      <c r="J237">
        <v>0.96865336949382397</v>
      </c>
    </row>
    <row r="238" spans="1:10" x14ac:dyDescent="0.2">
      <c r="A238">
        <v>1</v>
      </c>
      <c r="B238">
        <v>-55</v>
      </c>
      <c r="C238" t="s">
        <v>10</v>
      </c>
      <c r="D238" t="s">
        <v>11</v>
      </c>
      <c r="E238">
        <v>0.85998604573436566</v>
      </c>
      <c r="F238">
        <v>0.98096118269094523</v>
      </c>
      <c r="G238">
        <v>0.95060458978975482</v>
      </c>
      <c r="H238">
        <v>0.88977233840069581</v>
      </c>
      <c r="I238">
        <v>0.98820691184960396</v>
      </c>
      <c r="J238">
        <v>0.96304187157016541</v>
      </c>
    </row>
    <row r="239" spans="1:10" x14ac:dyDescent="0.2">
      <c r="A239">
        <v>2</v>
      </c>
      <c r="B239">
        <v>-55</v>
      </c>
      <c r="C239" t="s">
        <v>10</v>
      </c>
      <c r="D239" t="s">
        <v>11</v>
      </c>
      <c r="E239">
        <v>0.823674614210259</v>
      </c>
      <c r="F239">
        <v>0.97605907745550557</v>
      </c>
      <c r="G239">
        <v>0.93545382716006975</v>
      </c>
      <c r="H239">
        <v>0.84424474469830035</v>
      </c>
      <c r="I239">
        <v>0.98620999855711644</v>
      </c>
      <c r="J239">
        <v>0.94615046156602323</v>
      </c>
    </row>
    <row r="240" spans="1:10" x14ac:dyDescent="0.2">
      <c r="A240">
        <v>3</v>
      </c>
      <c r="B240">
        <v>-55</v>
      </c>
      <c r="C240" t="s">
        <v>10</v>
      </c>
      <c r="D240" t="s">
        <v>11</v>
      </c>
      <c r="E240">
        <v>0.73505652770774565</v>
      </c>
      <c r="F240">
        <v>0.96688970712265876</v>
      </c>
      <c r="G240">
        <v>0.9052829087328772</v>
      </c>
      <c r="H240">
        <v>0.76857783192008811</v>
      </c>
      <c r="I240">
        <v>0.97952658204877896</v>
      </c>
      <c r="J240">
        <v>0.90792177036545696</v>
      </c>
    </row>
    <row r="241" spans="1:10" x14ac:dyDescent="0.2">
      <c r="A241">
        <v>4</v>
      </c>
      <c r="B241">
        <v>-55</v>
      </c>
      <c r="C241" t="s">
        <v>10</v>
      </c>
      <c r="D241" t="s">
        <v>11</v>
      </c>
      <c r="E241">
        <v>0.66607738698774066</v>
      </c>
      <c r="F241">
        <v>0.94806133230265544</v>
      </c>
      <c r="G241">
        <v>0.86540685493456326</v>
      </c>
      <c r="H241">
        <v>0.64928701113704212</v>
      </c>
      <c r="I241">
        <v>0.96914639804366565</v>
      </c>
      <c r="J241">
        <v>0.85519772476703371</v>
      </c>
    </row>
    <row r="242" spans="1:10" x14ac:dyDescent="0.2">
      <c r="A242">
        <v>0</v>
      </c>
      <c r="B242">
        <v>-50</v>
      </c>
      <c r="C242" t="s">
        <v>10</v>
      </c>
      <c r="D242" t="s">
        <v>11</v>
      </c>
      <c r="E242">
        <v>0.91053219781328365</v>
      </c>
      <c r="F242">
        <v>0.98390099543037524</v>
      </c>
      <c r="G242">
        <v>0.96632969760615561</v>
      </c>
      <c r="H242">
        <v>0.93328857486467043</v>
      </c>
      <c r="I242">
        <v>0.98974993060420757</v>
      </c>
      <c r="J242">
        <v>0.97627541158362563</v>
      </c>
    </row>
    <row r="243" spans="1:10" x14ac:dyDescent="0.2">
      <c r="A243">
        <v>1</v>
      </c>
      <c r="B243">
        <v>-50</v>
      </c>
      <c r="C243" t="s">
        <v>10</v>
      </c>
      <c r="D243" t="s">
        <v>11</v>
      </c>
      <c r="E243">
        <v>0.88927107988580512</v>
      </c>
      <c r="F243">
        <v>0.97925935945632103</v>
      </c>
      <c r="G243">
        <v>0.95760142194836595</v>
      </c>
      <c r="H243">
        <v>0.92246548389427363</v>
      </c>
      <c r="I243">
        <v>0.99196435480915257</v>
      </c>
      <c r="J243">
        <v>0.97451307910694696</v>
      </c>
    </row>
    <row r="244" spans="1:10" x14ac:dyDescent="0.2">
      <c r="A244">
        <v>2</v>
      </c>
      <c r="B244">
        <v>-50</v>
      </c>
      <c r="C244" t="s">
        <v>10</v>
      </c>
      <c r="D244" t="s">
        <v>11</v>
      </c>
      <c r="E244">
        <v>0.8441173534066656</v>
      </c>
      <c r="F244">
        <v>0.97762721842927636</v>
      </c>
      <c r="G244">
        <v>0.9434742950684456</v>
      </c>
      <c r="H244">
        <v>0.87225313550979866</v>
      </c>
      <c r="I244">
        <v>0.98745964499174765</v>
      </c>
      <c r="J244">
        <v>0.95657966315206922</v>
      </c>
    </row>
    <row r="245" spans="1:10" x14ac:dyDescent="0.2">
      <c r="A245">
        <v>3</v>
      </c>
      <c r="B245">
        <v>-50</v>
      </c>
      <c r="C245" t="s">
        <v>10</v>
      </c>
      <c r="D245" t="s">
        <v>11</v>
      </c>
      <c r="E245">
        <v>0.75922064261272082</v>
      </c>
      <c r="F245">
        <v>0.96743034607471279</v>
      </c>
      <c r="G245">
        <v>0.91309533611008964</v>
      </c>
      <c r="H245">
        <v>0.7937027588625537</v>
      </c>
      <c r="I245">
        <v>0.97982476052913758</v>
      </c>
      <c r="J245">
        <v>0.91605489691825204</v>
      </c>
    </row>
    <row r="246" spans="1:10" x14ac:dyDescent="0.2">
      <c r="A246">
        <v>4</v>
      </c>
      <c r="B246">
        <v>-50</v>
      </c>
      <c r="C246" t="s">
        <v>10</v>
      </c>
      <c r="D246" t="s">
        <v>11</v>
      </c>
      <c r="E246">
        <v>0.67047458362302059</v>
      </c>
      <c r="F246">
        <v>0.94114010773322321</v>
      </c>
      <c r="G246">
        <v>0.86123649509813072</v>
      </c>
      <c r="H246">
        <v>0.67002782622202139</v>
      </c>
      <c r="I246">
        <v>0.97462476264545417</v>
      </c>
      <c r="J246">
        <v>0.86003015211337441</v>
      </c>
    </row>
    <row r="247" spans="1:10" x14ac:dyDescent="0.2">
      <c r="A247">
        <v>0</v>
      </c>
      <c r="B247">
        <v>-45</v>
      </c>
      <c r="C247" t="s">
        <v>10</v>
      </c>
      <c r="D247" t="s">
        <v>11</v>
      </c>
      <c r="E247">
        <v>0.93366563773414601</v>
      </c>
      <c r="F247">
        <v>0.98466992067897241</v>
      </c>
      <c r="G247">
        <v>0.97322610934782317</v>
      </c>
      <c r="H247">
        <v>0.95415596564489424</v>
      </c>
      <c r="I247">
        <v>0.99163154101724238</v>
      </c>
      <c r="J247">
        <v>0.983609595454495</v>
      </c>
    </row>
    <row r="248" spans="1:10" x14ac:dyDescent="0.2">
      <c r="A248">
        <v>1</v>
      </c>
      <c r="B248">
        <v>-45</v>
      </c>
      <c r="C248" t="s">
        <v>10</v>
      </c>
      <c r="D248" t="s">
        <v>11</v>
      </c>
      <c r="E248">
        <v>0.91584304957179963</v>
      </c>
      <c r="F248">
        <v>0.98117836144473602</v>
      </c>
      <c r="G248">
        <v>0.96595501976516518</v>
      </c>
      <c r="H248">
        <v>0.94211029107088939</v>
      </c>
      <c r="I248">
        <v>0.99184700556055083</v>
      </c>
      <c r="J248">
        <v>0.98016723621108204</v>
      </c>
    </row>
    <row r="249" spans="1:10" x14ac:dyDescent="0.2">
      <c r="A249">
        <v>2</v>
      </c>
      <c r="B249">
        <v>-45</v>
      </c>
      <c r="C249" t="s">
        <v>10</v>
      </c>
      <c r="D249" t="s">
        <v>11</v>
      </c>
      <c r="E249">
        <v>0.85869432777680221</v>
      </c>
      <c r="F249">
        <v>0.97595464747462624</v>
      </c>
      <c r="G249">
        <v>0.94733960563468822</v>
      </c>
      <c r="H249">
        <v>0.89583119864732597</v>
      </c>
      <c r="I249">
        <v>0.98930970025217657</v>
      </c>
      <c r="J249">
        <v>0.96422118866167239</v>
      </c>
    </row>
    <row r="250" spans="1:10" x14ac:dyDescent="0.2">
      <c r="A250">
        <v>3</v>
      </c>
      <c r="B250">
        <v>-45</v>
      </c>
      <c r="C250" t="s">
        <v>10</v>
      </c>
      <c r="D250" t="s">
        <v>11</v>
      </c>
      <c r="E250">
        <v>0.77797399407933343</v>
      </c>
      <c r="F250">
        <v>0.96579465088134542</v>
      </c>
      <c r="G250">
        <v>0.91617304108330277</v>
      </c>
      <c r="H250">
        <v>0.80594212185942082</v>
      </c>
      <c r="I250">
        <v>0.97929899617562755</v>
      </c>
      <c r="J250">
        <v>0.92173596241302003</v>
      </c>
    </row>
    <row r="251" spans="1:10" x14ac:dyDescent="0.2">
      <c r="A251">
        <v>4</v>
      </c>
      <c r="B251">
        <v>-45</v>
      </c>
      <c r="C251" t="s">
        <v>10</v>
      </c>
      <c r="D251" t="s">
        <v>11</v>
      </c>
      <c r="E251">
        <v>0.67835041019425757</v>
      </c>
      <c r="F251">
        <v>0.93739737594210504</v>
      </c>
      <c r="G251">
        <v>0.86062762340884846</v>
      </c>
      <c r="H251">
        <v>0.67587477627057546</v>
      </c>
      <c r="I251">
        <v>0.97280642767692938</v>
      </c>
      <c r="J251">
        <v>0.86066792735589026</v>
      </c>
    </row>
    <row r="252" spans="1:10" x14ac:dyDescent="0.2">
      <c r="A252">
        <v>0</v>
      </c>
      <c r="B252">
        <v>-40</v>
      </c>
      <c r="C252" t="s">
        <v>10</v>
      </c>
      <c r="D252" t="s">
        <v>11</v>
      </c>
      <c r="E252">
        <v>0.95159247962909277</v>
      </c>
      <c r="F252">
        <v>0.98543186226961998</v>
      </c>
      <c r="G252">
        <v>0.9779137726170678</v>
      </c>
      <c r="H252">
        <v>0.96991861828836001</v>
      </c>
      <c r="I252">
        <v>0.99226303941582239</v>
      </c>
      <c r="J252">
        <v>0.98822240545098705</v>
      </c>
    </row>
    <row r="253" spans="1:10" x14ac:dyDescent="0.2">
      <c r="A253">
        <v>1</v>
      </c>
      <c r="B253">
        <v>-40</v>
      </c>
      <c r="C253" t="s">
        <v>10</v>
      </c>
      <c r="D253" t="s">
        <v>11</v>
      </c>
      <c r="E253">
        <v>0.93506986590350361</v>
      </c>
      <c r="F253">
        <v>0.98343552557382397</v>
      </c>
      <c r="G253">
        <v>0.97268614355832039</v>
      </c>
      <c r="H253">
        <v>0.95597519307869505</v>
      </c>
      <c r="I253">
        <v>0.99168777980163803</v>
      </c>
      <c r="J253">
        <v>0.98411907896998663</v>
      </c>
    </row>
    <row r="254" spans="1:10" x14ac:dyDescent="0.2">
      <c r="A254">
        <v>2</v>
      </c>
      <c r="B254">
        <v>-40</v>
      </c>
      <c r="C254" t="s">
        <v>10</v>
      </c>
      <c r="D254" t="s">
        <v>11</v>
      </c>
      <c r="E254">
        <v>0.87383172682168775</v>
      </c>
      <c r="F254">
        <v>0.97523042615592159</v>
      </c>
      <c r="G254">
        <v>0.95106858311143361</v>
      </c>
      <c r="H254">
        <v>0.91270035235692604</v>
      </c>
      <c r="I254">
        <v>0.99031861680424782</v>
      </c>
      <c r="J254">
        <v>0.96935699778236761</v>
      </c>
    </row>
    <row r="255" spans="1:10" x14ac:dyDescent="0.2">
      <c r="A255">
        <v>3</v>
      </c>
      <c r="B255">
        <v>-40</v>
      </c>
      <c r="C255" t="s">
        <v>10</v>
      </c>
      <c r="D255" t="s">
        <v>11</v>
      </c>
      <c r="E255">
        <v>0.7885582805965794</v>
      </c>
      <c r="F255">
        <v>0.96275399617383439</v>
      </c>
      <c r="G255">
        <v>0.91665034329131201</v>
      </c>
      <c r="H255">
        <v>0.81607470627499212</v>
      </c>
      <c r="I255">
        <v>0.98103434622738717</v>
      </c>
      <c r="J255">
        <v>0.92699372153763016</v>
      </c>
    </row>
    <row r="256" spans="1:10" x14ac:dyDescent="0.2">
      <c r="A256">
        <v>4</v>
      </c>
      <c r="B256">
        <v>-40</v>
      </c>
      <c r="C256" t="s">
        <v>10</v>
      </c>
      <c r="D256" t="s">
        <v>11</v>
      </c>
      <c r="E256">
        <v>0.6799914067166799</v>
      </c>
      <c r="F256">
        <v>0.93231093448115043</v>
      </c>
      <c r="G256">
        <v>0.85716820378103087</v>
      </c>
      <c r="H256">
        <v>0.67628759723210818</v>
      </c>
      <c r="I256">
        <v>0.97067425220038861</v>
      </c>
      <c r="J256">
        <v>0.85825610935787022</v>
      </c>
    </row>
    <row r="257" spans="1:10" x14ac:dyDescent="0.2">
      <c r="A257">
        <v>0</v>
      </c>
      <c r="B257">
        <v>-35</v>
      </c>
      <c r="C257" t="s">
        <v>10</v>
      </c>
      <c r="D257" t="s">
        <v>11</v>
      </c>
      <c r="E257">
        <v>0.96711517910276223</v>
      </c>
      <c r="F257">
        <v>0.98258598076564041</v>
      </c>
      <c r="G257">
        <v>0.97922646386326484</v>
      </c>
      <c r="H257">
        <v>0.9814581889217856</v>
      </c>
      <c r="I257">
        <v>0.99340912268204884</v>
      </c>
      <c r="J257">
        <v>0.99157252633533355</v>
      </c>
    </row>
    <row r="258" spans="1:10" x14ac:dyDescent="0.2">
      <c r="A258">
        <v>1</v>
      </c>
      <c r="B258">
        <v>-35</v>
      </c>
      <c r="C258" t="s">
        <v>10</v>
      </c>
      <c r="D258" t="s">
        <v>11</v>
      </c>
      <c r="E258">
        <v>0.94541049357595763</v>
      </c>
      <c r="F258">
        <v>0.98446908531400523</v>
      </c>
      <c r="G258">
        <v>0.97583236251770822</v>
      </c>
      <c r="H258">
        <v>0.96586960866876703</v>
      </c>
      <c r="I258">
        <v>0.99183577024477743</v>
      </c>
      <c r="J258">
        <v>0.986967167674068</v>
      </c>
    </row>
    <row r="259" spans="1:10" x14ac:dyDescent="0.2">
      <c r="A259">
        <v>2</v>
      </c>
      <c r="B259">
        <v>-35</v>
      </c>
      <c r="C259" t="s">
        <v>10</v>
      </c>
      <c r="D259" t="s">
        <v>11</v>
      </c>
      <c r="E259">
        <v>0.88715137894428997</v>
      </c>
      <c r="F259">
        <v>0.9778948562726042</v>
      </c>
      <c r="G259">
        <v>0.95649447164025936</v>
      </c>
      <c r="H259">
        <v>0.91799114395127923</v>
      </c>
      <c r="I259">
        <v>0.98864950100322324</v>
      </c>
      <c r="J259">
        <v>0.96998601032287801</v>
      </c>
    </row>
    <row r="260" spans="1:10" x14ac:dyDescent="0.2">
      <c r="A260">
        <v>3</v>
      </c>
      <c r="B260">
        <v>-35</v>
      </c>
      <c r="C260" t="s">
        <v>10</v>
      </c>
      <c r="D260" t="s">
        <v>11</v>
      </c>
      <c r="E260">
        <v>0.79370838597777871</v>
      </c>
      <c r="F260">
        <v>0.96171036533722276</v>
      </c>
      <c r="G260">
        <v>0.9171359004036338</v>
      </c>
      <c r="H260">
        <v>0.82008776794768812</v>
      </c>
      <c r="I260">
        <v>0.98055679023811559</v>
      </c>
      <c r="J260">
        <v>0.92738645219022675</v>
      </c>
    </row>
    <row r="261" spans="1:10" x14ac:dyDescent="0.2">
      <c r="A261">
        <v>4</v>
      </c>
      <c r="B261">
        <v>-35</v>
      </c>
      <c r="C261" t="s">
        <v>10</v>
      </c>
      <c r="D261" t="s">
        <v>11</v>
      </c>
      <c r="E261">
        <v>0.67632404451246375</v>
      </c>
      <c r="F261">
        <v>0.92928239799050782</v>
      </c>
      <c r="G261">
        <v>0.8535374167968941</v>
      </c>
      <c r="H261">
        <v>0.66835074168980513</v>
      </c>
      <c r="I261">
        <v>0.96392165398761165</v>
      </c>
      <c r="J261">
        <v>0.84996101643865241</v>
      </c>
    </row>
    <row r="262" spans="1:10" x14ac:dyDescent="0.2">
      <c r="A262">
        <v>0</v>
      </c>
      <c r="B262">
        <v>-30</v>
      </c>
      <c r="C262" t="s">
        <v>10</v>
      </c>
      <c r="D262" t="s">
        <v>11</v>
      </c>
      <c r="E262">
        <v>0.97016438096003355</v>
      </c>
      <c r="F262">
        <v>0.98687478384527005</v>
      </c>
      <c r="G262">
        <v>0.98131204968270358</v>
      </c>
      <c r="H262">
        <v>0.99245269674204362</v>
      </c>
      <c r="I262">
        <v>0.99476137765925277</v>
      </c>
      <c r="J262">
        <v>0.99362719419802259</v>
      </c>
    </row>
    <row r="263" spans="1:10" x14ac:dyDescent="0.2">
      <c r="A263">
        <v>1</v>
      </c>
      <c r="B263">
        <v>-30</v>
      </c>
      <c r="C263" t="s">
        <v>10</v>
      </c>
      <c r="D263" t="s">
        <v>11</v>
      </c>
      <c r="E263">
        <v>0.95965556677554098</v>
      </c>
      <c r="F263">
        <v>0.98026090969475621</v>
      </c>
      <c r="G263">
        <v>0.97474235125291819</v>
      </c>
      <c r="H263">
        <v>0.9736246503576822</v>
      </c>
      <c r="I263">
        <v>0.99329527660399364</v>
      </c>
      <c r="J263">
        <v>0.98968210384725142</v>
      </c>
    </row>
    <row r="264" spans="1:10" x14ac:dyDescent="0.2">
      <c r="A264">
        <v>2</v>
      </c>
      <c r="B264">
        <v>-30</v>
      </c>
      <c r="C264" t="s">
        <v>10</v>
      </c>
      <c r="D264" t="s">
        <v>11</v>
      </c>
      <c r="E264">
        <v>0.892203835514083</v>
      </c>
      <c r="F264">
        <v>0.97765590409351999</v>
      </c>
      <c r="G264">
        <v>0.95752863309933722</v>
      </c>
      <c r="H264">
        <v>0.92295874198538119</v>
      </c>
      <c r="I264">
        <v>0.98874497787909521</v>
      </c>
      <c r="J264">
        <v>0.97077175197220478</v>
      </c>
    </row>
    <row r="265" spans="1:10" x14ac:dyDescent="0.2">
      <c r="A265">
        <v>3</v>
      </c>
      <c r="B265">
        <v>-30</v>
      </c>
      <c r="C265" t="s">
        <v>10</v>
      </c>
      <c r="D265" t="s">
        <v>11</v>
      </c>
      <c r="E265">
        <v>0.7928099770171172</v>
      </c>
      <c r="F265">
        <v>0.96015635489570716</v>
      </c>
      <c r="G265">
        <v>0.91560471762162643</v>
      </c>
      <c r="H265">
        <v>0.81892494086167977</v>
      </c>
      <c r="I265">
        <v>0.97998969776611078</v>
      </c>
      <c r="J265">
        <v>0.92559608152891681</v>
      </c>
    </row>
    <row r="266" spans="1:10" x14ac:dyDescent="0.2">
      <c r="A266">
        <v>4</v>
      </c>
      <c r="B266">
        <v>-30</v>
      </c>
      <c r="C266" t="s">
        <v>10</v>
      </c>
      <c r="D266" t="s">
        <v>11</v>
      </c>
      <c r="E266">
        <v>0.67133035535803853</v>
      </c>
      <c r="F266">
        <v>0.92425245353859065</v>
      </c>
      <c r="G266">
        <v>0.84811841856072279</v>
      </c>
      <c r="H266">
        <v>0.65705610388283897</v>
      </c>
      <c r="I266">
        <v>0.95501966500498481</v>
      </c>
      <c r="J266">
        <v>0.83761202571170812</v>
      </c>
    </row>
    <row r="267" spans="1:10" x14ac:dyDescent="0.2">
      <c r="A267">
        <v>0</v>
      </c>
      <c r="B267">
        <v>-25</v>
      </c>
      <c r="C267" t="s">
        <v>10</v>
      </c>
      <c r="D267" t="s">
        <v>11</v>
      </c>
      <c r="E267">
        <v>0.97130311337807518</v>
      </c>
      <c r="F267">
        <v>0.99004921416311864</v>
      </c>
      <c r="G267">
        <v>0.98217106195636361</v>
      </c>
      <c r="H267">
        <v>0.99260909142607523</v>
      </c>
      <c r="I267">
        <v>0.99834689750209105</v>
      </c>
      <c r="J267">
        <v>0.99432116087025524</v>
      </c>
    </row>
    <row r="268" spans="1:10" x14ac:dyDescent="0.2">
      <c r="A268">
        <v>1</v>
      </c>
      <c r="B268">
        <v>-25</v>
      </c>
      <c r="C268" t="s">
        <v>10</v>
      </c>
      <c r="D268" t="s">
        <v>11</v>
      </c>
      <c r="E268">
        <v>0.96184687587951423</v>
      </c>
      <c r="F268">
        <v>0.98131242794227835</v>
      </c>
      <c r="G268">
        <v>0.976362151347416</v>
      </c>
      <c r="H268">
        <v>0.97400600421646</v>
      </c>
      <c r="I268">
        <v>0.99260816053722445</v>
      </c>
      <c r="J268">
        <v>0.9892709574366344</v>
      </c>
    </row>
    <row r="269" spans="1:10" x14ac:dyDescent="0.2">
      <c r="A269">
        <v>2</v>
      </c>
      <c r="B269">
        <v>-25</v>
      </c>
      <c r="C269" t="s">
        <v>10</v>
      </c>
      <c r="D269" t="s">
        <v>11</v>
      </c>
      <c r="E269">
        <v>0.88995414700294684</v>
      </c>
      <c r="F269">
        <v>0.97565011073609276</v>
      </c>
      <c r="G269">
        <v>0.95555070088617355</v>
      </c>
      <c r="H269">
        <v>0.92305536278205358</v>
      </c>
      <c r="I269">
        <v>0.98933161509469036</v>
      </c>
      <c r="J269">
        <v>0.97134703343028395</v>
      </c>
    </row>
    <row r="270" spans="1:10" x14ac:dyDescent="0.2">
      <c r="A270">
        <v>3</v>
      </c>
      <c r="B270">
        <v>-25</v>
      </c>
      <c r="C270" t="s">
        <v>10</v>
      </c>
      <c r="D270" t="s">
        <v>11</v>
      </c>
      <c r="E270">
        <v>0.78498845457208011</v>
      </c>
      <c r="F270">
        <v>0.95759024681028204</v>
      </c>
      <c r="G270">
        <v>0.91187823552725378</v>
      </c>
      <c r="H270">
        <v>0.81412091801067654</v>
      </c>
      <c r="I270">
        <v>0.97860227820095758</v>
      </c>
      <c r="J270">
        <v>0.92085268520029495</v>
      </c>
    </row>
    <row r="271" spans="1:10" x14ac:dyDescent="0.2">
      <c r="A271">
        <v>4</v>
      </c>
      <c r="B271">
        <v>-25</v>
      </c>
      <c r="C271" t="s">
        <v>10</v>
      </c>
      <c r="D271" t="s">
        <v>11</v>
      </c>
      <c r="E271">
        <v>0.66132907781981365</v>
      </c>
      <c r="F271">
        <v>0.91244585506590481</v>
      </c>
      <c r="G271">
        <v>0.83702513474066542</v>
      </c>
      <c r="H271">
        <v>0.64658673098488417</v>
      </c>
      <c r="I271">
        <v>0.94719712471131501</v>
      </c>
      <c r="J271">
        <v>0.82366546267246066</v>
      </c>
    </row>
    <row r="272" spans="1:10" x14ac:dyDescent="0.2">
      <c r="A272">
        <v>0</v>
      </c>
      <c r="B272">
        <v>-20</v>
      </c>
      <c r="C272" t="s">
        <v>10</v>
      </c>
      <c r="D272" t="s">
        <v>11</v>
      </c>
      <c r="E272">
        <v>0.97024041009174422</v>
      </c>
      <c r="F272">
        <v>0.98775030433327504</v>
      </c>
      <c r="G272">
        <v>0.98152071691254195</v>
      </c>
      <c r="H272">
        <v>0.99247700289455776</v>
      </c>
      <c r="I272">
        <v>0.99573819533840879</v>
      </c>
      <c r="J272">
        <v>0.99387612826104277</v>
      </c>
    </row>
    <row r="273" spans="1:10" x14ac:dyDescent="0.2">
      <c r="A273">
        <v>1</v>
      </c>
      <c r="B273">
        <v>-20</v>
      </c>
      <c r="C273" t="s">
        <v>10</v>
      </c>
      <c r="D273" t="s">
        <v>11</v>
      </c>
      <c r="E273">
        <v>0.95865992634198438</v>
      </c>
      <c r="F273">
        <v>0.980122060846085</v>
      </c>
      <c r="G273">
        <v>0.97429583921411278</v>
      </c>
      <c r="H273">
        <v>0.97350287009046821</v>
      </c>
      <c r="I273">
        <v>0.99336077323068661</v>
      </c>
      <c r="J273">
        <v>0.98930647922993042</v>
      </c>
    </row>
    <row r="274" spans="1:10" x14ac:dyDescent="0.2">
      <c r="A274">
        <v>2</v>
      </c>
      <c r="B274">
        <v>-20</v>
      </c>
      <c r="C274" t="s">
        <v>10</v>
      </c>
      <c r="D274" t="s">
        <v>11</v>
      </c>
      <c r="E274">
        <v>0.88386650543982326</v>
      </c>
      <c r="F274">
        <v>0.97639233229481359</v>
      </c>
      <c r="G274">
        <v>0.95469531718086464</v>
      </c>
      <c r="H274">
        <v>0.9182152517358384</v>
      </c>
      <c r="I274">
        <v>0.98762431215759838</v>
      </c>
      <c r="J274">
        <v>0.96777686860211865</v>
      </c>
    </row>
    <row r="275" spans="1:10" x14ac:dyDescent="0.2">
      <c r="A275">
        <v>3</v>
      </c>
      <c r="B275">
        <v>-20</v>
      </c>
      <c r="C275" t="s">
        <v>10</v>
      </c>
      <c r="D275" t="s">
        <v>11</v>
      </c>
      <c r="E275">
        <v>0.77007783399057439</v>
      </c>
      <c r="F275">
        <v>0.95428932650743159</v>
      </c>
      <c r="G275">
        <v>0.90607458720618361</v>
      </c>
      <c r="H275">
        <v>0.80452947519257534</v>
      </c>
      <c r="I275">
        <v>0.9768460987948876</v>
      </c>
      <c r="J275">
        <v>0.91317133590482902</v>
      </c>
    </row>
    <row r="276" spans="1:10" x14ac:dyDescent="0.2">
      <c r="A276">
        <v>4</v>
      </c>
      <c r="B276">
        <v>-20</v>
      </c>
      <c r="C276" t="s">
        <v>10</v>
      </c>
      <c r="D276" t="s">
        <v>11</v>
      </c>
      <c r="E276">
        <v>0.64129315511480856</v>
      </c>
      <c r="F276">
        <v>0.8985426402595964</v>
      </c>
      <c r="G276">
        <v>0.82255794624493717</v>
      </c>
      <c r="H276">
        <v>0.63318337469355512</v>
      </c>
      <c r="I276">
        <v>0.93769938032868916</v>
      </c>
      <c r="J276">
        <v>0.80507163020520855</v>
      </c>
    </row>
    <row r="277" spans="1:10" x14ac:dyDescent="0.2">
      <c r="A277">
        <v>0</v>
      </c>
      <c r="B277">
        <v>-15</v>
      </c>
      <c r="C277" t="s">
        <v>10</v>
      </c>
      <c r="D277" t="s">
        <v>11</v>
      </c>
      <c r="E277">
        <v>0.96749427105547936</v>
      </c>
      <c r="F277">
        <v>0.98333326783949115</v>
      </c>
      <c r="G277">
        <v>0.979756014297684</v>
      </c>
      <c r="H277">
        <v>0.98357845569615165</v>
      </c>
      <c r="I277">
        <v>0.9936020576615654</v>
      </c>
      <c r="J277">
        <v>0.99177647045958162</v>
      </c>
    </row>
    <row r="278" spans="1:10" x14ac:dyDescent="0.2">
      <c r="A278">
        <v>1</v>
      </c>
      <c r="B278">
        <v>-15</v>
      </c>
      <c r="C278" t="s">
        <v>10</v>
      </c>
      <c r="D278" t="s">
        <v>11</v>
      </c>
      <c r="E278">
        <v>0.94401190911597921</v>
      </c>
      <c r="F278">
        <v>0.98429224511203939</v>
      </c>
      <c r="G278">
        <v>0.97532264471230479</v>
      </c>
      <c r="H278">
        <v>0.96559001998734995</v>
      </c>
      <c r="I278">
        <v>0.99180391565430781</v>
      </c>
      <c r="J278">
        <v>0.98590857771558438</v>
      </c>
    </row>
    <row r="279" spans="1:10" x14ac:dyDescent="0.2">
      <c r="A279">
        <v>2</v>
      </c>
      <c r="B279">
        <v>-15</v>
      </c>
      <c r="C279" t="s">
        <v>10</v>
      </c>
      <c r="D279" t="s">
        <v>11</v>
      </c>
      <c r="E279">
        <v>0.87020986323309968</v>
      </c>
      <c r="F279">
        <v>0.97555438714120801</v>
      </c>
      <c r="G279">
        <v>0.95072899272441103</v>
      </c>
      <c r="H279">
        <v>0.90832589693703836</v>
      </c>
      <c r="I279">
        <v>0.98705307974599021</v>
      </c>
      <c r="J279">
        <v>0.96379000691486805</v>
      </c>
    </row>
    <row r="280" spans="1:10" x14ac:dyDescent="0.2">
      <c r="A280">
        <v>3</v>
      </c>
      <c r="B280">
        <v>-15</v>
      </c>
      <c r="C280" t="s">
        <v>10</v>
      </c>
      <c r="D280" t="s">
        <v>11</v>
      </c>
      <c r="E280">
        <v>0.74735829401138032</v>
      </c>
      <c r="F280">
        <v>0.95080049405751443</v>
      </c>
      <c r="G280">
        <v>0.89829462840549612</v>
      </c>
      <c r="H280">
        <v>0.78970148059791656</v>
      </c>
      <c r="I280">
        <v>0.97462466453513563</v>
      </c>
      <c r="J280">
        <v>0.90241500198364555</v>
      </c>
    </row>
    <row r="281" spans="1:10" x14ac:dyDescent="0.2">
      <c r="A281">
        <v>4</v>
      </c>
      <c r="B281">
        <v>-15</v>
      </c>
      <c r="C281" t="s">
        <v>10</v>
      </c>
      <c r="D281" t="s">
        <v>11</v>
      </c>
      <c r="E281">
        <v>0.61036559550990654</v>
      </c>
      <c r="F281">
        <v>0.88297963024701553</v>
      </c>
      <c r="G281">
        <v>0.80503954752166285</v>
      </c>
      <c r="H281">
        <v>0.61690810196587176</v>
      </c>
      <c r="I281">
        <v>0.9265718570314232</v>
      </c>
      <c r="J281">
        <v>0.78165481273996662</v>
      </c>
    </row>
    <row r="282" spans="1:10" x14ac:dyDescent="0.2">
      <c r="A282">
        <v>0</v>
      </c>
      <c r="B282">
        <v>-10</v>
      </c>
      <c r="C282" t="s">
        <v>10</v>
      </c>
      <c r="D282" t="s">
        <v>11</v>
      </c>
      <c r="E282">
        <v>0.95961086880192081</v>
      </c>
      <c r="F282">
        <v>0.980025282462886</v>
      </c>
      <c r="G282">
        <v>0.97429557319351923</v>
      </c>
      <c r="H282">
        <v>0.97603346808139657</v>
      </c>
      <c r="I282">
        <v>0.99450113043906141</v>
      </c>
      <c r="J282">
        <v>0.99016803750383597</v>
      </c>
    </row>
    <row r="283" spans="1:10" x14ac:dyDescent="0.2">
      <c r="A283">
        <v>1</v>
      </c>
      <c r="B283">
        <v>-10</v>
      </c>
      <c r="C283" t="s">
        <v>10</v>
      </c>
      <c r="D283" t="s">
        <v>11</v>
      </c>
      <c r="E283">
        <v>0.93316459785388683</v>
      </c>
      <c r="F283">
        <v>0.9838218308820792</v>
      </c>
      <c r="G283">
        <v>0.97250437031950276</v>
      </c>
      <c r="H283">
        <v>0.95325799443366244</v>
      </c>
      <c r="I283">
        <v>0.99036656204517759</v>
      </c>
      <c r="J283">
        <v>0.98141983525446241</v>
      </c>
    </row>
    <row r="284" spans="1:10" x14ac:dyDescent="0.2">
      <c r="A284">
        <v>2</v>
      </c>
      <c r="B284">
        <v>-10</v>
      </c>
      <c r="C284" t="s">
        <v>10</v>
      </c>
      <c r="D284" t="s">
        <v>11</v>
      </c>
      <c r="E284">
        <v>0.85339379775231006</v>
      </c>
      <c r="F284">
        <v>0.97057348791964415</v>
      </c>
      <c r="G284">
        <v>0.94198553218271319</v>
      </c>
      <c r="H284">
        <v>0.89640390718273721</v>
      </c>
      <c r="I284">
        <v>0.98958575682823235</v>
      </c>
      <c r="J284">
        <v>0.96127435189919641</v>
      </c>
    </row>
    <row r="285" spans="1:10" x14ac:dyDescent="0.2">
      <c r="A285">
        <v>3</v>
      </c>
      <c r="B285">
        <v>-10</v>
      </c>
      <c r="C285" t="s">
        <v>10</v>
      </c>
      <c r="D285" t="s">
        <v>11</v>
      </c>
      <c r="E285">
        <v>0.71726142484908206</v>
      </c>
      <c r="F285">
        <v>0.94672367267103319</v>
      </c>
      <c r="G285">
        <v>0.88827924973053352</v>
      </c>
      <c r="H285">
        <v>0.77025469235358757</v>
      </c>
      <c r="I285">
        <v>0.97242235400365795</v>
      </c>
      <c r="J285">
        <v>0.88802531533915985</v>
      </c>
    </row>
    <row r="286" spans="1:10" x14ac:dyDescent="0.2">
      <c r="A286">
        <v>4</v>
      </c>
      <c r="B286">
        <v>-10</v>
      </c>
      <c r="C286" t="s">
        <v>10</v>
      </c>
      <c r="D286" t="s">
        <v>11</v>
      </c>
      <c r="E286">
        <v>0.564196522329515</v>
      </c>
      <c r="F286">
        <v>0.8717615642618487</v>
      </c>
      <c r="G286">
        <v>0.78922802818421545</v>
      </c>
      <c r="H286">
        <v>0.58103493588001875</v>
      </c>
      <c r="I286">
        <v>0.91847331256350118</v>
      </c>
      <c r="J286">
        <v>0.75275765109331227</v>
      </c>
    </row>
    <row r="287" spans="1:10" x14ac:dyDescent="0.2">
      <c r="A287">
        <v>0</v>
      </c>
      <c r="B287">
        <v>-5</v>
      </c>
      <c r="C287" t="s">
        <v>10</v>
      </c>
      <c r="D287" t="s">
        <v>11</v>
      </c>
      <c r="E287">
        <v>0.93435547990768564</v>
      </c>
      <c r="F287">
        <v>0.98373009777918563</v>
      </c>
      <c r="G287">
        <v>0.97294399680631161</v>
      </c>
      <c r="H287">
        <v>0.95887236025873435</v>
      </c>
      <c r="I287">
        <v>0.99229064775812936</v>
      </c>
      <c r="J287">
        <v>0.98440382513054903</v>
      </c>
    </row>
    <row r="288" spans="1:10" x14ac:dyDescent="0.2">
      <c r="A288">
        <v>1</v>
      </c>
      <c r="B288">
        <v>-5</v>
      </c>
      <c r="C288" t="s">
        <v>10</v>
      </c>
      <c r="D288" t="s">
        <v>11</v>
      </c>
      <c r="E288">
        <v>0.91166498802960239</v>
      </c>
      <c r="F288">
        <v>0.98128201237166279</v>
      </c>
      <c r="G288">
        <v>0.96505579365626704</v>
      </c>
      <c r="H288">
        <v>0.93859465356488725</v>
      </c>
      <c r="I288">
        <v>0.99053656941575485</v>
      </c>
      <c r="J288">
        <v>0.97692505705686183</v>
      </c>
    </row>
    <row r="289" spans="1:10" x14ac:dyDescent="0.2">
      <c r="A289">
        <v>2</v>
      </c>
      <c r="B289">
        <v>-5</v>
      </c>
      <c r="C289" t="s">
        <v>10</v>
      </c>
      <c r="D289" t="s">
        <v>11</v>
      </c>
      <c r="E289">
        <v>0.83989314057310493</v>
      </c>
      <c r="F289">
        <v>0.97027981660100404</v>
      </c>
      <c r="G289">
        <v>0.93669765609235878</v>
      </c>
      <c r="H289">
        <v>0.87237358706430845</v>
      </c>
      <c r="I289">
        <v>0.98743351109635902</v>
      </c>
      <c r="J289">
        <v>0.95143097644088237</v>
      </c>
    </row>
    <row r="290" spans="1:10" x14ac:dyDescent="0.2">
      <c r="A290">
        <v>3</v>
      </c>
      <c r="B290">
        <v>-5</v>
      </c>
      <c r="C290" t="s">
        <v>10</v>
      </c>
      <c r="D290" t="s">
        <v>11</v>
      </c>
      <c r="E290">
        <v>0.71077484005570124</v>
      </c>
      <c r="F290">
        <v>0.94822518345774442</v>
      </c>
      <c r="G290">
        <v>0.88323093364176908</v>
      </c>
      <c r="H290">
        <v>0.73502598878130954</v>
      </c>
      <c r="I290">
        <v>0.97092031933715039</v>
      </c>
      <c r="J290">
        <v>0.88065921266003555</v>
      </c>
    </row>
    <row r="291" spans="1:10" x14ac:dyDescent="0.2">
      <c r="A291">
        <v>4</v>
      </c>
      <c r="B291">
        <v>-5</v>
      </c>
      <c r="C291" t="s">
        <v>10</v>
      </c>
      <c r="D291" t="s">
        <v>11</v>
      </c>
      <c r="E291">
        <v>0.52210240869624158</v>
      </c>
      <c r="F291">
        <v>0.85805341687395487</v>
      </c>
      <c r="G291">
        <v>0.76740487593279461</v>
      </c>
      <c r="H291">
        <v>0.52700132106658559</v>
      </c>
      <c r="I291">
        <v>0.8967303603893334</v>
      </c>
      <c r="J291">
        <v>0.71117907383197843</v>
      </c>
    </row>
    <row r="292" spans="1:10" x14ac:dyDescent="0.2">
      <c r="A292">
        <v>0</v>
      </c>
      <c r="B292">
        <v>0</v>
      </c>
      <c r="C292" t="s">
        <v>10</v>
      </c>
      <c r="D292" t="s">
        <v>11</v>
      </c>
      <c r="E292">
        <v>0.91319065614407879</v>
      </c>
      <c r="F292">
        <v>0.98397225366044805</v>
      </c>
      <c r="G292">
        <v>0.9673970149475748</v>
      </c>
      <c r="H292">
        <v>0.93822874262206035</v>
      </c>
      <c r="I292">
        <v>0.98969390156517822</v>
      </c>
      <c r="J292">
        <v>0.97610442737589764</v>
      </c>
    </row>
    <row r="293" spans="1:10" x14ac:dyDescent="0.2">
      <c r="A293">
        <v>1</v>
      </c>
      <c r="B293">
        <v>0</v>
      </c>
      <c r="C293" t="s">
        <v>10</v>
      </c>
      <c r="D293" t="s">
        <v>11</v>
      </c>
      <c r="E293">
        <v>0.88402506272765291</v>
      </c>
      <c r="F293">
        <v>0.98006122244916238</v>
      </c>
      <c r="G293">
        <v>0.9570856458650232</v>
      </c>
      <c r="H293">
        <v>0.91750888667274699</v>
      </c>
      <c r="I293">
        <v>0.98967991185377402</v>
      </c>
      <c r="J293">
        <v>0.96938285916948075</v>
      </c>
    </row>
    <row r="294" spans="1:10" x14ac:dyDescent="0.2">
      <c r="A294">
        <v>2</v>
      </c>
      <c r="B294">
        <v>0</v>
      </c>
      <c r="C294" t="s">
        <v>10</v>
      </c>
      <c r="D294" t="s">
        <v>11</v>
      </c>
      <c r="E294">
        <v>0.81534840520503871</v>
      </c>
      <c r="F294">
        <v>0.96779166856397525</v>
      </c>
      <c r="G294">
        <v>0.92735526185512895</v>
      </c>
      <c r="H294">
        <v>0.84308073611999212</v>
      </c>
      <c r="I294">
        <v>0.98391296381220961</v>
      </c>
      <c r="J294">
        <v>0.93693557868592003</v>
      </c>
    </row>
    <row r="295" spans="1:10" x14ac:dyDescent="0.2">
      <c r="A295">
        <v>3</v>
      </c>
      <c r="B295">
        <v>0</v>
      </c>
      <c r="C295" t="s">
        <v>10</v>
      </c>
      <c r="D295" t="s">
        <v>11</v>
      </c>
      <c r="E295">
        <v>0.70213155418399176</v>
      </c>
      <c r="F295">
        <v>0.94060227741604763</v>
      </c>
      <c r="G295">
        <v>0.8705821819632108</v>
      </c>
      <c r="H295">
        <v>0.69532507404525024</v>
      </c>
      <c r="I295">
        <v>0.96980855285691459</v>
      </c>
      <c r="J295">
        <v>0.87025116526194579</v>
      </c>
    </row>
    <row r="296" spans="1:10" x14ac:dyDescent="0.2">
      <c r="A296">
        <v>4</v>
      </c>
      <c r="B296">
        <v>0</v>
      </c>
      <c r="C296" t="s">
        <v>10</v>
      </c>
      <c r="D296" t="s">
        <v>11</v>
      </c>
      <c r="E296">
        <v>0.48420771621420539</v>
      </c>
      <c r="F296">
        <v>0.82221471785038092</v>
      </c>
      <c r="G296">
        <v>0.72779518227427931</v>
      </c>
      <c r="H296">
        <v>0.48734369624139062</v>
      </c>
      <c r="I296">
        <v>0.86858603196198714</v>
      </c>
      <c r="J296">
        <v>0.6742388600373862</v>
      </c>
    </row>
    <row r="297" spans="1:10" x14ac:dyDescent="0.2">
      <c r="A297">
        <v>0</v>
      </c>
      <c r="B297">
        <v>5</v>
      </c>
      <c r="C297" t="s">
        <v>10</v>
      </c>
      <c r="D297" t="s">
        <v>11</v>
      </c>
      <c r="E297">
        <v>0.88018788266750891</v>
      </c>
      <c r="F297">
        <v>0.98251204763462563</v>
      </c>
      <c r="G297">
        <v>0.957447527537026</v>
      </c>
      <c r="H297">
        <v>0.91141099875049281</v>
      </c>
      <c r="I297">
        <v>0.98889782931346681</v>
      </c>
      <c r="J297">
        <v>0.96762378545696603</v>
      </c>
    </row>
    <row r="298" spans="1:10" x14ac:dyDescent="0.2">
      <c r="A298">
        <v>1</v>
      </c>
      <c r="B298">
        <v>5</v>
      </c>
      <c r="C298" t="s">
        <v>10</v>
      </c>
      <c r="D298" t="s">
        <v>11</v>
      </c>
      <c r="E298">
        <v>0.84505470767831581</v>
      </c>
      <c r="F298">
        <v>0.97539709590022461</v>
      </c>
      <c r="G298">
        <v>0.94334713948371984</v>
      </c>
      <c r="H298">
        <v>0.89061088940948285</v>
      </c>
      <c r="I298">
        <v>0.99028456916646779</v>
      </c>
      <c r="J298">
        <v>0.96126711381598762</v>
      </c>
    </row>
    <row r="299" spans="1:10" x14ac:dyDescent="0.2">
      <c r="A299">
        <v>2</v>
      </c>
      <c r="B299">
        <v>5</v>
      </c>
      <c r="C299" t="s">
        <v>10</v>
      </c>
      <c r="D299" t="s">
        <v>11</v>
      </c>
      <c r="E299">
        <v>0.77459811440078297</v>
      </c>
      <c r="F299">
        <v>0.96580052766499325</v>
      </c>
      <c r="G299">
        <v>0.91587839169791163</v>
      </c>
      <c r="H299">
        <v>0.81199523254710715</v>
      </c>
      <c r="I299">
        <v>0.97950972934851299</v>
      </c>
      <c r="J299">
        <v>0.91715001562500376</v>
      </c>
    </row>
    <row r="300" spans="1:10" x14ac:dyDescent="0.2">
      <c r="A300">
        <v>3</v>
      </c>
      <c r="B300">
        <v>5</v>
      </c>
      <c r="C300" t="s">
        <v>10</v>
      </c>
      <c r="D300" t="s">
        <v>11</v>
      </c>
      <c r="E300">
        <v>0.67915934222797736</v>
      </c>
      <c r="F300">
        <v>0.92997072225309219</v>
      </c>
      <c r="G300">
        <v>0.85407476524441783</v>
      </c>
      <c r="H300">
        <v>0.65178816625688152</v>
      </c>
      <c r="I300">
        <v>0.95754838407330756</v>
      </c>
      <c r="J300">
        <v>0.84307268909979094</v>
      </c>
    </row>
    <row r="301" spans="1:10" x14ac:dyDescent="0.2">
      <c r="A301">
        <v>4</v>
      </c>
      <c r="B301">
        <v>5</v>
      </c>
      <c r="C301" t="s">
        <v>10</v>
      </c>
      <c r="D301" t="s">
        <v>11</v>
      </c>
      <c r="E301">
        <v>0.44428589106694671</v>
      </c>
      <c r="F301">
        <v>0.78157881369166693</v>
      </c>
      <c r="G301">
        <v>0.68540968767727939</v>
      </c>
      <c r="H301">
        <v>0.43755844751688638</v>
      </c>
      <c r="I301">
        <v>0.81579588694798966</v>
      </c>
      <c r="J301">
        <v>0.62085528907955678</v>
      </c>
    </row>
    <row r="302" spans="1:10" x14ac:dyDescent="0.2">
      <c r="A302">
        <v>0</v>
      </c>
      <c r="B302">
        <v>10</v>
      </c>
      <c r="C302" t="s">
        <v>10</v>
      </c>
      <c r="D302" t="s">
        <v>11</v>
      </c>
      <c r="E302">
        <v>0.83424118745105846</v>
      </c>
      <c r="F302">
        <v>0.97796291897536458</v>
      </c>
      <c r="G302">
        <v>0.94172738574639325</v>
      </c>
      <c r="H302">
        <v>0.8775647633091761</v>
      </c>
      <c r="I302">
        <v>0.98971626773378296</v>
      </c>
      <c r="J302">
        <v>0.95749138626201558</v>
      </c>
    </row>
    <row r="303" spans="1:10" x14ac:dyDescent="0.2">
      <c r="A303">
        <v>1</v>
      </c>
      <c r="B303">
        <v>10</v>
      </c>
      <c r="C303" t="s">
        <v>10</v>
      </c>
      <c r="D303" t="s">
        <v>11</v>
      </c>
      <c r="E303">
        <v>0.81886950521931323</v>
      </c>
      <c r="F303">
        <v>0.97514121119821362</v>
      </c>
      <c r="G303">
        <v>0.93395080745314885</v>
      </c>
      <c r="H303">
        <v>0.85111151872551405</v>
      </c>
      <c r="I303">
        <v>0.98770240199337478</v>
      </c>
      <c r="J303">
        <v>0.94480815038186161</v>
      </c>
    </row>
    <row r="304" spans="1:10" x14ac:dyDescent="0.2">
      <c r="A304">
        <v>2</v>
      </c>
      <c r="B304">
        <v>10</v>
      </c>
      <c r="C304" t="s">
        <v>10</v>
      </c>
      <c r="D304" t="s">
        <v>11</v>
      </c>
      <c r="E304">
        <v>0.72376686226245934</v>
      </c>
      <c r="F304">
        <v>0.96166709562124719</v>
      </c>
      <c r="G304">
        <v>0.89875147344515016</v>
      </c>
      <c r="H304">
        <v>0.76812757371564855</v>
      </c>
      <c r="I304">
        <v>0.97658863673137397</v>
      </c>
      <c r="J304">
        <v>0.89481809377872124</v>
      </c>
    </row>
    <row r="305" spans="1:10" x14ac:dyDescent="0.2">
      <c r="A305">
        <v>3</v>
      </c>
      <c r="B305">
        <v>10</v>
      </c>
      <c r="C305" t="s">
        <v>10</v>
      </c>
      <c r="D305" t="s">
        <v>11</v>
      </c>
      <c r="E305">
        <v>0.63220813053197922</v>
      </c>
      <c r="F305">
        <v>0.90834610134812355</v>
      </c>
      <c r="G305">
        <v>0.82902057642979565</v>
      </c>
      <c r="H305">
        <v>0.6382402181200314</v>
      </c>
      <c r="I305">
        <v>0.95134212522250883</v>
      </c>
      <c r="J305">
        <v>0.80548082494669682</v>
      </c>
    </row>
    <row r="306" spans="1:10" x14ac:dyDescent="0.2">
      <c r="A306">
        <v>4</v>
      </c>
      <c r="B306">
        <v>10</v>
      </c>
      <c r="C306" t="s">
        <v>10</v>
      </c>
      <c r="D306" t="s">
        <v>11</v>
      </c>
      <c r="E306">
        <v>0.30748157866960868</v>
      </c>
      <c r="F306">
        <v>0.67821415630809989</v>
      </c>
      <c r="G306">
        <v>0.57755463333825974</v>
      </c>
      <c r="H306">
        <v>0.37030694569914152</v>
      </c>
      <c r="I306">
        <v>0.85046690575225325</v>
      </c>
      <c r="J306">
        <v>0.59552732973370226</v>
      </c>
    </row>
    <row r="307" spans="1:10" x14ac:dyDescent="0.2">
      <c r="A307">
        <v>0</v>
      </c>
      <c r="B307">
        <v>15</v>
      </c>
      <c r="C307" t="s">
        <v>10</v>
      </c>
      <c r="D307" t="s">
        <v>11</v>
      </c>
      <c r="E307">
        <v>0.80421595444544192</v>
      </c>
      <c r="F307">
        <v>0.97853502591527763</v>
      </c>
      <c r="G307">
        <v>0.93291203869433359</v>
      </c>
      <c r="H307">
        <v>0.8387924298220264</v>
      </c>
      <c r="I307">
        <v>0.98697523905235141</v>
      </c>
      <c r="J307">
        <v>0.93541396943396204</v>
      </c>
    </row>
    <row r="308" spans="1:10" x14ac:dyDescent="0.2">
      <c r="A308">
        <v>1</v>
      </c>
      <c r="B308">
        <v>15</v>
      </c>
      <c r="C308" t="s">
        <v>10</v>
      </c>
      <c r="D308" t="s">
        <v>11</v>
      </c>
      <c r="E308">
        <v>0.7712139648879347</v>
      </c>
      <c r="F308">
        <v>0.97421496678563324</v>
      </c>
      <c r="G308">
        <v>0.92054264733743518</v>
      </c>
      <c r="H308">
        <v>0.80894767049803173</v>
      </c>
      <c r="I308">
        <v>0.9842900214908028</v>
      </c>
      <c r="J308">
        <v>0.92177034057804763</v>
      </c>
    </row>
    <row r="309" spans="1:10" x14ac:dyDescent="0.2">
      <c r="A309">
        <v>2</v>
      </c>
      <c r="B309">
        <v>15</v>
      </c>
      <c r="C309" t="s">
        <v>10</v>
      </c>
      <c r="D309" t="s">
        <v>11</v>
      </c>
      <c r="E309">
        <v>0.68854662935525368</v>
      </c>
      <c r="F309">
        <v>0.96052922289614762</v>
      </c>
      <c r="G309">
        <v>0.88366606255055558</v>
      </c>
      <c r="H309">
        <v>0.70661790779810396</v>
      </c>
      <c r="I309">
        <v>0.97422408930638082</v>
      </c>
      <c r="J309">
        <v>0.87453970825744554</v>
      </c>
    </row>
    <row r="310" spans="1:10" x14ac:dyDescent="0.2">
      <c r="A310">
        <v>3</v>
      </c>
      <c r="B310">
        <v>15</v>
      </c>
      <c r="C310" t="s">
        <v>10</v>
      </c>
      <c r="D310" t="s">
        <v>11</v>
      </c>
      <c r="E310">
        <v>0.5590645932207633</v>
      </c>
      <c r="F310">
        <v>0.89989131778198839</v>
      </c>
      <c r="G310">
        <v>0.80779461705789524</v>
      </c>
      <c r="H310">
        <v>0.5633209642281618</v>
      </c>
      <c r="I310">
        <v>0.94492647059465584</v>
      </c>
      <c r="J310">
        <v>0.76087524092165326</v>
      </c>
    </row>
    <row r="311" spans="1:10" x14ac:dyDescent="0.2">
      <c r="A311">
        <v>4</v>
      </c>
      <c r="B311">
        <v>15</v>
      </c>
      <c r="C311" t="s">
        <v>10</v>
      </c>
      <c r="D311" t="s">
        <v>11</v>
      </c>
      <c r="E311">
        <v>0.26734990369490719</v>
      </c>
      <c r="F311">
        <v>0.60360842986241114</v>
      </c>
      <c r="G311">
        <v>0.5188136084265289</v>
      </c>
      <c r="H311">
        <v>0.3224346773188943</v>
      </c>
      <c r="I311">
        <v>0.75328789523569162</v>
      </c>
      <c r="J311">
        <v>0.5271410333970642</v>
      </c>
    </row>
    <row r="312" spans="1:10" x14ac:dyDescent="0.2">
      <c r="A312">
        <v>0</v>
      </c>
      <c r="B312">
        <v>20</v>
      </c>
      <c r="C312" t="s">
        <v>10</v>
      </c>
      <c r="D312" t="s">
        <v>11</v>
      </c>
      <c r="E312">
        <v>0.74141869808358496</v>
      </c>
      <c r="F312">
        <v>0.97499514131057075</v>
      </c>
      <c r="G312">
        <v>0.9118461731664006</v>
      </c>
      <c r="H312">
        <v>0.77804944331573267</v>
      </c>
      <c r="I312">
        <v>0.98459810749427235</v>
      </c>
      <c r="J312">
        <v>0.91180877801467441</v>
      </c>
    </row>
    <row r="313" spans="1:10" x14ac:dyDescent="0.2">
      <c r="A313">
        <v>1</v>
      </c>
      <c r="B313">
        <v>20</v>
      </c>
      <c r="C313" t="s">
        <v>10</v>
      </c>
      <c r="D313" t="s">
        <v>11</v>
      </c>
      <c r="E313">
        <v>0.70494683302205519</v>
      </c>
      <c r="F313">
        <v>0.96943070586552715</v>
      </c>
      <c r="G313">
        <v>0.8971679904203399</v>
      </c>
      <c r="H313">
        <v>0.74383735933674122</v>
      </c>
      <c r="I313">
        <v>0.98123130142393555</v>
      </c>
      <c r="J313">
        <v>0.89458307476686394</v>
      </c>
    </row>
    <row r="314" spans="1:10" x14ac:dyDescent="0.2">
      <c r="A314">
        <v>2</v>
      </c>
      <c r="B314">
        <v>20</v>
      </c>
      <c r="C314" t="s">
        <v>10</v>
      </c>
      <c r="D314" t="s">
        <v>11</v>
      </c>
      <c r="E314">
        <v>0.67433411180732727</v>
      </c>
      <c r="F314">
        <v>0.94858854921831237</v>
      </c>
      <c r="G314">
        <v>0.86682916941294785</v>
      </c>
      <c r="H314">
        <v>0.65550203357094394</v>
      </c>
      <c r="I314">
        <v>0.96906839630508057</v>
      </c>
      <c r="J314">
        <v>0.84808225574604268</v>
      </c>
    </row>
    <row r="315" spans="1:10" x14ac:dyDescent="0.2">
      <c r="A315">
        <v>3</v>
      </c>
      <c r="B315">
        <v>20</v>
      </c>
      <c r="C315" t="s">
        <v>10</v>
      </c>
      <c r="D315" t="s">
        <v>11</v>
      </c>
      <c r="E315">
        <v>0.48797372328717548</v>
      </c>
      <c r="F315">
        <v>0.87267547843942017</v>
      </c>
      <c r="G315">
        <v>0.76504021673501243</v>
      </c>
      <c r="H315">
        <v>0.4910002114380293</v>
      </c>
      <c r="I315">
        <v>0.91813049107400502</v>
      </c>
      <c r="J315">
        <v>0.70579666617339309</v>
      </c>
    </row>
    <row r="316" spans="1:10" x14ac:dyDescent="0.2">
      <c r="A316">
        <v>4</v>
      </c>
      <c r="B316">
        <v>20</v>
      </c>
      <c r="C316" t="s">
        <v>10</v>
      </c>
      <c r="D316" t="s">
        <v>11</v>
      </c>
      <c r="E316">
        <v>0.23878971361889051</v>
      </c>
      <c r="F316">
        <v>0.49356444340717098</v>
      </c>
      <c r="G316">
        <v>0.4358635632022238</v>
      </c>
      <c r="H316">
        <v>0.2697040807245209</v>
      </c>
      <c r="I316">
        <v>0.65416583902782333</v>
      </c>
      <c r="J316">
        <v>0.4587746048032989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DAB835-FE83-3040-AB8F-DE71C9510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Parameters</vt:lpstr>
      <vt:lpstr>VIS-B + NIR-All Dur</vt:lpstr>
      <vt:lpstr>VIS-G + NIR-All Dur</vt:lpstr>
      <vt:lpstr>VIS-R + NIR-All Dur</vt:lpstr>
      <vt:lpstr>Survey Speed Gains</vt:lpstr>
      <vt:lpstr>DATA_UPDATED</vt:lpstr>
      <vt:lpstr>VIS-B + NIR-All Mof</vt:lpstr>
      <vt:lpstr>VIS-G + NIR-All Mof</vt:lpstr>
      <vt:lpstr>VIS-R + NIR-All Mof</vt:lpstr>
      <vt:lpstr>DATA_MOFFAT</vt:lpstr>
      <vt:lpstr>OLD VIS-B + NIR-All</vt:lpstr>
      <vt:lpstr>OLD VIS-G + NIR-All</vt:lpstr>
      <vt:lpstr>OLD VIS-R + NIR-All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2023-05-12T14:22:46Z</dcterms:created>
  <dcterms:modified xsi:type="dcterms:W3CDTF">2023-06-01T09:41:11Z</dcterms:modified>
</cp:coreProperties>
</file>