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186F61A9-8565-40CC-AFB6-4E54780292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R5" i="1"/>
  <c r="K18" i="1" l="1"/>
  <c r="L18" i="1"/>
  <c r="R18" i="1" l="1"/>
</calcChain>
</file>

<file path=xl/sharedStrings.xml><?xml version="1.0" encoding="utf-8"?>
<sst xmlns="http://schemas.openxmlformats.org/spreadsheetml/2006/main" count="171" uniqueCount="66">
  <si>
    <t>Kashwakamak Lake</t>
  </si>
  <si>
    <t>KG1</t>
  </si>
  <si>
    <t>Channelview Park</t>
  </si>
  <si>
    <t>KG2</t>
  </si>
  <si>
    <t>Little Cataraqui Creek</t>
  </si>
  <si>
    <t>KG3</t>
  </si>
  <si>
    <t>Lake Opinicon (QUBS)</t>
  </si>
  <si>
    <t>KG4</t>
  </si>
  <si>
    <t>Perth Road</t>
  </si>
  <si>
    <t>KG5</t>
  </si>
  <si>
    <t>Roblin</t>
  </si>
  <si>
    <t>KG6</t>
  </si>
  <si>
    <t>Napanee (park near town)</t>
  </si>
  <si>
    <t>KG7</t>
  </si>
  <si>
    <t>Parrot’s Bay</t>
  </si>
  <si>
    <t>KG8</t>
  </si>
  <si>
    <t>Amherst Island</t>
  </si>
  <si>
    <t>KG9</t>
  </si>
  <si>
    <t>Wolfe Island</t>
  </si>
  <si>
    <t>KG10</t>
  </si>
  <si>
    <t>Arrowhead Beach Park</t>
  </si>
  <si>
    <t>KG11</t>
  </si>
  <si>
    <t>Belle Island (Cataraqui Park)</t>
  </si>
  <si>
    <t>KG12</t>
  </si>
  <si>
    <t>KG13</t>
  </si>
  <si>
    <t>Marshlands Conservation Area</t>
  </si>
  <si>
    <t>KG14</t>
  </si>
  <si>
    <t>ON Route Napanee (forest area behind Hwy 401 rest stop)</t>
  </si>
  <si>
    <t>KG15</t>
  </si>
  <si>
    <t>Site ID</t>
  </si>
  <si>
    <t>Grass Creek Park</t>
  </si>
  <si>
    <t>Adult</t>
  </si>
  <si>
    <t>Nymph</t>
  </si>
  <si>
    <t>Latitude</t>
  </si>
  <si>
    <t>Longitude</t>
  </si>
  <si>
    <t>Larva</t>
  </si>
  <si>
    <t>Site name</t>
  </si>
  <si>
    <t>Total ticks</t>
  </si>
  <si>
    <t>Number of Dermacentor variabilis</t>
  </si>
  <si>
    <t xml:space="preserve">Number of Ixodes scapularis  </t>
  </si>
  <si>
    <t>Total tested adult+nymph</t>
  </si>
  <si>
    <t>%BB</t>
  </si>
  <si>
    <t>%BM</t>
  </si>
  <si>
    <t>%AP</t>
  </si>
  <si>
    <t>N/A</t>
  </si>
  <si>
    <t>Number of Haemaphysalis</t>
  </si>
  <si>
    <t>Total: 154 ticks</t>
  </si>
  <si>
    <t>3.85</t>
  </si>
  <si>
    <t>Total positive BB (adult+nymph)</t>
  </si>
  <si>
    <t>Total positive BB adult</t>
  </si>
  <si>
    <t>Total positive BB nymph</t>
  </si>
  <si>
    <t>Total positive AP nymph</t>
  </si>
  <si>
    <t>Additional Fall dragging for AP</t>
  </si>
  <si>
    <t>Total positive AP adult</t>
  </si>
  <si>
    <t>%POW</t>
  </si>
  <si>
    <t>Only portion of ticks for BAB (19)</t>
  </si>
  <si>
    <t>Only portion of ticks for BAB (25)</t>
  </si>
  <si>
    <t>Haven't tested this nymph for BAB</t>
  </si>
  <si>
    <t>Only portion of ticks for BAB (5)</t>
  </si>
  <si>
    <t>Only portion of ticks for BAB (18)</t>
  </si>
  <si>
    <t>Only portion of ticks for BAB (35)</t>
  </si>
  <si>
    <t>Only portion of ticks for BAB (17)</t>
  </si>
  <si>
    <t>Total positive BAB-o adult</t>
  </si>
  <si>
    <t>Total positive BAB-m adult</t>
  </si>
  <si>
    <t>%BAB-o</t>
  </si>
  <si>
    <t>BB = Borrelia burgdorferi; BM = Borrelia miyamotoi; AP = Anaplasma phagocytophilum; BAB-o = B. odocolei, BAB-m = B. microti; POW = Powassan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</si>
</sst>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 applyProtection="1"/>
    <xf numFmtId="1" fontId="3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zoomScaleNormal="100" workbookViewId="0">
      <selection activeCell="W4" sqref="W4"/>
    </sheetView>
  </sheetViews>
  <sheetFormatPr defaultRowHeight="15" x14ac:dyDescent="0.25"/>
  <cols>
    <col min="1" max="1" width="49.42578125" customWidth="1"/>
    <col min="2" max="2" width="10.140625" customWidth="1"/>
    <col min="3" max="3" width="10.85546875" customWidth="1"/>
    <col min="4" max="5" width="12.28515625" customWidth="1"/>
    <col min="6" max="6" width="10.85546875" customWidth="1"/>
    <col min="7" max="8" width="23.140625" customWidth="1"/>
    <col min="9" max="9" width="10.85546875" customWidth="1"/>
    <col min="10" max="10" width="10.5703125" customWidth="1"/>
    <col min="11" max="11" width="14" customWidth="1"/>
    <col min="12" max="12" width="15.42578125" customWidth="1"/>
    <col min="13" max="13" width="13.7109375" customWidth="1"/>
    <col min="14" max="15" width="13.28515625" customWidth="1"/>
    <col min="16" max="16" width="9.7109375" customWidth="1"/>
  </cols>
  <sheetData>
    <row r="1" spans="1:23" ht="25.5" customHeight="1" x14ac:dyDescent="0.25">
      <c r="A1" s="33" t="s">
        <v>36</v>
      </c>
      <c r="B1" s="33" t="s">
        <v>29</v>
      </c>
      <c r="C1" s="33" t="s">
        <v>37</v>
      </c>
      <c r="D1" s="28" t="s">
        <v>39</v>
      </c>
      <c r="E1" s="29"/>
      <c r="F1" s="30"/>
      <c r="G1" s="1" t="s">
        <v>38</v>
      </c>
      <c r="H1" s="1" t="s">
        <v>45</v>
      </c>
      <c r="I1" s="31" t="s">
        <v>33</v>
      </c>
      <c r="J1" s="31" t="s">
        <v>34</v>
      </c>
      <c r="K1" s="25" t="s">
        <v>40</v>
      </c>
      <c r="L1" s="25" t="s">
        <v>48</v>
      </c>
      <c r="M1" s="25" t="s">
        <v>49</v>
      </c>
      <c r="N1" s="25" t="s">
        <v>50</v>
      </c>
      <c r="O1" s="25" t="s">
        <v>51</v>
      </c>
      <c r="P1" s="25" t="s">
        <v>62</v>
      </c>
      <c r="Q1" s="25" t="s">
        <v>63</v>
      </c>
      <c r="R1" s="23" t="s">
        <v>41</v>
      </c>
      <c r="S1" s="27" t="s">
        <v>42</v>
      </c>
      <c r="T1" s="27" t="s">
        <v>43</v>
      </c>
      <c r="U1" s="27" t="s">
        <v>64</v>
      </c>
      <c r="V1" s="26" t="s">
        <v>54</v>
      </c>
    </row>
    <row r="2" spans="1:23" x14ac:dyDescent="0.25">
      <c r="A2" s="34"/>
      <c r="B2" s="34"/>
      <c r="C2" s="34"/>
      <c r="D2" s="1" t="s">
        <v>31</v>
      </c>
      <c r="E2" s="1" t="s">
        <v>32</v>
      </c>
      <c r="F2" s="8" t="s">
        <v>35</v>
      </c>
      <c r="G2" s="1" t="s">
        <v>31</v>
      </c>
      <c r="H2" s="11" t="s">
        <v>32</v>
      </c>
      <c r="I2" s="32"/>
      <c r="J2" s="32"/>
      <c r="K2" s="25"/>
      <c r="L2" s="25"/>
      <c r="M2" s="25"/>
      <c r="N2" s="25"/>
      <c r="O2" s="25"/>
      <c r="P2" s="25"/>
      <c r="Q2" s="25"/>
      <c r="R2" s="24"/>
      <c r="S2" s="27"/>
      <c r="T2" s="27"/>
      <c r="U2" s="27"/>
      <c r="V2" s="26"/>
    </row>
    <row r="3" spans="1:23" ht="15" customHeight="1" x14ac:dyDescent="0.25">
      <c r="A3" s="22" t="s">
        <v>0</v>
      </c>
      <c r="B3" s="3" t="s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2">
        <v>44.86619949</v>
      </c>
      <c r="J3" s="2">
        <f>I9</f>
        <v>44.254699709999997</v>
      </c>
      <c r="K3" s="15" t="s">
        <v>44</v>
      </c>
      <c r="L3" s="15" t="s">
        <v>44</v>
      </c>
      <c r="M3" s="15" t="s">
        <v>44</v>
      </c>
      <c r="N3" s="15" t="s">
        <v>44</v>
      </c>
      <c r="O3" s="15" t="s">
        <v>44</v>
      </c>
      <c r="P3" s="15" t="s">
        <v>44</v>
      </c>
      <c r="Q3" s="15" t="s">
        <v>44</v>
      </c>
      <c r="R3" s="15" t="s">
        <v>44</v>
      </c>
      <c r="S3" s="15" t="s">
        <v>44</v>
      </c>
      <c r="T3" s="15" t="s">
        <v>44</v>
      </c>
      <c r="U3" s="15" t="s">
        <v>44</v>
      </c>
      <c r="V3" s="15" t="s">
        <v>44</v>
      </c>
    </row>
    <row r="4" spans="1:23" x14ac:dyDescent="0.25">
      <c r="A4" s="22" t="s">
        <v>2</v>
      </c>
      <c r="B4" s="3" t="s">
        <v>3</v>
      </c>
      <c r="C4" s="4">
        <v>22</v>
      </c>
      <c r="D4" s="4">
        <v>0</v>
      </c>
      <c r="E4" s="4">
        <v>22</v>
      </c>
      <c r="F4" s="4">
        <v>0</v>
      </c>
      <c r="G4" s="4">
        <v>2</v>
      </c>
      <c r="H4" s="4">
        <v>0</v>
      </c>
      <c r="I4" s="9">
        <v>44.279399871826172</v>
      </c>
      <c r="J4" s="9">
        <v>-76.331298828125</v>
      </c>
      <c r="K4" s="20">
        <v>21</v>
      </c>
      <c r="L4" s="20">
        <v>2</v>
      </c>
      <c r="M4" s="20">
        <v>0</v>
      </c>
      <c r="N4" s="20">
        <v>2</v>
      </c>
      <c r="O4" s="20">
        <v>1</v>
      </c>
      <c r="P4" s="20">
        <v>2</v>
      </c>
      <c r="Q4" s="20">
        <v>0</v>
      </c>
      <c r="R4" s="12">
        <v>9.52</v>
      </c>
      <c r="S4" s="16">
        <v>0</v>
      </c>
      <c r="T4" s="12">
        <v>4.76</v>
      </c>
      <c r="U4" s="20">
        <v>10.52</v>
      </c>
      <c r="V4" s="13">
        <v>0</v>
      </c>
      <c r="W4" t="s">
        <v>55</v>
      </c>
    </row>
    <row r="5" spans="1:23" x14ac:dyDescent="0.25">
      <c r="A5" s="22" t="s">
        <v>4</v>
      </c>
      <c r="B5" s="3" t="s">
        <v>5</v>
      </c>
      <c r="C5" s="4">
        <v>20</v>
      </c>
      <c r="D5" s="4">
        <v>10</v>
      </c>
      <c r="E5" s="4">
        <v>10</v>
      </c>
      <c r="F5" s="4">
        <v>0</v>
      </c>
      <c r="G5" s="4">
        <v>0</v>
      </c>
      <c r="H5" s="4">
        <v>0</v>
      </c>
      <c r="I5" s="2">
        <v>44.282699579999999</v>
      </c>
      <c r="J5" s="2">
        <v>-76.509201050000001</v>
      </c>
      <c r="K5" s="20">
        <v>20</v>
      </c>
      <c r="L5" s="20">
        <v>5</v>
      </c>
      <c r="M5" s="20">
        <v>3</v>
      </c>
      <c r="N5" s="20">
        <v>2</v>
      </c>
      <c r="O5" s="20">
        <v>0</v>
      </c>
      <c r="P5" s="20">
        <v>2</v>
      </c>
      <c r="Q5" s="20">
        <v>0</v>
      </c>
      <c r="R5" s="21">
        <f>L5/K5*100</f>
        <v>25</v>
      </c>
      <c r="S5" s="13">
        <v>0</v>
      </c>
      <c r="T5" s="13">
        <v>0</v>
      </c>
      <c r="U5" s="12">
        <v>11.11</v>
      </c>
      <c r="V5" s="13">
        <v>0</v>
      </c>
      <c r="W5" t="s">
        <v>59</v>
      </c>
    </row>
    <row r="6" spans="1:23" x14ac:dyDescent="0.25">
      <c r="A6" s="22" t="s">
        <v>6</v>
      </c>
      <c r="B6" s="3" t="s">
        <v>7</v>
      </c>
      <c r="C6" s="4">
        <v>26</v>
      </c>
      <c r="D6" s="4">
        <v>1</v>
      </c>
      <c r="E6" s="4">
        <v>25</v>
      </c>
      <c r="F6" s="4">
        <v>0</v>
      </c>
      <c r="G6" s="4">
        <v>1</v>
      </c>
      <c r="H6" s="4">
        <v>0</v>
      </c>
      <c r="I6" s="2">
        <v>44.567298890000004</v>
      </c>
      <c r="J6" s="2">
        <v>-76.324897770000007</v>
      </c>
      <c r="K6" s="20">
        <v>26</v>
      </c>
      <c r="L6" s="20">
        <v>1</v>
      </c>
      <c r="M6" s="20">
        <v>0</v>
      </c>
      <c r="N6" s="20">
        <v>1</v>
      </c>
      <c r="O6" s="20">
        <v>1</v>
      </c>
      <c r="P6" s="20">
        <v>0</v>
      </c>
      <c r="Q6" s="20">
        <v>0</v>
      </c>
      <c r="R6" s="12">
        <v>3.85</v>
      </c>
      <c r="S6" s="13">
        <v>0</v>
      </c>
      <c r="T6" s="14" t="s">
        <v>47</v>
      </c>
      <c r="U6" s="20">
        <v>0</v>
      </c>
      <c r="V6" s="13">
        <v>0</v>
      </c>
      <c r="W6" t="s">
        <v>56</v>
      </c>
    </row>
    <row r="7" spans="1:23" x14ac:dyDescent="0.25">
      <c r="A7" s="22" t="s">
        <v>8</v>
      </c>
      <c r="B7" s="3" t="s">
        <v>9</v>
      </c>
      <c r="C7" s="4">
        <v>1</v>
      </c>
      <c r="D7" s="4">
        <v>0</v>
      </c>
      <c r="E7" s="4">
        <v>1</v>
      </c>
      <c r="F7" s="4">
        <v>0</v>
      </c>
      <c r="G7" s="4">
        <v>4</v>
      </c>
      <c r="H7" s="4">
        <v>0</v>
      </c>
      <c r="I7" s="2">
        <v>44.47280121</v>
      </c>
      <c r="J7" s="2">
        <v>-76.491699220000001</v>
      </c>
      <c r="K7" s="20">
        <v>1</v>
      </c>
      <c r="L7" s="20">
        <v>1</v>
      </c>
      <c r="M7" s="20">
        <v>0</v>
      </c>
      <c r="N7" s="20">
        <v>1</v>
      </c>
      <c r="O7" s="20">
        <v>0</v>
      </c>
      <c r="P7" s="20">
        <v>0</v>
      </c>
      <c r="Q7" s="20">
        <v>0</v>
      </c>
      <c r="R7" s="21">
        <v>100</v>
      </c>
      <c r="S7" s="13">
        <v>0</v>
      </c>
      <c r="T7" s="13">
        <v>0</v>
      </c>
      <c r="U7" s="20">
        <v>0</v>
      </c>
      <c r="V7" s="13">
        <v>0</v>
      </c>
      <c r="W7" t="s">
        <v>57</v>
      </c>
    </row>
    <row r="8" spans="1:23" x14ac:dyDescent="0.25">
      <c r="A8" s="2" t="s">
        <v>10</v>
      </c>
      <c r="B8" s="3" t="s">
        <v>11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2">
        <v>44.375499730000001</v>
      </c>
      <c r="J8" s="2">
        <v>-77.019302370000005</v>
      </c>
      <c r="K8" s="15" t="s">
        <v>44</v>
      </c>
      <c r="L8" s="15" t="s">
        <v>44</v>
      </c>
      <c r="M8" s="15" t="s">
        <v>44</v>
      </c>
      <c r="N8" s="15" t="s">
        <v>44</v>
      </c>
      <c r="O8" s="15" t="s">
        <v>44</v>
      </c>
      <c r="P8" s="15" t="s">
        <v>44</v>
      </c>
      <c r="Q8" s="15" t="s">
        <v>44</v>
      </c>
      <c r="R8" s="15" t="s">
        <v>44</v>
      </c>
      <c r="S8" s="15" t="s">
        <v>44</v>
      </c>
      <c r="T8" s="15" t="s">
        <v>44</v>
      </c>
      <c r="U8" s="15" t="s">
        <v>44</v>
      </c>
      <c r="V8" s="15" t="s">
        <v>44</v>
      </c>
    </row>
    <row r="9" spans="1:23" x14ac:dyDescent="0.25">
      <c r="A9" s="2" t="s">
        <v>12</v>
      </c>
      <c r="B9" s="3" t="s">
        <v>13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2">
        <v>44.254699709999997</v>
      </c>
      <c r="J9" s="2">
        <v>-76.94309998</v>
      </c>
      <c r="K9" s="15" t="s">
        <v>44</v>
      </c>
      <c r="L9" s="15" t="s">
        <v>44</v>
      </c>
      <c r="M9" s="15" t="s">
        <v>44</v>
      </c>
      <c r="N9" s="15" t="s">
        <v>44</v>
      </c>
      <c r="O9" s="15" t="s">
        <v>44</v>
      </c>
      <c r="P9" s="15" t="s">
        <v>44</v>
      </c>
      <c r="Q9" s="15" t="s">
        <v>44</v>
      </c>
      <c r="R9" s="15" t="s">
        <v>44</v>
      </c>
      <c r="S9" s="15" t="s">
        <v>44</v>
      </c>
      <c r="T9" s="15" t="s">
        <v>44</v>
      </c>
      <c r="U9" s="15" t="s">
        <v>44</v>
      </c>
      <c r="V9" s="15" t="s">
        <v>44</v>
      </c>
    </row>
    <row r="10" spans="1:23" x14ac:dyDescent="0.25">
      <c r="A10" s="22" t="s">
        <v>14</v>
      </c>
      <c r="B10" s="3" t="s">
        <v>15</v>
      </c>
      <c r="C10" s="4">
        <v>8</v>
      </c>
      <c r="D10" s="4">
        <v>0</v>
      </c>
      <c r="E10" s="4">
        <v>8</v>
      </c>
      <c r="F10" s="4">
        <v>0</v>
      </c>
      <c r="G10" s="4">
        <v>0</v>
      </c>
      <c r="H10" s="4">
        <v>0</v>
      </c>
      <c r="I10" s="9">
        <v>44.214900970458984</v>
      </c>
      <c r="J10" s="9">
        <v>-76.694099426269531</v>
      </c>
      <c r="K10" s="20">
        <v>8</v>
      </c>
      <c r="L10" s="20">
        <v>3</v>
      </c>
      <c r="M10" s="20">
        <v>0</v>
      </c>
      <c r="N10" s="20">
        <v>3</v>
      </c>
      <c r="O10" s="20">
        <v>0</v>
      </c>
      <c r="P10" s="20">
        <v>0</v>
      </c>
      <c r="Q10" s="20">
        <v>0</v>
      </c>
      <c r="R10" s="12">
        <v>37.5</v>
      </c>
      <c r="S10" s="13">
        <v>0</v>
      </c>
      <c r="T10" s="13">
        <v>0</v>
      </c>
      <c r="U10" s="20">
        <v>0</v>
      </c>
      <c r="V10" s="13">
        <v>0</v>
      </c>
      <c r="W10" t="s">
        <v>58</v>
      </c>
    </row>
    <row r="11" spans="1:23" x14ac:dyDescent="0.25">
      <c r="A11" s="22" t="s">
        <v>16</v>
      </c>
      <c r="B11" s="3" t="s">
        <v>17</v>
      </c>
      <c r="C11" s="4">
        <v>47</v>
      </c>
      <c r="D11" s="4">
        <v>0</v>
      </c>
      <c r="E11" s="4">
        <v>47</v>
      </c>
      <c r="F11" s="4">
        <v>0</v>
      </c>
      <c r="G11" s="4">
        <v>0</v>
      </c>
      <c r="H11" s="4">
        <v>3</v>
      </c>
      <c r="I11" s="9">
        <v>44.138599395751953</v>
      </c>
      <c r="J11" s="9">
        <v>-76.799201965332031</v>
      </c>
      <c r="K11" s="20">
        <v>47</v>
      </c>
      <c r="L11" s="20">
        <v>14</v>
      </c>
      <c r="M11" s="20">
        <v>0</v>
      </c>
      <c r="N11" s="20">
        <v>12</v>
      </c>
      <c r="O11" s="20">
        <v>2</v>
      </c>
      <c r="P11" s="20">
        <v>5</v>
      </c>
      <c r="Q11" s="20">
        <v>0</v>
      </c>
      <c r="R11" s="12">
        <v>25.53</v>
      </c>
      <c r="S11" s="16">
        <v>0</v>
      </c>
      <c r="T11" s="12">
        <v>4.25</v>
      </c>
      <c r="U11" s="20">
        <v>14.28</v>
      </c>
      <c r="V11" s="13">
        <v>0</v>
      </c>
      <c r="W11" t="s">
        <v>60</v>
      </c>
    </row>
    <row r="12" spans="1:23" x14ac:dyDescent="0.25">
      <c r="A12" s="22" t="s">
        <v>18</v>
      </c>
      <c r="B12" s="3" t="s">
        <v>19</v>
      </c>
      <c r="C12" s="4">
        <v>4</v>
      </c>
      <c r="D12" s="4">
        <v>0</v>
      </c>
      <c r="E12" s="4">
        <v>4</v>
      </c>
      <c r="F12" s="4">
        <v>0</v>
      </c>
      <c r="G12" s="4">
        <v>0</v>
      </c>
      <c r="H12" s="4">
        <v>0</v>
      </c>
      <c r="I12" s="2">
        <v>44.124099729999998</v>
      </c>
      <c r="J12" s="2">
        <v>-76.450401310000004</v>
      </c>
      <c r="K12" s="20">
        <v>4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13">
        <v>0</v>
      </c>
      <c r="S12" s="13">
        <v>0</v>
      </c>
      <c r="T12" s="13">
        <v>0</v>
      </c>
      <c r="U12" s="20">
        <v>0</v>
      </c>
      <c r="V12" s="13">
        <v>0</v>
      </c>
    </row>
    <row r="13" spans="1:23" x14ac:dyDescent="0.25">
      <c r="A13" s="22" t="s">
        <v>20</v>
      </c>
      <c r="B13" s="3" t="s">
        <v>21</v>
      </c>
      <c r="C13" s="4">
        <v>20</v>
      </c>
      <c r="D13" s="4">
        <v>2</v>
      </c>
      <c r="E13" s="4">
        <v>18</v>
      </c>
      <c r="F13" s="4">
        <v>0</v>
      </c>
      <c r="G13" s="4">
        <v>3</v>
      </c>
      <c r="H13" s="4">
        <v>1</v>
      </c>
      <c r="I13" s="2">
        <v>44.234901430000001</v>
      </c>
      <c r="J13" s="2">
        <v>-76.450798030000001</v>
      </c>
      <c r="K13" s="20">
        <v>20</v>
      </c>
      <c r="L13" s="20">
        <v>4</v>
      </c>
      <c r="M13" s="20">
        <v>1</v>
      </c>
      <c r="N13" s="20">
        <v>3</v>
      </c>
      <c r="O13" s="20">
        <v>0</v>
      </c>
      <c r="P13" s="20">
        <v>4</v>
      </c>
      <c r="Q13" s="20">
        <v>0</v>
      </c>
      <c r="R13" s="21">
        <v>20</v>
      </c>
      <c r="S13" s="13">
        <v>0</v>
      </c>
      <c r="T13" s="13">
        <v>0</v>
      </c>
      <c r="U13" s="12">
        <v>23.53</v>
      </c>
      <c r="V13" s="13">
        <v>0</v>
      </c>
      <c r="W13" t="s">
        <v>61</v>
      </c>
    </row>
    <row r="14" spans="1:23" x14ac:dyDescent="0.25">
      <c r="A14" s="2" t="s">
        <v>22</v>
      </c>
      <c r="B14" s="3" t="s">
        <v>23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2">
        <v>44.249801640000001</v>
      </c>
      <c r="J14" s="2">
        <v>-76.485198969999999</v>
      </c>
      <c r="K14" s="15" t="s">
        <v>44</v>
      </c>
      <c r="L14" s="15" t="s">
        <v>44</v>
      </c>
      <c r="M14" s="15" t="s">
        <v>44</v>
      </c>
      <c r="N14" s="15" t="s">
        <v>44</v>
      </c>
      <c r="O14" s="15" t="s">
        <v>44</v>
      </c>
      <c r="P14" s="15" t="s">
        <v>44</v>
      </c>
      <c r="Q14" s="15" t="s">
        <v>44</v>
      </c>
      <c r="R14" s="15" t="s">
        <v>44</v>
      </c>
      <c r="S14" s="15" t="s">
        <v>44</v>
      </c>
      <c r="T14" s="15" t="s">
        <v>44</v>
      </c>
      <c r="U14" s="15" t="s">
        <v>44</v>
      </c>
      <c r="V14" s="15" t="s">
        <v>44</v>
      </c>
    </row>
    <row r="15" spans="1:23" x14ac:dyDescent="0.25">
      <c r="A15" s="6" t="s">
        <v>30</v>
      </c>
      <c r="B15" s="7" t="s">
        <v>24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9">
        <v>44.297199249267578</v>
      </c>
      <c r="J15" s="9">
        <v>-76.314399719238281</v>
      </c>
      <c r="K15" s="15" t="s">
        <v>44</v>
      </c>
      <c r="L15" s="15" t="s">
        <v>44</v>
      </c>
      <c r="M15" s="15" t="s">
        <v>44</v>
      </c>
      <c r="N15" s="15" t="s">
        <v>44</v>
      </c>
      <c r="O15" s="15" t="s">
        <v>44</v>
      </c>
      <c r="P15" s="15" t="s">
        <v>44</v>
      </c>
      <c r="Q15" s="15" t="s">
        <v>44</v>
      </c>
      <c r="R15" s="15" t="s">
        <v>44</v>
      </c>
      <c r="S15" s="15" t="s">
        <v>44</v>
      </c>
      <c r="T15" s="15" t="s">
        <v>44</v>
      </c>
      <c r="U15" s="15" t="s">
        <v>44</v>
      </c>
      <c r="V15" s="15" t="s">
        <v>44</v>
      </c>
    </row>
    <row r="16" spans="1:23" x14ac:dyDescent="0.25">
      <c r="A16" s="22" t="s">
        <v>25</v>
      </c>
      <c r="B16" s="3" t="s">
        <v>26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2">
        <v>44.222301479999999</v>
      </c>
      <c r="J16" s="2">
        <v>-76.541702270000002</v>
      </c>
      <c r="K16" s="15" t="s">
        <v>44</v>
      </c>
      <c r="L16" s="15" t="s">
        <v>44</v>
      </c>
      <c r="M16" s="15" t="s">
        <v>44</v>
      </c>
      <c r="N16" s="15" t="s">
        <v>44</v>
      </c>
      <c r="O16" s="15" t="s">
        <v>44</v>
      </c>
      <c r="P16" s="15" t="s">
        <v>44</v>
      </c>
      <c r="Q16" s="15" t="s">
        <v>44</v>
      </c>
      <c r="R16" s="15" t="s">
        <v>44</v>
      </c>
      <c r="S16" s="15" t="s">
        <v>44</v>
      </c>
      <c r="T16" s="15" t="s">
        <v>44</v>
      </c>
      <c r="U16" s="15" t="s">
        <v>44</v>
      </c>
      <c r="V16" s="15" t="s">
        <v>44</v>
      </c>
    </row>
    <row r="17" spans="1:22" x14ac:dyDescent="0.25">
      <c r="A17" s="5" t="s">
        <v>27</v>
      </c>
      <c r="B17" s="3" t="s">
        <v>28</v>
      </c>
      <c r="C17" s="4">
        <v>6</v>
      </c>
      <c r="D17" s="4">
        <v>0</v>
      </c>
      <c r="E17" s="4">
        <v>6</v>
      </c>
      <c r="F17" s="4">
        <v>0</v>
      </c>
      <c r="G17" s="4">
        <v>0</v>
      </c>
      <c r="H17" s="4">
        <v>0</v>
      </c>
      <c r="I17" s="2">
        <v>44.27999878</v>
      </c>
      <c r="J17" s="2">
        <v>-76.803703310000003</v>
      </c>
      <c r="K17" s="20">
        <v>6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13">
        <v>0</v>
      </c>
    </row>
    <row r="18" spans="1:22" x14ac:dyDescent="0.25">
      <c r="C18" t="s">
        <v>46</v>
      </c>
      <c r="K18">
        <f>SUM(K3:K17)</f>
        <v>153</v>
      </c>
      <c r="L18">
        <f>SUM(L3:L17)</f>
        <v>30</v>
      </c>
      <c r="R18">
        <f>(L18/K18)*100</f>
        <v>19.607843137254903</v>
      </c>
      <c r="S18" s="10"/>
      <c r="T18" s="10"/>
    </row>
    <row r="19" spans="1:22" x14ac:dyDescent="0.25">
      <c r="A19" s="18" t="s">
        <v>65</v>
      </c>
    </row>
    <row r="20" spans="1:22" x14ac:dyDescent="0.25">
      <c r="A20" s="19" t="s">
        <v>52</v>
      </c>
    </row>
    <row r="21" spans="1:22" ht="25.5" x14ac:dyDescent="0.25">
      <c r="A21" s="33" t="s">
        <v>36</v>
      </c>
      <c r="B21" s="33" t="s">
        <v>29</v>
      </c>
      <c r="C21" s="33" t="s">
        <v>37</v>
      </c>
      <c r="D21" s="28" t="s">
        <v>39</v>
      </c>
      <c r="E21" s="29"/>
      <c r="F21" s="30"/>
      <c r="G21" s="1" t="s">
        <v>38</v>
      </c>
      <c r="H21" s="1" t="s">
        <v>45</v>
      </c>
      <c r="I21" s="31" t="s">
        <v>33</v>
      </c>
      <c r="J21" s="31" t="s">
        <v>34</v>
      </c>
      <c r="K21" s="25" t="s">
        <v>40</v>
      </c>
      <c r="L21" s="25" t="s">
        <v>48</v>
      </c>
      <c r="M21" s="25" t="s">
        <v>49</v>
      </c>
      <c r="N21" s="25" t="s">
        <v>50</v>
      </c>
      <c r="O21" s="25" t="s">
        <v>53</v>
      </c>
      <c r="P21" s="25" t="s">
        <v>62</v>
      </c>
      <c r="Q21" s="25" t="s">
        <v>63</v>
      </c>
      <c r="R21" s="23" t="s">
        <v>41</v>
      </c>
      <c r="S21" s="27" t="s">
        <v>42</v>
      </c>
      <c r="T21" s="27" t="s">
        <v>43</v>
      </c>
      <c r="U21" s="27" t="s">
        <v>64</v>
      </c>
      <c r="V21" s="26" t="s">
        <v>54</v>
      </c>
    </row>
    <row r="22" spans="1:22" x14ac:dyDescent="0.25">
      <c r="A22" s="34"/>
      <c r="B22" s="34"/>
      <c r="C22" s="34"/>
      <c r="D22" s="1" t="s">
        <v>31</v>
      </c>
      <c r="E22" s="1" t="s">
        <v>32</v>
      </c>
      <c r="F22" s="8" t="s">
        <v>35</v>
      </c>
      <c r="G22" s="1" t="s">
        <v>31</v>
      </c>
      <c r="H22" s="17" t="s">
        <v>32</v>
      </c>
      <c r="I22" s="32"/>
      <c r="J22" s="32"/>
      <c r="K22" s="25"/>
      <c r="L22" s="25"/>
      <c r="M22" s="25"/>
      <c r="N22" s="25"/>
      <c r="O22" s="25"/>
      <c r="P22" s="25"/>
      <c r="Q22" s="25"/>
      <c r="R22" s="24"/>
      <c r="S22" s="27"/>
      <c r="T22" s="27"/>
      <c r="U22" s="27"/>
      <c r="V22" s="26"/>
    </row>
    <row r="23" spans="1:22" x14ac:dyDescent="0.25">
      <c r="A23" s="2" t="s">
        <v>2</v>
      </c>
      <c r="B23" s="3" t="s">
        <v>3</v>
      </c>
      <c r="C23" s="4">
        <v>14</v>
      </c>
      <c r="D23" s="4">
        <v>14</v>
      </c>
      <c r="E23" s="4">
        <v>0</v>
      </c>
      <c r="F23" s="4">
        <v>0</v>
      </c>
      <c r="G23" s="4">
        <v>0</v>
      </c>
      <c r="H23" s="4">
        <v>0</v>
      </c>
      <c r="I23" s="9">
        <v>44.279399871826172</v>
      </c>
      <c r="J23" s="9">
        <v>-76.331298828125</v>
      </c>
      <c r="K23" s="15">
        <v>14</v>
      </c>
      <c r="L23" s="15">
        <v>4</v>
      </c>
      <c r="M23" s="15">
        <v>4</v>
      </c>
      <c r="N23" s="15">
        <v>0</v>
      </c>
      <c r="O23" s="15">
        <v>0</v>
      </c>
      <c r="P23" s="15">
        <v>1</v>
      </c>
      <c r="Q23" s="15">
        <v>0</v>
      </c>
      <c r="R23" s="15">
        <v>28.57</v>
      </c>
      <c r="S23" s="15">
        <v>0</v>
      </c>
      <c r="T23" s="15">
        <v>0</v>
      </c>
      <c r="U23" s="15">
        <v>7.14</v>
      </c>
      <c r="V23" s="15">
        <v>0</v>
      </c>
    </row>
    <row r="24" spans="1:22" x14ac:dyDescent="0.25">
      <c r="A24" s="5" t="s">
        <v>6</v>
      </c>
      <c r="B24" s="3" t="s">
        <v>7</v>
      </c>
      <c r="C24" s="4">
        <v>17</v>
      </c>
      <c r="D24" s="4">
        <v>16</v>
      </c>
      <c r="E24" s="4">
        <v>1</v>
      </c>
      <c r="F24" s="4">
        <v>0</v>
      </c>
      <c r="G24" s="4">
        <v>0</v>
      </c>
      <c r="H24" s="4">
        <v>0</v>
      </c>
      <c r="I24" s="2">
        <v>44.567298890000004</v>
      </c>
      <c r="J24" s="2">
        <v>-76.324897770000007</v>
      </c>
      <c r="K24" s="15">
        <v>17</v>
      </c>
      <c r="L24" s="15">
        <v>2</v>
      </c>
      <c r="M24" s="15">
        <v>2</v>
      </c>
      <c r="N24" s="15">
        <v>0</v>
      </c>
      <c r="O24" s="15">
        <v>0</v>
      </c>
      <c r="P24" s="15">
        <v>4</v>
      </c>
      <c r="Q24" s="15">
        <v>0</v>
      </c>
      <c r="R24" s="15">
        <v>11.7</v>
      </c>
      <c r="S24" s="15">
        <v>0</v>
      </c>
      <c r="T24" s="15">
        <v>0</v>
      </c>
      <c r="U24" s="15">
        <v>23.5</v>
      </c>
      <c r="V24" s="15">
        <v>0</v>
      </c>
    </row>
    <row r="25" spans="1:22" x14ac:dyDescent="0.25">
      <c r="A25" s="2" t="s">
        <v>8</v>
      </c>
      <c r="B25" s="3" t="s">
        <v>9</v>
      </c>
      <c r="C25" s="4">
        <v>68</v>
      </c>
      <c r="D25" s="4">
        <v>68</v>
      </c>
      <c r="E25" s="4">
        <v>0</v>
      </c>
      <c r="F25" s="4">
        <v>0</v>
      </c>
      <c r="G25" s="4">
        <v>0</v>
      </c>
      <c r="H25" s="4">
        <v>0</v>
      </c>
      <c r="I25" s="2">
        <v>44.47280121</v>
      </c>
      <c r="J25" s="2">
        <v>-76.491699220000001</v>
      </c>
      <c r="K25" s="15">
        <v>68</v>
      </c>
      <c r="L25" s="15">
        <v>37</v>
      </c>
      <c r="M25" s="15">
        <v>37</v>
      </c>
      <c r="N25" s="15">
        <v>0</v>
      </c>
      <c r="O25" s="15">
        <v>2</v>
      </c>
      <c r="P25" s="15">
        <v>6</v>
      </c>
      <c r="Q25" s="15">
        <v>0</v>
      </c>
      <c r="R25" s="15">
        <v>54.4</v>
      </c>
      <c r="S25" s="15">
        <v>0</v>
      </c>
      <c r="T25" s="15">
        <v>2.94</v>
      </c>
      <c r="U25" s="15">
        <v>8.82</v>
      </c>
      <c r="V25" s="15">
        <v>0</v>
      </c>
    </row>
    <row r="26" spans="1:22" x14ac:dyDescent="0.25">
      <c r="A26" s="2" t="s">
        <v>16</v>
      </c>
      <c r="B26" s="3" t="s">
        <v>17</v>
      </c>
      <c r="C26" s="4">
        <v>15</v>
      </c>
      <c r="D26" s="4">
        <v>15</v>
      </c>
      <c r="E26" s="4">
        <v>0</v>
      </c>
      <c r="F26" s="4">
        <v>0</v>
      </c>
      <c r="G26" s="4">
        <v>0</v>
      </c>
      <c r="H26" s="4">
        <v>0</v>
      </c>
      <c r="I26" s="9">
        <v>44.138599395751953</v>
      </c>
      <c r="J26" s="9">
        <v>-76.799201965332031</v>
      </c>
      <c r="K26" s="15">
        <v>15</v>
      </c>
      <c r="L26" s="15">
        <v>7</v>
      </c>
      <c r="M26" s="15">
        <v>7</v>
      </c>
      <c r="N26" s="15">
        <v>0</v>
      </c>
      <c r="O26" s="15">
        <v>0</v>
      </c>
      <c r="P26" s="15">
        <v>2</v>
      </c>
      <c r="Q26" s="15">
        <v>0</v>
      </c>
      <c r="R26" s="15">
        <v>46.6</v>
      </c>
      <c r="S26" s="15">
        <v>0</v>
      </c>
      <c r="T26" s="15">
        <v>0</v>
      </c>
      <c r="U26" s="15">
        <v>13.3</v>
      </c>
      <c r="V26" s="15">
        <v>0</v>
      </c>
    </row>
  </sheetData>
  <mergeCells count="36">
    <mergeCell ref="A21:A22"/>
    <mergeCell ref="B21:B22"/>
    <mergeCell ref="C21:C22"/>
    <mergeCell ref="S1:S2"/>
    <mergeCell ref="T1:T2"/>
    <mergeCell ref="K1:K2"/>
    <mergeCell ref="L1:L2"/>
    <mergeCell ref="M1:M2"/>
    <mergeCell ref="N1:N2"/>
    <mergeCell ref="O1:O2"/>
    <mergeCell ref="J1:J2"/>
    <mergeCell ref="D1:F1"/>
    <mergeCell ref="A1:A2"/>
    <mergeCell ref="B1:B2"/>
    <mergeCell ref="C1:C2"/>
    <mergeCell ref="I1:I2"/>
    <mergeCell ref="D21:F21"/>
    <mergeCell ref="I21:I22"/>
    <mergeCell ref="O21:O22"/>
    <mergeCell ref="P21:P22"/>
    <mergeCell ref="R21:R22"/>
    <mergeCell ref="J21:J22"/>
    <mergeCell ref="K21:K22"/>
    <mergeCell ref="L21:L22"/>
    <mergeCell ref="M21:M22"/>
    <mergeCell ref="N21:N22"/>
    <mergeCell ref="R1:R2"/>
    <mergeCell ref="P1:P2"/>
    <mergeCell ref="V1:V2"/>
    <mergeCell ref="U21:U22"/>
    <mergeCell ref="V21:V22"/>
    <mergeCell ref="S21:S22"/>
    <mergeCell ref="T21:T22"/>
    <mergeCell ref="U1:U2"/>
    <mergeCell ref="Q1:Q2"/>
    <mergeCell ref="Q21:Q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2022-09-22T14:44:41Z</dcterms:modified>
</cp:coreProperties>
</file>