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FF2A5802-2F28-40FA-8723-7BB32A7C3BC2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SiteSpecies" sheetId="13" r:id="rId1"/>
    <sheet name="Site info - infection status" sheetId="8" state="hidden" r:id="rId2"/>
    <sheet name="Tick species per region" sheetId="14" state="hidden" r:id="rId3"/>
    <sheet name="Ixodes spp per region" sheetId="6" state="hidden" r:id="rId4"/>
    <sheet name="IxodesWaypoint" sheetId="15" r:id="rId5"/>
    <sheet name="Variables" sheetId="9" r:id="rId6"/>
  </sheets>
  <definedNames>
    <definedName name="_xlnm._FilterDatabase" localSheetId="3" hidden="1">'Ixodes spp per region'!$A$1:$U$7</definedName>
    <definedName name="_xlnm._FilterDatabase" localSheetId="1" hidden="1">'Site info - infection status'!$A$1:$CD$31</definedName>
    <definedName name="_xlnm._FilterDatabase" localSheetId="0" hidden="1">SiteSpecies!$A$1:$R$31</definedName>
    <definedName name="_xlnm._FilterDatabase" localSheetId="2" hidden="1">'Tick species per region'!$A$1:$AA$7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3" l="1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2" i="13"/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2" i="13"/>
  <c r="V3" i="13" l="1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2" i="13"/>
  <c r="T2" i="6"/>
  <c r="T3" i="6"/>
  <c r="T4" i="6"/>
  <c r="T5" i="6"/>
  <c r="T6" i="6"/>
  <c r="T7" i="6"/>
  <c r="Q2" i="6" l="1"/>
  <c r="U2" i="6" s="1"/>
  <c r="Q3" i="6"/>
  <c r="U3" i="6" s="1"/>
  <c r="Q4" i="6"/>
  <c r="Q5" i="6"/>
  <c r="U5" i="6" s="1"/>
  <c r="Q6" i="6"/>
  <c r="Q7" i="6"/>
  <c r="U7" i="6" s="1"/>
  <c r="J2" i="6" l="1"/>
  <c r="J3" i="6"/>
  <c r="J4" i="6"/>
  <c r="J5" i="6"/>
  <c r="J6" i="6"/>
  <c r="J7" i="6"/>
  <c r="N7" i="6" s="1"/>
  <c r="M7" i="6"/>
  <c r="L7" i="6"/>
  <c r="K7" i="6"/>
  <c r="L2" i="6" l="1"/>
  <c r="M2" i="6"/>
  <c r="L3" i="6"/>
  <c r="M3" i="6"/>
  <c r="L4" i="6"/>
  <c r="M4" i="6"/>
  <c r="L5" i="6"/>
  <c r="M5" i="6"/>
  <c r="L6" i="6"/>
  <c r="M6" i="6"/>
  <c r="K2" i="6"/>
  <c r="K3" i="6"/>
  <c r="K4" i="6"/>
  <c r="K5" i="6"/>
  <c r="K6" i="6"/>
  <c r="N2" i="6"/>
  <c r="N3" i="6"/>
  <c r="N4" i="6"/>
  <c r="N5" i="6"/>
  <c r="N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tc={8E0D91CD-B8E5-41D7-BD7B-8E1ECEFE3050}</author>
    <author>tc={38BB4EDE-68BE-49CE-8E01-9E0BD640E79B}</author>
    <author>tc={0E57C73B-45FE-47D9-A7B1-698E515486AF}</author>
    <author>tc={81637040-2B63-4ED8-8461-5A2C9B370D43}</author>
    <author>tc={4312DAF0-7593-47CE-B821-4F019C9A515B}</author>
  </authors>
  <commentList>
    <comment ref="BH1" authorId="0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1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2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3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tc={8E29618C-7B5F-44C6-9CC2-75954DDC9CF3}</author>
    <author>tc={6B8E589C-F23B-4926-977B-EBA8321C9378}</author>
    <author>tc={9CB059EF-F2C3-4AFE-86E9-CD9FF0D0C20A}</author>
    <author>tc={333FE29E-4B9F-4297-BA40-00EA6F19374B}</author>
    <author>tc={D7B096E6-4BF5-4ABE-B709-EE23CDD2A932}</author>
  </authors>
  <commentList>
    <comment ref="AY3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<sst xmlns="http://schemas.openxmlformats.org/spreadsheetml/2006/main" count="3619" uniqueCount="397">
  <si>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</si>
  <si>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</si>
  <si>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</si>
  <si>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</si>
  <si>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</si>
  <si>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</si>
  <si>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</si>
  <si>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</si>
  <si>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</si>
  <si>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</si>
  <si>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</si>
  <si>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</si>
  <si>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</si>
  <si>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</si>
  <si>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</si>
  <si>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</si>
  <si>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</si>
  <si>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</si>
  <si>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</si>
  <si>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IP_QL</t>
  </si>
  <si>
    <t>IP_QN</t>
  </si>
  <si>
    <t>IP_QA</t>
  </si>
  <si>
    <t>IA_QN</t>
  </si>
  <si>
    <t>IA_QA</t>
  </si>
  <si>
    <t>IAu_QN</t>
  </si>
  <si>
    <t>IAu_QA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</si>
  <si>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</si>
  <si>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</si>
  <si>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</si>
  <si>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</si>
  <si>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</si>
  <si>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</si>
  <si>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</si>
  <si>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</si>
  <si>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</si>
  <si>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IM_QA</t>
  </si>
  <si>
    <t>IM_QN</t>
  </si>
  <si>
    <t>Other observations</t>
  </si>
  <si>
    <t>ON</t>
  </si>
  <si>
    <t>Hamilton</t>
  </si>
  <si>
    <t>HM1</t>
  </si>
  <si>
    <t>Belwood Lake Conservation Area</t>
  </si>
  <si>
    <t>2000m</t>
  </si>
  <si>
    <t>19 C</t>
  </si>
  <si>
    <t>Mixed</t>
  </si>
  <si>
    <t>Feels like 19 C, overcast and windy</t>
  </si>
  <si>
    <t xml:space="preserve">Rained a lot the 2 previous days. Light rain started after finishing. </t>
  </si>
  <si>
    <t>HM2</t>
  </si>
  <si>
    <t>Pinehurst Conservation Area</t>
  </si>
  <si>
    <t>26-22 C</t>
  </si>
  <si>
    <t>Partly cloudy, feels like 20-22 C</t>
  </si>
  <si>
    <t>Late in the season, staff reported lots of ticks earlier in the season</t>
  </si>
  <si>
    <t>HM3</t>
  </si>
  <si>
    <t>Hilton Falls Conservation Area</t>
  </si>
  <si>
    <t>Deciduous</t>
  </si>
  <si>
    <t>Feels like 19 C, Partly cloudy</t>
  </si>
  <si>
    <t>Lots of leaf litter, very little grass</t>
  </si>
  <si>
    <t>HM4</t>
  </si>
  <si>
    <t>Preservation Park</t>
  </si>
  <si>
    <t>20-26 C</t>
  </si>
  <si>
    <t>Feels like 20-28C, Sunny and clear skies</t>
  </si>
  <si>
    <t>Some areas were skipped due to too many fallen trees</t>
  </si>
  <si>
    <t>HM5</t>
  </si>
  <si>
    <t>Valens Conservation Area</t>
  </si>
  <si>
    <t>8-12 C</t>
  </si>
  <si>
    <t>Feels like 5-11 C, sunny with little cloud cover</t>
  </si>
  <si>
    <t>Included dermacentor adults which were found on our suits at the end, same location as start coordinates</t>
  </si>
  <si>
    <t>Muskoka</t>
  </si>
  <si>
    <t>MU1</t>
  </si>
  <si>
    <t>Arrowhead Provincial Park</t>
  </si>
  <si>
    <t>26-29 C</t>
  </si>
  <si>
    <t>Feels like 28-30 C, sunny</t>
  </si>
  <si>
    <t>Trail was the most popular one but included areas of wooden bridges, skipped</t>
  </si>
  <si>
    <t>MU2</t>
  </si>
  <si>
    <t>Hardy Lake Provincial Park</t>
  </si>
  <si>
    <t>Feels like 26-22 C, partly cloudy</t>
  </si>
  <si>
    <t>Lots of mosquitoes and blackflies. lots of swampy areas.</t>
  </si>
  <si>
    <t>MU3</t>
  </si>
  <si>
    <t>Killbear Provincial Park</t>
  </si>
  <si>
    <t>27-26 C</t>
  </si>
  <si>
    <t>Feels like 27-26 , sunny</t>
  </si>
  <si>
    <t>Some wooden walkways, able to sample because they were not tall and area underneath was dry</t>
  </si>
  <si>
    <t>MU4</t>
  </si>
  <si>
    <t>Six Mile Lake Provincial Park</t>
  </si>
  <si>
    <t>26-27 C</t>
  </si>
  <si>
    <t>Complete fire ban, consistently dry and hot. Characteristic Canadian Shield with lots of large rocks</t>
  </si>
  <si>
    <t>MU5</t>
  </si>
  <si>
    <t xml:space="preserve">Oastler Lake / Rose Point Trail </t>
  </si>
  <si>
    <t>22-26 C</t>
  </si>
  <si>
    <t xml:space="preserve">Mixed </t>
  </si>
  <si>
    <t>Feels like 25-30 C. sunny</t>
  </si>
  <si>
    <t>Very gravelly, hard to check moisture. Trail was across the highway from the campsites</t>
  </si>
  <si>
    <t>Sault Ste. Mary</t>
  </si>
  <si>
    <t>SM1</t>
  </si>
  <si>
    <t>Hiawatha Highlands</t>
  </si>
  <si>
    <t>26-25 C</t>
  </si>
  <si>
    <t>Feels like 26-25 C, mainly sunny</t>
  </si>
  <si>
    <t>Mixed bike and walking trails, locals mentioned that the bike trails had more canopy cover and leaf litter</t>
  </si>
  <si>
    <t>SM2</t>
  </si>
  <si>
    <t>Fort Creek Conservation Area</t>
  </si>
  <si>
    <t>21-19 C</t>
  </si>
  <si>
    <t xml:space="preserve">Feels like 20-19 C, cloudy </t>
  </si>
  <si>
    <t xml:space="preserve">Very tough soil, some leaves still wet from rain earlier (at the beginning) </t>
  </si>
  <si>
    <t>SM3</t>
  </si>
  <si>
    <t>Marks Bay</t>
  </si>
  <si>
    <t>17-21 C</t>
  </si>
  <si>
    <t>Feels like 17-21 C, sunny</t>
  </si>
  <si>
    <t>Sampled near the cottage country trails/beach, locals reported finding ticks on private (?) trails closer to the cottages where deer cross, near final transect</t>
  </si>
  <si>
    <t>SM4</t>
  </si>
  <si>
    <t>Shore Ridges</t>
  </si>
  <si>
    <t>24-23 C</t>
  </si>
  <si>
    <t>Feels like 27-26 C, partly cloudy</t>
  </si>
  <si>
    <t>Lots of ferns, blanket not touching the ground most of the time</t>
  </si>
  <si>
    <t>SM5</t>
  </si>
  <si>
    <t>Pancake Bay Provincial Park (Nature Trail)</t>
  </si>
  <si>
    <t>22-25 C</t>
  </si>
  <si>
    <t>Feels like 25-29 C, sunny</t>
  </si>
  <si>
    <t>Lots of rocks + sandy area</t>
  </si>
  <si>
    <t>London</t>
  </si>
  <si>
    <t>LD1</t>
  </si>
  <si>
    <t>Parkhill Conservation Area</t>
  </si>
  <si>
    <t>21-24 C</t>
  </si>
  <si>
    <t>Feels like 24-26 C, sunny</t>
  </si>
  <si>
    <t>Very muddy in some areas</t>
  </si>
  <si>
    <t>LD2</t>
  </si>
  <si>
    <t>Longwood Roads Conservation Area</t>
  </si>
  <si>
    <t>16-18 C</t>
  </si>
  <si>
    <t>Feels like 15-18 C, partly cloudy and windy</t>
  </si>
  <si>
    <t>Lots of leaf litter</t>
  </si>
  <si>
    <t>LD3</t>
  </si>
  <si>
    <t>Lake Whittaker Conservation Area</t>
  </si>
  <si>
    <t>18-16 C</t>
  </si>
  <si>
    <t>Feels like 18-15 C, sunny, small wind</t>
  </si>
  <si>
    <t>Lots of dead/decaying trees, minimal insect activity aside from mosquitoes. Some areas right next to farmland</t>
  </si>
  <si>
    <t>LD4</t>
  </si>
  <si>
    <t>Springwater Conservation Area</t>
  </si>
  <si>
    <t>17-13 C</t>
  </si>
  <si>
    <t>Mostly deciduous, some coniferous</t>
  </si>
  <si>
    <t>Feels like 16-11 C, sunny, very windy</t>
  </si>
  <si>
    <t>LD5</t>
  </si>
  <si>
    <t>Fanshawe Conservation Area</t>
  </si>
  <si>
    <t>9-16 C</t>
  </si>
  <si>
    <t>Feels like 7-15 C, sunny</t>
  </si>
  <si>
    <t>First tick found in forested area with deciduous leaf litter</t>
  </si>
  <si>
    <t>Peterborough</t>
  </si>
  <si>
    <t>PT1</t>
  </si>
  <si>
    <t>Ken Reid Conservation Area</t>
  </si>
  <si>
    <t>N/A</t>
  </si>
  <si>
    <t>PT2</t>
  </si>
  <si>
    <t>Windy Ridge Conservation Area</t>
  </si>
  <si>
    <t>15-16 C</t>
  </si>
  <si>
    <t>Feel slike 14-16 C, mostly cloudy, windy, air quality warning (lvl7-9)</t>
  </si>
  <si>
    <t>Lots of grassland</t>
  </si>
  <si>
    <t>PT3</t>
  </si>
  <si>
    <t>Jackson Creek Conservation Area</t>
  </si>
  <si>
    <t>12-10 C</t>
  </si>
  <si>
    <t>Feels like 10 C, cloudy + windy</t>
  </si>
  <si>
    <t>All grass</t>
  </si>
  <si>
    <t>PT4</t>
  </si>
  <si>
    <t>Mark S. Burham Provincial Park</t>
  </si>
  <si>
    <t>Feels like 15-16 C, overcast</t>
  </si>
  <si>
    <t>Recently rained in the morning + air quality level 4 + plenty of dry leaf litter</t>
  </si>
  <si>
    <t>PT5</t>
  </si>
  <si>
    <t>Selwyn Creek Conservation Area</t>
  </si>
  <si>
    <t>16-15 C</t>
  </si>
  <si>
    <t>Feels like 16-15 C, overcast</t>
  </si>
  <si>
    <t>Consistent leaf litter everywhere + started raingin after we finished up</t>
  </si>
  <si>
    <t>Thunder Bay</t>
  </si>
  <si>
    <t>TB1</t>
  </si>
  <si>
    <t xml:space="preserve">Rabbit Mountain </t>
  </si>
  <si>
    <t>2.00 km</t>
  </si>
  <si>
    <t>18 C</t>
  </si>
  <si>
    <t>Sunny</t>
  </si>
  <si>
    <t>TB2</t>
  </si>
  <si>
    <t>Cloud Lake</t>
  </si>
  <si>
    <t>2023-23-06</t>
  </si>
  <si>
    <t>2.9 km</t>
  </si>
  <si>
    <t>22 C</t>
  </si>
  <si>
    <t>TB3</t>
  </si>
  <si>
    <t>Hazelwood Lake Conservation Area</t>
  </si>
  <si>
    <t>2.02 km</t>
  </si>
  <si>
    <t>24 C</t>
  </si>
  <si>
    <t>Cloudy</t>
  </si>
  <si>
    <t>TB4</t>
  </si>
  <si>
    <t>Pass Lake (Bay’s End Lookout Trail)</t>
  </si>
  <si>
    <t>2023-14-06</t>
  </si>
  <si>
    <t>2.05 km</t>
  </si>
  <si>
    <t>Leafy</t>
  </si>
  <si>
    <t>TB5</t>
  </si>
  <si>
    <t>Kakabeka Falls Provincial Park</t>
  </si>
  <si>
    <t>Partly Cloudy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</si>
  <si>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</si>
  <si>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</si>
  <si>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</si>
  <si>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</si>
  <si>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</si>
  <si>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</si>
  <si>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</si>
  <si>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</si>
  <si>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</si>
  <si>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</si>
  <si>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</si>
  <si>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</si>
  <si>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</si>
  <si>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</si>
  <si>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</si>
  <si>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</si>
  <si>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</si>
  <si>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</si>
  <si>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</si>
  <si>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</si>
  <si>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</si>
  <si>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</si>
  <si>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</si>
  <si>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</si>
  <si>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</si>
  <si>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</si>
  <si>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</si>
  <si>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</si>
  <si>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</si>
  <si>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</si>
  <si>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</si>
  <si>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</si>
  <si>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</si>
  <si>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</si>
  <si>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</si>
  <si>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</si>
  <si>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</si>
  <si>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</si>
  <si>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</si>
  <si>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</si>
  <si>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</si>
  <si>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</si>
  <si>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</si>
  <si>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</si>
  <si>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</si>
  <si>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</si>
  <si>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</si>
  <si>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</si>
  <si>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</si>
  <si>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</si>
  <si>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Province</t>
  </si>
  <si>
    <t>LAT</t>
  </si>
  <si>
    <t>LONG</t>
  </si>
  <si>
    <t>Distance</t>
  </si>
  <si>
    <t>No. Sites</t>
  </si>
  <si>
    <t>Sault Ste. Marie</t>
  </si>
  <si>
    <t>Total</t>
  </si>
  <si>
    <t>Density_Larvae</t>
  </si>
  <si>
    <t>Density_Nymph</t>
  </si>
  <si>
    <t>Density_Adult</t>
  </si>
  <si>
    <t>Density_Tot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</si>
  <si>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</si>
  <si>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</si>
  <si>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</si>
  <si>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</si>
  <si>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</si>
  <si>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</si>
  <si>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Bb inf. rate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</si>
  <si>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</si>
  <si>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</si>
  <si>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</si>
  <si>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</si>
  <si>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</si>
  <si>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</si>
  <si>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</si>
  <si>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</si>
  <si>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June 14th, 2023</t>
  </si>
  <si>
    <t>July 13th, 2023</t>
  </si>
  <si>
    <t>May 16th, 2023</t>
  </si>
  <si>
    <t>May 30th, 2023</t>
  </si>
  <si>
    <t>43. 51063</t>
  </si>
  <si>
    <t>-80. 21928</t>
  </si>
  <si>
    <t>May 17th, 2023</t>
  </si>
  <si>
    <t>June 22nd, 2023</t>
  </si>
  <si>
    <t>45.00.255</t>
  </si>
  <si>
    <t>June 21st, 2023</t>
  </si>
  <si>
    <t>June 20th, 2023</t>
  </si>
  <si>
    <t>July 18th, 2023</t>
  </si>
  <si>
    <t>July 19th, 2023</t>
  </si>
  <si>
    <t xml:space="preserve">Pancake Bay Provincial Park </t>
  </si>
  <si>
    <t>July 21st, 2023</t>
  </si>
  <si>
    <t>May 23rd, 2023</t>
  </si>
  <si>
    <t>May 24th, 2023</t>
  </si>
  <si>
    <t>May 25th, 2023</t>
  </si>
  <si>
    <t>June 7th, 2023</t>
  </si>
  <si>
    <t>June 8th, 2023</t>
  </si>
  <si>
    <t>Variable name</t>
  </si>
  <si>
    <t xml:space="preserve">Description </t>
  </si>
  <si>
    <t>Province in which the sample site is location</t>
  </si>
  <si>
    <t xml:space="preserve">ID of the sampling site </t>
  </si>
  <si>
    <t>Name of the sampling site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</si>
  <si>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</si>
  <si>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</si>
  <si>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</si>
  <si>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</si>
  <si>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</si>
  <si>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</si>
  <si>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</si>
  <si>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</si>
  <si>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</si>
  <si>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</si>
  <si>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</si>
  <si>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 of species Ixodes scapularis collected at the site</t>
  </si>
  <si>
    <t>No. of questing nymphs  of species Ixodes scapularis collected at the site</t>
  </si>
  <si>
    <t>No. of questing nymphs of species Ixodes scapularis found positive for Borrelia burgdorferi</t>
  </si>
  <si>
    <t>No. of questing nymphs of species Ixodes scapularis found positive for Borrelia miyamotoi</t>
  </si>
  <si>
    <t>No. of questing nymphs of species Ixodes scapularis found positive for Anaplasma phagocytophilum</t>
  </si>
  <si>
    <t>No. of questing nymphs of species Ixodes scapularis found positive for Babesia odocoilei</t>
  </si>
  <si>
    <t>No. of questing nymphs of species Ixodes scapularis found positive for Babesia microti</t>
  </si>
  <si>
    <t>No. of questing nymphs of species Ixodes scapularis found positive for Powassan virus</t>
  </si>
  <si>
    <t>IS_QAM</t>
  </si>
  <si>
    <t>No. of questing adult males  of species Ixodes scapularis collected at the site</t>
  </si>
  <si>
    <t>Bburg_IS_QAM</t>
  </si>
  <si>
    <t>No. of questing adult males of species Ixodes scapularis found positive for Borrelia burgdorferi</t>
  </si>
  <si>
    <t>Bmiya_IS_QAM</t>
  </si>
  <si>
    <t>No. of questing adult males of species Ixodes scapularis found positive for Borrelia miyamotoi</t>
  </si>
  <si>
    <t>Aphag_IS_QAM</t>
  </si>
  <si>
    <t>No. of questing adult males of species Ixodes scapularis found positive for Anaplasma phagocytophilum</t>
  </si>
  <si>
    <t>Bodo_IS_QAM</t>
  </si>
  <si>
    <t>No. of questing adult males of species Ixodes scapularis found positive for Babesia odocoilei</t>
  </si>
  <si>
    <t>Bmicro_IS_QAM</t>
  </si>
  <si>
    <t>No. of questing adult males of species Ixodes scapularis found positive for Babesia microti</t>
  </si>
  <si>
    <t>Pow_IS_QAM</t>
  </si>
  <si>
    <t>No. of questing adult males of species Ixodes scapularis found positive for Powassan virus</t>
  </si>
  <si>
    <t>IS_QAF</t>
  </si>
  <si>
    <t>No. of questing adult females  of species Ixodes scapularis collected at the site</t>
  </si>
  <si>
    <t>Bburg_IS_QAF</t>
  </si>
  <si>
    <t>No. of questing adult females of species Ixodes scapularis found positive for Borrelia burgdorferi</t>
  </si>
  <si>
    <t>Bmiya_IS_QAF</t>
  </si>
  <si>
    <t>No. of questing adult females of species Ixodes scapularis found positive for Borrelia miyamotoi</t>
  </si>
  <si>
    <t>Aphag_IS_QAF</t>
  </si>
  <si>
    <t>No. of questing adult females of species Ixodes scapularis found positive for Anaplasma phagocytophilum</t>
  </si>
  <si>
    <t>Bodo_IS_QAF</t>
  </si>
  <si>
    <t>No. of questing adult females of species Ixodes scapularis found positive for Babesia odocoilei</t>
  </si>
  <si>
    <t>Bmicro_IS_QAF</t>
  </si>
  <si>
    <t>No. of questing adult females of species Ixodes scapularis found positive for Babesia microti</t>
  </si>
  <si>
    <t>Pow_IS_QAF</t>
  </si>
  <si>
    <t>No. of questing adult females of species Ixodes scapularis found positive for Powassan virus</t>
  </si>
  <si>
    <t>No. of questing adults of species Ixodes scapularis collected at the site (WHEN FEMALES AND MALES NOT TESTED SEPARATELY*)</t>
  </si>
  <si>
    <t>No. of questing nymphs  of species Ixodes pacificus collected at the site</t>
  </si>
  <si>
    <t>No. of questing nymphs of species Ixodes pacificus found positive for Borrelia burgdorferi</t>
  </si>
  <si>
    <t>No. of questing nymphs of species Ixodes pacificus found positive for Borrelia miyamotoi</t>
  </si>
  <si>
    <t>No. of questing nymphs of species Ixodes pacificus found positive for Anaplasma phagocytophilum</t>
  </si>
  <si>
    <t>No. of questing nymphs of species Ixodes pacificus found positive for Babesia odocoilei</t>
  </si>
  <si>
    <t>No. of questing nymphs of species Ixodes pacificus found positive for Babesia microti</t>
  </si>
  <si>
    <t>No. of questing nymphs of species Ixodes pacificus found positive for Powassan virus</t>
  </si>
  <si>
    <t>IP_QAM</t>
  </si>
  <si>
    <t>No. of questing adult males  of species Ixodes pacificus collected at the site</t>
  </si>
  <si>
    <t>No. of questing adult males of species Ixodes pacificus found positive for Borrelia burgdorferi</t>
  </si>
  <si>
    <t>No. of questing adult males of species Ixodes pacificus found positive for Borrelia miyamotoi</t>
  </si>
  <si>
    <t>No. of questing adult males of species Ixodes pacificus found positive for Anaplasma phagocytophilum</t>
  </si>
  <si>
    <t>No. of questing adult males of species Ixodes pacificus found positive for Babesia odocoilei</t>
  </si>
  <si>
    <t>No. of questing adult males of species Ixodes pacificus found positive for Babesia microti</t>
  </si>
  <si>
    <t>No. of questing adult males of species Ixodes pacificus found positive for Powassan virus</t>
  </si>
  <si>
    <t>No. of questing nymphs  of species Ixodes angustus collected at the site</t>
  </si>
  <si>
    <t>No. of questing nymphs of species Ixodes angustus found positive for Borrelia burgdorferi</t>
  </si>
  <si>
    <t>No. of questing nymphs of species Ixodes angustus found positive for Borrelia miyamotoi</t>
  </si>
  <si>
    <t>No. of questing nymphs of species Ixodes angustus found positive for Anaplasma phagocytophilum</t>
  </si>
  <si>
    <t>No. of questing nymphs of species Ixodes angustus found positive for Babesia odocoilei</t>
  </si>
  <si>
    <t>No. of questing nymphs of species Ixodes angustus found positive for Babesia microti</t>
  </si>
  <si>
    <t>No. of questing nymphs of species Ixodes angustus found positive for Powassan virus</t>
  </si>
  <si>
    <t>No. of questing nymphs  of species Ixodes auritulus collected at the site</t>
  </si>
  <si>
    <t>No. of questing nymphs of species Ixodes auritulus found positive for Borrelia burgdorferi</t>
  </si>
  <si>
    <t>No. of questing nymphs of species Ixodes auritulus found positive for Borrelia miyamotoi</t>
  </si>
  <si>
    <t>No. of questing nymphs of species Ixodes auritulus found positive for Anaplasma phagocytophilum</t>
  </si>
  <si>
    <t>No. of questing nymphs of species Ixodes auritulus found positive for Babesia odocoilei</t>
  </si>
  <si>
    <t>No. of questing nymphs of species Ixodes auritulus found positive for Babesia microti</t>
  </si>
  <si>
    <t>No. of questing nymphs of species Ixodes auritulus found positive for Powassan virus</t>
  </si>
  <si>
    <t>Iscul_QAM</t>
  </si>
  <si>
    <t>No. of questing adult males  of species Ixodes sculptus collected at the site</t>
  </si>
  <si>
    <t>No. of questing adult males of species Ixodes sculptus found positive for Borrelia burgdorferi</t>
  </si>
  <si>
    <t>No. of questing adult males of species Ixodes sculptus found positive for Borrelia miyamotoi</t>
  </si>
  <si>
    <t>No. of questing adult males of species Ixodes sculptus found positive for Anaplasma phagocytophilum</t>
  </si>
  <si>
    <t>No. of questing adult males of species Ixodes sculptus found positive for Babesia odocoilei</t>
  </si>
  <si>
    <t>No. of questing adult males of species Ixodes sculptus found positive for Babesia microti</t>
  </si>
  <si>
    <t>No. of questing adult males of species Ixodes sculptus found positive for Powassan virus</t>
  </si>
  <si>
    <t>No. of questing larva species Haemophysalis leporispalustris found positive for Powassan virus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</si>
  <si>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</si>
  <si>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</si>
  <si>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</si>
  <si>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</si>
  <si>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>No. of questing nymphs  of species Ixodes muris collected at the site</t>
  </si>
  <si>
    <t>No. of questing adults of species Ixodes muris collected at the site</t>
  </si>
  <si>
    <t xml:space="preserve">Any other relavent information </t>
  </si>
  <si>
    <t>Waypoint number</t>
  </si>
  <si>
    <t>Canopy cover</t>
  </si>
  <si>
    <t/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</si>
  <si>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</si>
  <si>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</si>
  <si>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</si>
  <si>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</si>
  <si>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</si>
  <si>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</si>
  <si>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</si>
  <si>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</si>
  <si>
    <t xml:space="preserve">Cloudy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</si>
</sst>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b/>
      <sz val="11"/>
      <name val="Californian FB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fornian FB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fornian FB"/>
      <family val="1"/>
      <charset val="1"/>
    </font>
    <font>
      <sz val="12"/>
      <color rgb="FF000000"/>
      <name val="Garamond"/>
      <family val="1"/>
    </font>
    <font>
      <sz val="11"/>
      <color rgb="FF000000"/>
      <name val="Calibri"/>
      <family val="2"/>
    </font>
    <font>
      <sz val="11"/>
      <color rgb="FF000000"/>
      <name val="Garamond"/>
      <family val="1"/>
    </font>
    <font>
      <sz val="11"/>
      <name val="Californian FB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2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left"/>
    </xf>
    <xf numFmtId="1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quotePrefix="1" applyFont="1"/>
    <xf numFmtId="0" fontId="14" fillId="0" borderId="0" xfId="0" applyFont="1"/>
    <xf numFmtId="2" fontId="10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0" fontId="2" fillId="0" borderId="0" xfId="1" applyFont="1"/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B4BF6DEF-81F5-4BD3-AFF6-F2FF3B392CE9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21-12-22T14:58:26.11" personId="{B4BF6DEF-81F5-4BD3-AFF6-F2FF3B392CE9}" id="{8E0D91CD-B8E5-41D7-BD7B-8E1ECEFE3050}">
    <text>Ixodes auritulus</text>
  </threadedComment>
  <threadedComment ref="BO1" dT="2021-12-22T15:06:03.06" personId="{B4BF6DEF-81F5-4BD3-AFF6-F2FF3B392CE9}" id="{38BB4EDE-68BE-49CE-8E01-9E0BD640E79B}">
    <text>Ixodes sculptus</text>
  </threadedComment>
  <threadedComment ref="BW1" dT="2021-12-22T17:16:28.78" personId="{B4BF6DEF-81F5-4BD3-AFF6-F2FF3B392CE9}" id="{0E57C73B-45FE-47D9-A7B1-698E515486AF}">
    <text>Haemophasalys leporispalustris</text>
  </threadedComment>
  <threadedComment ref="BY1" dT="2021-12-22T17:16:28.78" personId="{B4BF6DEF-81F5-4BD3-AFF6-F2FF3B392CE9}" id="{81637040-2B63-4ED8-8461-5A2C9B370D43}">
    <text>Haemophasalys leporispalustris</text>
  </threadedComment>
  <threadedComment ref="BZ1" dT="2021-12-22T15:18:18.65" personId="{B4BF6DEF-81F5-4BD3-AFF6-F2FF3B392CE9}" id="{4312DAF0-7593-47CE-B821-4F019C9A515B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B4BF6DEF-81F5-4BD3-AFF6-F2FF3B392CE9}" id="{8E29618C-7B5F-44C6-9CC2-75954DDC9CF3}">
    <text>Ixodes augustus</text>
  </threadedComment>
  <threadedComment ref="BF3" dT="2021-12-22T14:58:26.11" personId="{B4BF6DEF-81F5-4BD3-AFF6-F2FF3B392CE9}" id="{6B8E589C-F23B-4926-977B-EBA8321C9378}">
    <text>Ixodes auritulus</text>
  </threadedComment>
  <threadedComment ref="BM3" dT="2021-12-22T15:06:03.06" personId="{B4BF6DEF-81F5-4BD3-AFF6-F2FF3B392CE9}" id="{9CB059EF-F2C3-4AFE-86E9-CD9FF0D0C20A}">
    <text>Ixodes sculptus</text>
  </threadedComment>
  <threadedComment ref="BT3" dT="2021-12-22T15:17:58.58" personId="{B4BF6DEF-81F5-4BD3-AFF6-F2FF3B392CE9}" id="{333FE29E-4B9F-4297-BA40-00EA6F19374B}">
    <text>Dermacentor andersoni</text>
  </threadedComment>
  <threadedComment ref="BU3" dT="2021-12-22T15:18:18.65" personId="{B4BF6DEF-81F5-4BD3-AFF6-F2FF3B392CE9}" id="{D7B096E6-4BF5-4ABE-B709-EE23CDD2A932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opLeftCell="I1" zoomScaleNormal="100" workbookViewId="0">
      <pane ySplit="1" topLeftCell="A2" activePane="bottomLeft" state="frozen"/>
      <selection pane="bottomLeft" activeCell="P14" sqref="P14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3" width="11.453125" style="10"/>
    <col min="14" max="14" width="11.7265625" style="10" bestFit="1" customWidth="1"/>
    <col min="15" max="15" width="11.453125" style="13"/>
    <col min="16" max="16" width="31.453125" style="13" customWidth="1"/>
    <col min="17" max="19" width="11.453125" style="10"/>
    <col min="21" max="21" width="11.90625" customWidth="1"/>
  </cols>
  <sheetData>
    <row r="1" spans="1:26" s="15" customFormat="1" ht="29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4" t="s">
        <v>6</v>
      </c>
      <c r="H1" s="14" t="s">
        <v>7</v>
      </c>
      <c r="I1" s="37" t="s">
        <v>392</v>
      </c>
      <c r="J1" s="37" t="s">
        <v>393</v>
      </c>
      <c r="K1" s="37" t="s">
        <v>394</v>
      </c>
      <c r="L1" s="37" t="s">
        <v>395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388</v>
      </c>
      <c r="U1" s="11" t="s">
        <v>389</v>
      </c>
      <c r="V1" s="11" t="s">
        <v>390</v>
      </c>
      <c r="W1" s="11" t="s">
        <v>391</v>
      </c>
      <c r="X1" s="11" t="s">
        <v>37</v>
      </c>
      <c r="Y1" s="11"/>
    </row>
    <row r="2" spans="1:26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2023</v>
      </c>
      <c r="F2" s="8">
        <v>45091</v>
      </c>
      <c r="G2" s="9">
        <v>0.51041666666666663</v>
      </c>
      <c r="H2" s="9">
        <v>0.64583333333333337</v>
      </c>
      <c r="I2" s="16">
        <v>43.733170000000001</v>
      </c>
      <c r="J2" s="16">
        <v>-80.333740000000006</v>
      </c>
      <c r="K2" s="16">
        <v>43.734859999999998</v>
      </c>
      <c r="L2" s="16">
        <v>-80.341859999999997</v>
      </c>
      <c r="M2" s="10" t="s">
        <v>42</v>
      </c>
      <c r="N2" s="10" t="s">
        <v>43</v>
      </c>
      <c r="O2" s="13" t="s">
        <v>44</v>
      </c>
      <c r="P2" s="13" t="s">
        <v>190</v>
      </c>
      <c r="Q2" s="10">
        <v>0</v>
      </c>
      <c r="R2" s="10">
        <v>0</v>
      </c>
      <c r="S2" s="1">
        <v>0</v>
      </c>
      <c r="T2" s="35">
        <f>AVERAGEIF(IxodesWaypoint!$D:$D, C2,IxodesWaypoint!$N:$N)</f>
        <v>0.15</v>
      </c>
      <c r="U2" s="35">
        <f>AVERAGEIF(IxodesWaypoint!$D:$D, C2,IxodesWaypoint!$O:$O)*10</f>
        <v>57.399999999999991</v>
      </c>
      <c r="V2" s="36">
        <f>AVERAGEIF(IxodesWaypoint!$D:$D, C2,IxodesWaypoint!$P:$P)</f>
        <v>79.993600000000001</v>
      </c>
      <c r="W2" s="13">
        <f>SUM(Q2:S2)</f>
        <v>0</v>
      </c>
      <c r="X2" s="1" t="s">
        <v>46</v>
      </c>
    </row>
    <row r="3" spans="1:26" s="1" customFormat="1" x14ac:dyDescent="0.35">
      <c r="A3" s="13" t="s">
        <v>38</v>
      </c>
      <c r="B3" s="13" t="s">
        <v>39</v>
      </c>
      <c r="C3" s="13" t="s">
        <v>47</v>
      </c>
      <c r="D3" s="13" t="s">
        <v>48</v>
      </c>
      <c r="E3" s="13">
        <v>2023</v>
      </c>
      <c r="F3" s="8">
        <v>45120</v>
      </c>
      <c r="G3" s="9">
        <v>0.6875</v>
      </c>
      <c r="H3" s="9">
        <v>0.85416666666666663</v>
      </c>
      <c r="I3" s="16">
        <v>43.26914</v>
      </c>
      <c r="J3" s="16">
        <v>-80.387600000000006</v>
      </c>
      <c r="K3" s="16">
        <v>43.263869999999997</v>
      </c>
      <c r="L3" s="16">
        <v>-80.384119999999996</v>
      </c>
      <c r="M3" s="10" t="s">
        <v>42</v>
      </c>
      <c r="N3" s="10" t="s">
        <v>49</v>
      </c>
      <c r="O3" s="13" t="s">
        <v>44</v>
      </c>
      <c r="P3" s="13" t="s">
        <v>190</v>
      </c>
      <c r="Q3" s="10">
        <v>0</v>
      </c>
      <c r="R3" s="10">
        <v>0</v>
      </c>
      <c r="S3" s="21">
        <v>1</v>
      </c>
      <c r="T3" s="35">
        <f>AVERAGEIF(IxodesWaypoint!$D:$D, C3,IxodesWaypoint!$N:$N)</f>
        <v>1.55</v>
      </c>
      <c r="U3" s="35">
        <f>AVERAGEIF(IxodesWaypoint!$D:$D, C3,IxodesWaypoint!$O:$O)*10</f>
        <v>60.099999999999994</v>
      </c>
      <c r="V3" s="36">
        <f>AVERAGEIF(IxodesWaypoint!$D:$D, C3,IxodesWaypoint!$P:$P)</f>
        <v>81.035600000000002</v>
      </c>
      <c r="W3" s="13">
        <f t="shared" ref="W3:W31" si="0">SUM(Q3:S3)</f>
        <v>1</v>
      </c>
      <c r="X3" s="1" t="s">
        <v>51</v>
      </c>
    </row>
    <row r="4" spans="1:26" s="1" customFormat="1" x14ac:dyDescent="0.35">
      <c r="A4" s="13" t="s">
        <v>38</v>
      </c>
      <c r="B4" s="13" t="s">
        <v>39</v>
      </c>
      <c r="C4" s="13" t="s">
        <v>52</v>
      </c>
      <c r="D4" s="13" t="s">
        <v>53</v>
      </c>
      <c r="E4" s="13">
        <v>2023</v>
      </c>
      <c r="F4" s="8">
        <v>45062</v>
      </c>
      <c r="G4" s="9">
        <v>0.5</v>
      </c>
      <c r="H4" s="9">
        <v>0.73611111111111116</v>
      </c>
      <c r="I4" s="16">
        <v>43.303289999999997</v>
      </c>
      <c r="J4" s="16">
        <v>-79.577240000000003</v>
      </c>
      <c r="K4" s="16">
        <v>43.303220000000003</v>
      </c>
      <c r="L4" s="16">
        <v>-79.583749999999995</v>
      </c>
      <c r="M4" s="10" t="s">
        <v>42</v>
      </c>
      <c r="N4" s="10" t="s">
        <v>43</v>
      </c>
      <c r="O4" s="13" t="s">
        <v>54</v>
      </c>
      <c r="P4" s="13" t="s">
        <v>190</v>
      </c>
      <c r="Q4" s="10">
        <v>0</v>
      </c>
      <c r="R4" s="10">
        <v>0</v>
      </c>
      <c r="S4" s="21">
        <v>1</v>
      </c>
      <c r="T4" s="35">
        <f>AVERAGEIF(IxodesWaypoint!$D:$D, C4,IxodesWaypoint!$N:$N)</f>
        <v>6.08</v>
      </c>
      <c r="U4" s="35">
        <f>AVERAGEIF(IxodesWaypoint!$D:$D, C4,IxodesWaypoint!$O:$O)*10</f>
        <v>54</v>
      </c>
      <c r="V4" s="36">
        <f>AVERAGEIF(IxodesWaypoint!$D:$D, C4,IxodesWaypoint!$P:$P)</f>
        <v>83.0154</v>
      </c>
      <c r="W4" s="13">
        <f t="shared" si="0"/>
        <v>1</v>
      </c>
      <c r="X4" s="1" t="s">
        <v>56</v>
      </c>
    </row>
    <row r="5" spans="1:26" s="1" customFormat="1" x14ac:dyDescent="0.35">
      <c r="A5" s="13" t="s">
        <v>38</v>
      </c>
      <c r="B5" s="13" t="s">
        <v>39</v>
      </c>
      <c r="C5" s="13" t="s">
        <v>57</v>
      </c>
      <c r="D5" s="13" t="s">
        <v>58</v>
      </c>
      <c r="E5" s="13">
        <v>2023</v>
      </c>
      <c r="F5" s="8">
        <v>45076</v>
      </c>
      <c r="G5" s="9">
        <v>0.40625</v>
      </c>
      <c r="H5" s="9">
        <v>0.58333333333333337</v>
      </c>
      <c r="I5" s="16">
        <v>43.26914</v>
      </c>
      <c r="J5" s="16">
        <v>-80.387600000000006</v>
      </c>
      <c r="K5" s="16">
        <v>43.263869999999997</v>
      </c>
      <c r="L5" s="16">
        <v>-80.384119999999996</v>
      </c>
      <c r="M5" s="10" t="s">
        <v>42</v>
      </c>
      <c r="N5" s="10" t="s">
        <v>59</v>
      </c>
      <c r="O5" s="13" t="s">
        <v>44</v>
      </c>
      <c r="P5" s="13" t="s">
        <v>172</v>
      </c>
      <c r="Q5" s="10">
        <v>0</v>
      </c>
      <c r="R5" s="10">
        <v>0</v>
      </c>
      <c r="S5" s="10">
        <v>0</v>
      </c>
      <c r="T5" s="35">
        <f>AVERAGEIF(IxodesWaypoint!$D:$D, C5,IxodesWaypoint!$N:$N)</f>
        <v>1.55</v>
      </c>
      <c r="U5" s="35">
        <f>AVERAGEIF(IxodesWaypoint!$D:$D, C5,IxodesWaypoint!$O:$O)*10</f>
        <v>44.3</v>
      </c>
      <c r="V5" s="36">
        <f>AVERAGEIF(IxodesWaypoint!$D:$D, C5,IxodesWaypoint!$P:$P)</f>
        <v>67.287600000000012</v>
      </c>
      <c r="W5" s="13">
        <f t="shared" si="0"/>
        <v>0</v>
      </c>
      <c r="X5" s="1" t="s">
        <v>61</v>
      </c>
    </row>
    <row r="6" spans="1:26" s="1" customFormat="1" x14ac:dyDescent="0.35">
      <c r="A6" s="13" t="s">
        <v>38</v>
      </c>
      <c r="B6" s="13" t="s">
        <v>39</v>
      </c>
      <c r="C6" s="13" t="s">
        <v>62</v>
      </c>
      <c r="D6" s="13" t="s">
        <v>63</v>
      </c>
      <c r="E6" s="13">
        <v>2023</v>
      </c>
      <c r="F6" s="8">
        <v>45063</v>
      </c>
      <c r="G6" s="9">
        <v>0.5625</v>
      </c>
      <c r="H6" s="9">
        <v>0.70833333333333337</v>
      </c>
      <c r="I6" s="16">
        <v>43.229649999999999</v>
      </c>
      <c r="J6" s="16">
        <v>-80.086240000000004</v>
      </c>
      <c r="K6" s="16">
        <v>43.229010000000002</v>
      </c>
      <c r="L6" s="16">
        <v>-80.086569999999995</v>
      </c>
      <c r="M6" s="10" t="s">
        <v>42</v>
      </c>
      <c r="N6" s="10" t="s">
        <v>64</v>
      </c>
      <c r="O6" s="13" t="s">
        <v>44</v>
      </c>
      <c r="P6" s="13" t="s">
        <v>172</v>
      </c>
      <c r="Q6" s="10">
        <v>0</v>
      </c>
      <c r="R6" s="10">
        <v>0</v>
      </c>
      <c r="S6" s="21">
        <v>2</v>
      </c>
      <c r="T6" s="35">
        <f>AVERAGEIF(IxodesWaypoint!$D:$D, C6,IxodesWaypoint!$N:$N)</f>
        <v>3.05</v>
      </c>
      <c r="U6" s="35">
        <f>AVERAGEIF(IxodesWaypoint!$D:$D, C6,IxodesWaypoint!$O:$O)*10</f>
        <v>69.100000000000009</v>
      </c>
      <c r="V6" s="36">
        <f>AVERAGEIF(IxodesWaypoint!$D:$D, C6,IxodesWaypoint!$P:$P)</f>
        <v>38.427400000000006</v>
      </c>
      <c r="W6" s="13">
        <f t="shared" si="0"/>
        <v>2</v>
      </c>
      <c r="X6" s="1" t="s">
        <v>66</v>
      </c>
    </row>
    <row r="7" spans="1:26" x14ac:dyDescent="0.35">
      <c r="A7" s="13" t="s">
        <v>38</v>
      </c>
      <c r="B7" s="13" t="s">
        <v>67</v>
      </c>
      <c r="C7" s="13" t="s">
        <v>68</v>
      </c>
      <c r="D7" s="13" t="s">
        <v>69</v>
      </c>
      <c r="E7" s="13">
        <v>2023</v>
      </c>
      <c r="F7" s="8">
        <v>45068</v>
      </c>
      <c r="G7" s="9">
        <v>0.47222222222222227</v>
      </c>
      <c r="H7" s="9">
        <v>0.6069444444444444</v>
      </c>
      <c r="I7" s="16">
        <v>45.38964</v>
      </c>
      <c r="J7" s="16">
        <v>-79.201639999999998</v>
      </c>
      <c r="K7" s="16">
        <v>45.384099999999997</v>
      </c>
      <c r="L7" s="16">
        <v>-79.206569999999999</v>
      </c>
      <c r="M7" s="10" t="s">
        <v>42</v>
      </c>
      <c r="N7" s="10" t="s">
        <v>70</v>
      </c>
      <c r="O7" s="13" t="s">
        <v>44</v>
      </c>
      <c r="P7" s="13" t="s">
        <v>172</v>
      </c>
      <c r="Q7" s="10">
        <v>0</v>
      </c>
      <c r="R7" s="10">
        <v>0</v>
      </c>
      <c r="S7" s="10">
        <v>0</v>
      </c>
      <c r="T7" s="35">
        <f>AVERAGEIF(IxodesWaypoint!$D:$D, C7,IxodesWaypoint!$N:$N)</f>
        <v>2.25</v>
      </c>
      <c r="U7" s="35">
        <f>AVERAGEIF(IxodesWaypoint!$D:$D, C7,IxodesWaypoint!$O:$O)*10</f>
        <v>13.599999999999998</v>
      </c>
      <c r="V7" s="36">
        <f>AVERAGEIF(IxodesWaypoint!$D:$D, C7,IxodesWaypoint!$P:$P)</f>
        <v>94.39403999999999</v>
      </c>
      <c r="W7" s="13">
        <f t="shared" si="0"/>
        <v>0</v>
      </c>
      <c r="X7" s="1" t="s">
        <v>72</v>
      </c>
    </row>
    <row r="8" spans="1:26" x14ac:dyDescent="0.35">
      <c r="A8" s="13" t="s">
        <v>38</v>
      </c>
      <c r="B8" s="13" t="s">
        <v>67</v>
      </c>
      <c r="C8" s="13" t="s">
        <v>73</v>
      </c>
      <c r="D8" s="13" t="s">
        <v>74</v>
      </c>
      <c r="E8" s="13">
        <v>2023</v>
      </c>
      <c r="F8" s="8">
        <v>45068</v>
      </c>
      <c r="G8" s="9">
        <v>0.74652777777777779</v>
      </c>
      <c r="H8" s="9">
        <v>0.83333333333333337</v>
      </c>
      <c r="I8" s="16">
        <v>45.002420000000001</v>
      </c>
      <c r="J8" s="16">
        <v>-79.518950000000004</v>
      </c>
      <c r="K8" s="16">
        <v>45.007109999999997</v>
      </c>
      <c r="L8" s="16">
        <v>-79.528829999999999</v>
      </c>
      <c r="M8" s="10" t="s">
        <v>42</v>
      </c>
      <c r="N8" s="10" t="s">
        <v>49</v>
      </c>
      <c r="O8" s="13" t="s">
        <v>44</v>
      </c>
      <c r="P8" s="13" t="s">
        <v>190</v>
      </c>
      <c r="Q8" s="10">
        <v>0</v>
      </c>
      <c r="R8" s="10">
        <v>0</v>
      </c>
      <c r="S8" s="10">
        <v>0</v>
      </c>
      <c r="T8" s="35">
        <f>AVERAGEIF(IxodesWaypoint!$D:$D, C8,IxodesWaypoint!$N:$N)</f>
        <v>1.9300000000000002</v>
      </c>
      <c r="U8" s="35">
        <f>AVERAGEIF(IxodesWaypoint!$D:$D, C8,IxodesWaypoint!$O:$O)*10</f>
        <v>21.6</v>
      </c>
      <c r="V8" s="36">
        <f>AVERAGEIF(IxodesWaypoint!$D:$D, C8,IxodesWaypoint!$P:$P)</f>
        <v>91.664000000000001</v>
      </c>
      <c r="W8" s="13">
        <f t="shared" si="0"/>
        <v>0</v>
      </c>
      <c r="X8" s="1" t="s">
        <v>76</v>
      </c>
    </row>
    <row r="9" spans="1:26" x14ac:dyDescent="0.35">
      <c r="A9" s="13" t="s">
        <v>38</v>
      </c>
      <c r="B9" s="13" t="s">
        <v>67</v>
      </c>
      <c r="C9" s="13" t="s">
        <v>77</v>
      </c>
      <c r="D9" s="13" t="s">
        <v>78</v>
      </c>
      <c r="E9" s="13">
        <v>2023</v>
      </c>
      <c r="F9" s="8">
        <v>45067</v>
      </c>
      <c r="G9" s="9">
        <v>0.69791666666666663</v>
      </c>
      <c r="H9" s="9">
        <v>0.82638888888888884</v>
      </c>
      <c r="I9" s="16">
        <v>45.35463</v>
      </c>
      <c r="J9" s="16">
        <v>-80.196770000000001</v>
      </c>
      <c r="K9" s="16">
        <v>45.360959999999999</v>
      </c>
      <c r="L9" s="16">
        <v>-80.186260000000004</v>
      </c>
      <c r="M9" s="10" t="s">
        <v>42</v>
      </c>
      <c r="N9" s="10" t="s">
        <v>79</v>
      </c>
      <c r="O9" s="13" t="s">
        <v>44</v>
      </c>
      <c r="P9" s="13" t="s">
        <v>172</v>
      </c>
      <c r="Q9" s="10">
        <v>0</v>
      </c>
      <c r="R9" s="10">
        <v>0</v>
      </c>
      <c r="S9" s="10">
        <v>0</v>
      </c>
      <c r="T9" s="35">
        <f>AVERAGEIF(IxodesWaypoint!$D:$D, C9,IxodesWaypoint!$N:$N)</f>
        <v>2.62</v>
      </c>
      <c r="U9" s="35">
        <f>AVERAGEIF(IxodesWaypoint!$D:$D, C9,IxodesWaypoint!$O:$O)*10</f>
        <v>30.1</v>
      </c>
      <c r="V9" s="36">
        <f>AVERAGEIF(IxodesWaypoint!$D:$D, C9,IxodesWaypoint!$P:$P)</f>
        <v>80.097800000000007</v>
      </c>
      <c r="W9" s="13">
        <f t="shared" si="0"/>
        <v>0</v>
      </c>
      <c r="X9" s="1" t="s">
        <v>81</v>
      </c>
    </row>
    <row r="10" spans="1:26" x14ac:dyDescent="0.35">
      <c r="A10" s="13" t="s">
        <v>38</v>
      </c>
      <c r="B10" s="13" t="s">
        <v>67</v>
      </c>
      <c r="C10" s="13" t="s">
        <v>82</v>
      </c>
      <c r="D10" s="13" t="s">
        <v>83</v>
      </c>
      <c r="E10" s="13">
        <v>2023</v>
      </c>
      <c r="F10" s="8">
        <v>45066</v>
      </c>
      <c r="G10" s="9">
        <v>0.59027777777777779</v>
      </c>
      <c r="H10" s="9">
        <v>0.75694444444444453</v>
      </c>
      <c r="I10" s="16">
        <v>44.895150000000001</v>
      </c>
      <c r="J10" s="16">
        <v>-79.754140000000007</v>
      </c>
      <c r="K10" s="16">
        <v>44.899889999999999</v>
      </c>
      <c r="L10" s="16">
        <v>-79.759649999999993</v>
      </c>
      <c r="M10" s="10" t="s">
        <v>42</v>
      </c>
      <c r="N10" s="10" t="s">
        <v>84</v>
      </c>
      <c r="O10" s="13" t="s">
        <v>44</v>
      </c>
      <c r="P10" s="13" t="s">
        <v>172</v>
      </c>
      <c r="Q10" s="10">
        <v>0</v>
      </c>
      <c r="R10" s="10">
        <v>0</v>
      </c>
      <c r="S10" s="21">
        <v>1</v>
      </c>
      <c r="T10" s="35">
        <f>AVERAGEIF(IxodesWaypoint!$D:$D, C10,IxodesWaypoint!$N:$N)</f>
        <v>2.54</v>
      </c>
      <c r="U10" s="35">
        <f>AVERAGEIF(IxodesWaypoint!$D:$D, C10,IxodesWaypoint!$O:$O)*10</f>
        <v>14</v>
      </c>
      <c r="V10" s="36">
        <f>AVERAGEIF(IxodesWaypoint!$D:$D, C10,IxodesWaypoint!$P:$P)</f>
        <v>86.141400000000004</v>
      </c>
      <c r="W10" s="13">
        <f t="shared" si="0"/>
        <v>1</v>
      </c>
      <c r="X10" s="1" t="s">
        <v>85</v>
      </c>
    </row>
    <row r="11" spans="1:26" x14ac:dyDescent="0.35">
      <c r="A11" s="13" t="s">
        <v>38</v>
      </c>
      <c r="B11" s="13" t="s">
        <v>67</v>
      </c>
      <c r="C11" s="13" t="s">
        <v>86</v>
      </c>
      <c r="D11" s="13" t="s">
        <v>87</v>
      </c>
      <c r="E11" s="13">
        <v>2023</v>
      </c>
      <c r="F11" s="8">
        <v>45067</v>
      </c>
      <c r="G11" s="9">
        <v>0.39999999999999997</v>
      </c>
      <c r="H11" s="9">
        <v>0.5</v>
      </c>
      <c r="I11" s="16">
        <v>45.308689999999999</v>
      </c>
      <c r="J11" s="16">
        <v>-79.964560000000006</v>
      </c>
      <c r="K11" s="16">
        <v>45.312269999999998</v>
      </c>
      <c r="L11" s="16">
        <v>-79.980270000000004</v>
      </c>
      <c r="M11" s="10" t="s">
        <v>42</v>
      </c>
      <c r="N11" s="10" t="s">
        <v>88</v>
      </c>
      <c r="O11" s="13" t="s">
        <v>89</v>
      </c>
      <c r="P11" s="13" t="s">
        <v>172</v>
      </c>
      <c r="Q11" s="10">
        <v>0</v>
      </c>
      <c r="R11" s="10">
        <v>0</v>
      </c>
      <c r="S11" s="21">
        <v>1</v>
      </c>
      <c r="T11" s="35">
        <f>AVERAGEIF(IxodesWaypoint!$D:$D, C11,IxodesWaypoint!$N:$N)</f>
        <v>1.5</v>
      </c>
      <c r="U11" s="35">
        <f>AVERAGEIF(IxodesWaypoint!$D:$D, C11,IxodesWaypoint!$O:$O)*10</f>
        <v>10.8</v>
      </c>
      <c r="V11" s="36">
        <f>AVERAGEIF(IxodesWaypoint!$D:$D, C11,IxodesWaypoint!$P:$P)</f>
        <v>43.324800000000003</v>
      </c>
      <c r="W11" s="13">
        <f t="shared" si="0"/>
        <v>1</v>
      </c>
      <c r="X11" s="1" t="s">
        <v>91</v>
      </c>
    </row>
    <row r="12" spans="1:26" s="1" customFormat="1" x14ac:dyDescent="0.35">
      <c r="A12" s="13" t="s">
        <v>38</v>
      </c>
      <c r="B12" s="13" t="s">
        <v>92</v>
      </c>
      <c r="C12" s="13" t="s">
        <v>93</v>
      </c>
      <c r="D12" s="13" t="s">
        <v>94</v>
      </c>
      <c r="E12" s="13">
        <v>2023</v>
      </c>
      <c r="F12" s="8">
        <v>45068</v>
      </c>
      <c r="G12" s="9">
        <v>0.65625</v>
      </c>
      <c r="H12" s="9">
        <v>0.78472222222222221</v>
      </c>
      <c r="I12" s="16">
        <v>46.582299999999996</v>
      </c>
      <c r="J12" s="16">
        <v>-84.292599999999993</v>
      </c>
      <c r="K12" s="16">
        <v>46.571899999999999</v>
      </c>
      <c r="L12" s="16">
        <v>-84.295169999999999</v>
      </c>
      <c r="M12" s="10" t="s">
        <v>42</v>
      </c>
      <c r="N12" s="10" t="s">
        <v>95</v>
      </c>
      <c r="O12" s="13" t="s">
        <v>89</v>
      </c>
      <c r="P12" s="13" t="s">
        <v>172</v>
      </c>
      <c r="Q12" s="10">
        <v>0</v>
      </c>
      <c r="R12" s="10">
        <v>0</v>
      </c>
      <c r="S12" s="10">
        <v>0</v>
      </c>
      <c r="T12" s="35">
        <f>AVERAGEIF(IxodesWaypoint!$D:$D, C12,IxodesWaypoint!$N:$N)</f>
        <v>2.0499999999999998</v>
      </c>
      <c r="U12" s="35">
        <f>AVERAGEIF(IxodesWaypoint!$D:$D, C12,IxodesWaypoint!$O:$O)*10</f>
        <v>14.6</v>
      </c>
      <c r="V12" s="36">
        <f>AVERAGEIF(IxodesWaypoint!$D:$D, C12,IxodesWaypoint!$P:$P)</f>
        <v>80.827200000000005</v>
      </c>
      <c r="W12" s="13">
        <f t="shared" si="0"/>
        <v>0</v>
      </c>
      <c r="X12" s="13" t="s">
        <v>97</v>
      </c>
    </row>
    <row r="13" spans="1:26" s="1" customFormat="1" x14ac:dyDescent="0.35">
      <c r="A13" s="13" t="s">
        <v>38</v>
      </c>
      <c r="B13" s="13" t="s">
        <v>92</v>
      </c>
      <c r="C13" s="13" t="s">
        <v>98</v>
      </c>
      <c r="D13" s="13" t="s">
        <v>99</v>
      </c>
      <c r="E13" s="13">
        <v>2023</v>
      </c>
      <c r="F13" s="8">
        <v>45095</v>
      </c>
      <c r="G13" s="9">
        <v>0.66666666666666663</v>
      </c>
      <c r="H13" s="9">
        <v>0.80555555555555547</v>
      </c>
      <c r="I13" s="16">
        <v>46.539650000000002</v>
      </c>
      <c r="J13" s="16">
        <v>-84.34393</v>
      </c>
      <c r="K13" s="16">
        <v>46.550109999999997</v>
      </c>
      <c r="L13" s="16">
        <v>-84.337620000000001</v>
      </c>
      <c r="M13" s="10" t="s">
        <v>42</v>
      </c>
      <c r="N13" s="10" t="s">
        <v>100</v>
      </c>
      <c r="O13" s="13" t="s">
        <v>89</v>
      </c>
      <c r="P13" s="13" t="s">
        <v>396</v>
      </c>
      <c r="Q13" s="10">
        <v>0</v>
      </c>
      <c r="R13" s="10">
        <v>0</v>
      </c>
      <c r="S13" s="10">
        <v>0</v>
      </c>
      <c r="T13" s="35">
        <f>AVERAGEIF(IxodesWaypoint!$D:$D, C13,IxodesWaypoint!$N:$N)</f>
        <v>0.05</v>
      </c>
      <c r="U13" s="35">
        <f>AVERAGEIF(IxodesWaypoint!$D:$D, C13,IxodesWaypoint!$O:$O)*10</f>
        <v>19.600000000000001</v>
      </c>
      <c r="V13" s="36">
        <f>AVERAGEIF(IxodesWaypoint!$D:$D, C13,IxodesWaypoint!$P:$P)</f>
        <v>75.012840000000011</v>
      </c>
      <c r="W13" s="13">
        <f t="shared" si="0"/>
        <v>0</v>
      </c>
      <c r="X13" s="13" t="s">
        <v>102</v>
      </c>
    </row>
    <row r="14" spans="1:26" s="1" customFormat="1" x14ac:dyDescent="0.35">
      <c r="A14" s="13" t="s">
        <v>38</v>
      </c>
      <c r="B14" s="13" t="s">
        <v>92</v>
      </c>
      <c r="C14" s="13" t="s">
        <v>103</v>
      </c>
      <c r="D14" s="13" t="s">
        <v>104</v>
      </c>
      <c r="E14" s="13">
        <v>2023</v>
      </c>
      <c r="F14" s="8">
        <v>45126</v>
      </c>
      <c r="G14" s="9">
        <v>0.4513888888888889</v>
      </c>
      <c r="H14" s="9">
        <v>0.57291666666666663</v>
      </c>
      <c r="I14" s="16">
        <v>46.482199999999999</v>
      </c>
      <c r="J14" s="16">
        <v>-84.470280000000002</v>
      </c>
      <c r="K14" s="16">
        <v>46.479880000000001</v>
      </c>
      <c r="L14" s="16">
        <v>-84.468450000000004</v>
      </c>
      <c r="M14" s="10" t="s">
        <v>42</v>
      </c>
      <c r="N14" s="10" t="s">
        <v>105</v>
      </c>
      <c r="O14" s="13" t="s">
        <v>89</v>
      </c>
      <c r="P14" s="13" t="s">
        <v>172</v>
      </c>
      <c r="Q14" s="10">
        <v>0</v>
      </c>
      <c r="R14" s="10">
        <v>0</v>
      </c>
      <c r="S14" s="10">
        <v>0</v>
      </c>
      <c r="T14" s="35">
        <f>AVERAGEIF(IxodesWaypoint!$D:$D, C14,IxodesWaypoint!$N:$N)</f>
        <v>1.1000000000000001</v>
      </c>
      <c r="U14" s="35">
        <f>AVERAGEIF(IxodesWaypoint!$D:$D, C14,IxodesWaypoint!$O:$O)*10</f>
        <v>10</v>
      </c>
      <c r="V14" s="36">
        <f>AVERAGEIF(IxodesWaypoint!$D:$D, C14,IxodesWaypoint!$P:$P)</f>
        <v>92.914400000000001</v>
      </c>
      <c r="W14" s="13">
        <f t="shared" si="0"/>
        <v>0</v>
      </c>
      <c r="X14" s="13" t="s">
        <v>107</v>
      </c>
      <c r="Y14"/>
      <c r="Z14"/>
    </row>
    <row r="15" spans="1:26" x14ac:dyDescent="0.35">
      <c r="A15" s="13" t="s">
        <v>38</v>
      </c>
      <c r="B15" s="13" t="s">
        <v>92</v>
      </c>
      <c r="C15" s="13" t="s">
        <v>108</v>
      </c>
      <c r="D15" s="13" t="s">
        <v>109</v>
      </c>
      <c r="E15" s="13">
        <v>2023</v>
      </c>
      <c r="F15" s="8">
        <v>45096</v>
      </c>
      <c r="G15" s="9">
        <v>0.69791666666666663</v>
      </c>
      <c r="H15" s="9">
        <v>0.80555555555555547</v>
      </c>
      <c r="I15" s="16">
        <v>46.571669999999997</v>
      </c>
      <c r="J15" s="16">
        <v>-84.530869999999993</v>
      </c>
      <c r="K15" s="16">
        <v>46.500399999999999</v>
      </c>
      <c r="L15" s="16">
        <v>-84.529700000000005</v>
      </c>
      <c r="M15" s="10" t="s">
        <v>42</v>
      </c>
      <c r="N15" s="10" t="s">
        <v>110</v>
      </c>
      <c r="O15" s="13" t="s">
        <v>89</v>
      </c>
      <c r="P15" s="13" t="s">
        <v>190</v>
      </c>
      <c r="Q15" s="10">
        <v>0</v>
      </c>
      <c r="R15" s="10">
        <v>0</v>
      </c>
      <c r="S15" s="10">
        <v>0</v>
      </c>
      <c r="T15" s="35">
        <f>AVERAGEIF(IxodesWaypoint!$D:$D, C15,IxodesWaypoint!$N:$N)</f>
        <v>1.2</v>
      </c>
      <c r="U15" s="35">
        <f>AVERAGEIF(IxodesWaypoint!$D:$D, C15,IxodesWaypoint!$O:$O)*10</f>
        <v>13.2</v>
      </c>
      <c r="V15" s="36">
        <f>AVERAGEIF(IxodesWaypoint!$D:$D, C15,IxodesWaypoint!$P:$P)</f>
        <v>81.452399999999997</v>
      </c>
      <c r="W15" s="13">
        <f t="shared" si="0"/>
        <v>0</v>
      </c>
      <c r="X15" s="13" t="s">
        <v>112</v>
      </c>
    </row>
    <row r="16" spans="1:26" x14ac:dyDescent="0.35">
      <c r="A16" s="13" t="s">
        <v>38</v>
      </c>
      <c r="B16" s="13" t="s">
        <v>92</v>
      </c>
      <c r="C16" s="13" t="s">
        <v>113</v>
      </c>
      <c r="D16" s="13" t="s">
        <v>114</v>
      </c>
      <c r="E16" s="13">
        <v>2023</v>
      </c>
      <c r="F16" s="8">
        <v>45098</v>
      </c>
      <c r="G16" s="9">
        <v>0.52083333333333337</v>
      </c>
      <c r="H16" s="9">
        <v>0.66319444444444442</v>
      </c>
      <c r="I16" s="16">
        <v>46.965980000000002</v>
      </c>
      <c r="J16" s="16">
        <v>-84.707830000000001</v>
      </c>
      <c r="K16" s="16">
        <v>46.960329999999999</v>
      </c>
      <c r="L16" s="16">
        <v>-84.715609999999998</v>
      </c>
      <c r="M16" s="10" t="s">
        <v>42</v>
      </c>
      <c r="N16" s="10" t="s">
        <v>115</v>
      </c>
      <c r="O16" s="13" t="s">
        <v>89</v>
      </c>
      <c r="P16" s="13" t="s">
        <v>172</v>
      </c>
      <c r="Q16" s="10">
        <v>0</v>
      </c>
      <c r="R16" s="10">
        <v>0</v>
      </c>
      <c r="S16" s="10">
        <v>0</v>
      </c>
      <c r="T16" s="35">
        <f>AVERAGEIF(IxodesWaypoint!$D:$D, C16,IxodesWaypoint!$N:$N)</f>
        <v>3.55</v>
      </c>
      <c r="U16" s="35">
        <f>AVERAGEIF(IxodesWaypoint!$D:$D, C16,IxodesWaypoint!$O:$O)*10</f>
        <v>16.599999999999998</v>
      </c>
      <c r="V16" s="36">
        <f>AVERAGEIF(IxodesWaypoint!$D:$D, C16,IxodesWaypoint!$P:$P)</f>
        <v>93.539599999999979</v>
      </c>
      <c r="W16" s="13">
        <f t="shared" si="0"/>
        <v>0</v>
      </c>
      <c r="X16" s="13" t="s">
        <v>117</v>
      </c>
    </row>
    <row r="17" spans="1:24" x14ac:dyDescent="0.35">
      <c r="A17" s="13" t="s">
        <v>38</v>
      </c>
      <c r="B17" s="13" t="s">
        <v>118</v>
      </c>
      <c r="C17" s="13" t="s">
        <v>119</v>
      </c>
      <c r="D17" s="13" t="s">
        <v>120</v>
      </c>
      <c r="E17" s="13">
        <v>2023</v>
      </c>
      <c r="F17" s="8">
        <v>45069</v>
      </c>
      <c r="G17" s="9">
        <v>0.52083333333333337</v>
      </c>
      <c r="H17" s="9">
        <v>0.69791666666666663</v>
      </c>
      <c r="I17" s="16">
        <v>43.161949999999997</v>
      </c>
      <c r="J17" s="16">
        <v>-81.654139999999998</v>
      </c>
      <c r="K17" s="16">
        <v>43.150779999999997</v>
      </c>
      <c r="L17" s="16">
        <v>-81.648610000000005</v>
      </c>
      <c r="M17" s="10" t="s">
        <v>42</v>
      </c>
      <c r="N17" s="10" t="s">
        <v>121</v>
      </c>
      <c r="O17" s="13" t="s">
        <v>89</v>
      </c>
      <c r="P17" s="13" t="s">
        <v>172</v>
      </c>
      <c r="Q17" s="10">
        <v>0</v>
      </c>
      <c r="R17" s="10">
        <v>0</v>
      </c>
      <c r="S17" s="21">
        <v>10</v>
      </c>
      <c r="T17" s="35">
        <f>AVERAGEIF(IxodesWaypoint!$D:$D, C17,IxodesWaypoint!$N:$N)</f>
        <v>1.83</v>
      </c>
      <c r="U17" s="35">
        <f>AVERAGEIF(IxodesWaypoint!$D:$D, C17,IxodesWaypoint!$O:$O)*10</f>
        <v>44.699999999999996</v>
      </c>
      <c r="V17" s="36">
        <f>AVERAGEIF(IxodesWaypoint!$D:$D, C17,IxodesWaypoint!$P:$P)</f>
        <v>69.052600000000012</v>
      </c>
      <c r="W17" s="13">
        <f t="shared" si="0"/>
        <v>10</v>
      </c>
      <c r="X17" s="1" t="s">
        <v>123</v>
      </c>
    </row>
    <row r="18" spans="1:24" x14ac:dyDescent="0.35">
      <c r="A18" s="13" t="s">
        <v>38</v>
      </c>
      <c r="B18" s="13" t="s">
        <v>118</v>
      </c>
      <c r="C18" s="13" t="s">
        <v>124</v>
      </c>
      <c r="D18" s="13" t="s">
        <v>125</v>
      </c>
      <c r="E18" s="13">
        <v>2023</v>
      </c>
      <c r="F18" s="8">
        <v>45070</v>
      </c>
      <c r="G18" s="9">
        <v>0.45833333333333331</v>
      </c>
      <c r="H18" s="9">
        <v>0.59375</v>
      </c>
      <c r="I18" s="16">
        <v>42.530650000000001</v>
      </c>
      <c r="J18" s="16">
        <v>-81.285870000000003</v>
      </c>
      <c r="K18" s="16">
        <v>42.520159999999997</v>
      </c>
      <c r="L18" s="16">
        <v>-81.285390000000007</v>
      </c>
      <c r="M18" s="10" t="s">
        <v>42</v>
      </c>
      <c r="N18" s="10" t="s">
        <v>126</v>
      </c>
      <c r="O18" s="13" t="s">
        <v>44</v>
      </c>
      <c r="P18" s="13" t="s">
        <v>190</v>
      </c>
      <c r="Q18" s="10">
        <v>0</v>
      </c>
      <c r="R18" s="10">
        <v>0</v>
      </c>
      <c r="S18" s="21">
        <v>1</v>
      </c>
      <c r="T18" s="35">
        <f>AVERAGEIF(IxodesWaypoint!$D:$D, C18,IxodesWaypoint!$N:$N)</f>
        <v>4.1500000000000004</v>
      </c>
      <c r="U18" s="35">
        <f>AVERAGEIF(IxodesWaypoint!$D:$D, C18,IxodesWaypoint!$O:$O)*10</f>
        <v>29.9</v>
      </c>
      <c r="V18" s="36">
        <f>AVERAGEIF(IxodesWaypoint!$D:$D, C18,IxodesWaypoint!$P:$P)</f>
        <v>89.996799999999993</v>
      </c>
      <c r="W18" s="13">
        <f t="shared" si="0"/>
        <v>1</v>
      </c>
      <c r="X18" s="1" t="s">
        <v>128</v>
      </c>
    </row>
    <row r="19" spans="1:24" x14ac:dyDescent="0.35">
      <c r="A19" s="13" t="s">
        <v>38</v>
      </c>
      <c r="B19" s="13" t="s">
        <v>118</v>
      </c>
      <c r="C19" s="13" t="s">
        <v>129</v>
      </c>
      <c r="D19" s="13" t="s">
        <v>130</v>
      </c>
      <c r="E19" s="13">
        <v>2023</v>
      </c>
      <c r="F19" s="8">
        <v>45071</v>
      </c>
      <c r="G19" s="9">
        <v>0.66666666666666663</v>
      </c>
      <c r="H19" s="9">
        <v>0.78472222222222221</v>
      </c>
      <c r="I19" s="16">
        <v>42.91225</v>
      </c>
      <c r="J19" s="16">
        <v>-80.960120000000003</v>
      </c>
      <c r="K19" s="16">
        <v>42.91825</v>
      </c>
      <c r="L19" s="16">
        <v>-80.965590000000006</v>
      </c>
      <c r="M19" s="10" t="s">
        <v>42</v>
      </c>
      <c r="N19" s="10" t="s">
        <v>131</v>
      </c>
      <c r="O19" s="13" t="s">
        <v>89</v>
      </c>
      <c r="P19" s="13" t="s">
        <v>172</v>
      </c>
      <c r="Q19" s="10">
        <v>0</v>
      </c>
      <c r="R19" s="10">
        <v>0</v>
      </c>
      <c r="S19" s="10">
        <v>0</v>
      </c>
      <c r="T19" s="35">
        <f>AVERAGEIF(IxodesWaypoint!$D:$D, C19,IxodesWaypoint!$N:$N)</f>
        <v>1.35</v>
      </c>
      <c r="U19" s="35">
        <f>AVERAGEIF(IxodesWaypoint!$D:$D, C19,IxodesWaypoint!$O:$O)*10</f>
        <v>59.6</v>
      </c>
      <c r="V19" s="36">
        <f>AVERAGEIF(IxodesWaypoint!$D:$D, C19,IxodesWaypoint!$P:$P)</f>
        <v>84.891000000000005</v>
      </c>
      <c r="W19" s="13">
        <f t="shared" si="0"/>
        <v>0</v>
      </c>
      <c r="X19" s="1" t="s">
        <v>133</v>
      </c>
    </row>
    <row r="20" spans="1:24" x14ac:dyDescent="0.35">
      <c r="A20" s="13" t="s">
        <v>38</v>
      </c>
      <c r="B20" s="13" t="s">
        <v>118</v>
      </c>
      <c r="C20" s="13" t="s">
        <v>134</v>
      </c>
      <c r="D20" s="13" t="s">
        <v>135</v>
      </c>
      <c r="E20" s="13">
        <v>2023</v>
      </c>
      <c r="F20" s="8">
        <v>45070</v>
      </c>
      <c r="G20" s="9">
        <v>0.69444444444444453</v>
      </c>
      <c r="H20" s="9">
        <v>0.81597222222222221</v>
      </c>
      <c r="I20" s="16">
        <v>42.750340000000001</v>
      </c>
      <c r="J20" s="16">
        <v>-81.027820000000006</v>
      </c>
      <c r="K20" s="16">
        <v>42.748669999999997</v>
      </c>
      <c r="L20" s="16">
        <v>-81.017849999999996</v>
      </c>
      <c r="M20" s="10" t="s">
        <v>42</v>
      </c>
      <c r="N20" s="10" t="s">
        <v>136</v>
      </c>
      <c r="O20" s="13" t="s">
        <v>54</v>
      </c>
      <c r="P20" s="13" t="s">
        <v>172</v>
      </c>
      <c r="Q20" s="10">
        <v>0</v>
      </c>
      <c r="R20" s="10">
        <v>0</v>
      </c>
      <c r="S20" s="21">
        <v>3</v>
      </c>
      <c r="T20" s="35">
        <f>AVERAGEIF(IxodesWaypoint!$D:$D, C20,IxodesWaypoint!$N:$N)</f>
        <v>3.45</v>
      </c>
      <c r="U20" s="35">
        <f>AVERAGEIF(IxodesWaypoint!$D:$D, C20,IxodesWaypoint!$O:$O)*10</f>
        <v>31.500000000000004</v>
      </c>
      <c r="V20" s="36">
        <f>AVERAGEIF(IxodesWaypoint!$D:$D, C20,IxodesWaypoint!$P:$P)</f>
        <v>97.186599999999999</v>
      </c>
      <c r="W20" s="13">
        <f t="shared" si="0"/>
        <v>3</v>
      </c>
      <c r="X20" s="1"/>
    </row>
    <row r="21" spans="1:24" x14ac:dyDescent="0.35">
      <c r="A21" s="13" t="s">
        <v>38</v>
      </c>
      <c r="B21" s="13" t="s">
        <v>118</v>
      </c>
      <c r="C21" s="13" t="s">
        <v>139</v>
      </c>
      <c r="D21" s="13" t="s">
        <v>140</v>
      </c>
      <c r="E21" s="13">
        <v>2023</v>
      </c>
      <c r="F21" s="8">
        <v>45071</v>
      </c>
      <c r="G21" s="9">
        <v>0.4375</v>
      </c>
      <c r="H21" s="9">
        <v>0.58333333333333337</v>
      </c>
      <c r="I21" s="16">
        <v>43.039409999999997</v>
      </c>
      <c r="J21" s="16">
        <v>-81.181629999999998</v>
      </c>
      <c r="K21" s="16">
        <v>43.042079999999999</v>
      </c>
      <c r="L21" s="16">
        <v>-81.183419999999998</v>
      </c>
      <c r="M21" s="10" t="s">
        <v>42</v>
      </c>
      <c r="N21" s="10" t="s">
        <v>141</v>
      </c>
      <c r="O21" s="13" t="s">
        <v>89</v>
      </c>
      <c r="P21" s="13" t="s">
        <v>172</v>
      </c>
      <c r="Q21" s="10">
        <v>0</v>
      </c>
      <c r="R21" s="10">
        <v>0</v>
      </c>
      <c r="S21" s="21">
        <v>1</v>
      </c>
      <c r="T21" s="35">
        <f>AVERAGEIF(IxodesWaypoint!$D:$D, C21,IxodesWaypoint!$N:$N)</f>
        <v>2.71</v>
      </c>
      <c r="U21" s="35">
        <f>AVERAGEIF(IxodesWaypoint!$D:$D, C21,IxodesWaypoint!$O:$O)*10</f>
        <v>33.200000000000003</v>
      </c>
      <c r="V21" s="36">
        <f>AVERAGEIF(IxodesWaypoint!$D:$D, C21,IxodesWaypoint!$P:$P)</f>
        <v>81.247199999999992</v>
      </c>
      <c r="W21" s="13">
        <f t="shared" si="0"/>
        <v>1</v>
      </c>
      <c r="X21" s="15" t="s">
        <v>143</v>
      </c>
    </row>
    <row r="22" spans="1:24" x14ac:dyDescent="0.35">
      <c r="A22" s="13" t="s">
        <v>38</v>
      </c>
      <c r="B22" s="13" t="s">
        <v>144</v>
      </c>
      <c r="C22" s="13" t="s">
        <v>145</v>
      </c>
      <c r="D22" s="13" t="s">
        <v>146</v>
      </c>
      <c r="E22" s="13">
        <v>2023</v>
      </c>
      <c r="F22" s="8" t="s">
        <v>147</v>
      </c>
      <c r="G22" s="9" t="s">
        <v>147</v>
      </c>
      <c r="H22" s="9" t="s">
        <v>147</v>
      </c>
      <c r="I22" s="16" t="s">
        <v>147</v>
      </c>
      <c r="J22" s="16" t="s">
        <v>147</v>
      </c>
      <c r="K22" s="16" t="s">
        <v>147</v>
      </c>
      <c r="L22" s="16" t="s">
        <v>147</v>
      </c>
      <c r="M22" s="10" t="s">
        <v>147</v>
      </c>
      <c r="N22" s="10" t="s">
        <v>147</v>
      </c>
      <c r="O22" s="13" t="s">
        <v>147</v>
      </c>
      <c r="P22" s="13" t="s">
        <v>147</v>
      </c>
      <c r="Q22" s="10" t="s">
        <v>147</v>
      </c>
      <c r="R22" s="10" t="s">
        <v>147</v>
      </c>
      <c r="S22" s="10" t="s">
        <v>147</v>
      </c>
      <c r="T22" s="35" t="e">
        <f>AVERAGEIF(IxodesWaypoint!$D:$D, C22,IxodesWaypoint!$N:$N)</f>
        <v>#DIV/0!</v>
      </c>
      <c r="U22" s="35" t="e">
        <f>AVERAGEIF(IxodesWaypoint!$D:$D, C22,IxodesWaypoint!$O:$O)*10</f>
        <v>#DIV/0!</v>
      </c>
      <c r="V22" s="36" t="e">
        <f>AVERAGEIF(IxodesWaypoint!$D:$D, C22,IxodesWaypoint!$P:$P)</f>
        <v>#DIV/0!</v>
      </c>
      <c r="W22" s="13">
        <f t="shared" si="0"/>
        <v>0</v>
      </c>
      <c r="X22" s="1"/>
    </row>
    <row r="23" spans="1:24" x14ac:dyDescent="0.35">
      <c r="A23" s="13" t="s">
        <v>38</v>
      </c>
      <c r="B23" s="13" t="s">
        <v>144</v>
      </c>
      <c r="C23" s="13" t="s">
        <v>148</v>
      </c>
      <c r="D23" s="13" t="s">
        <v>149</v>
      </c>
      <c r="E23" s="13">
        <v>2023</v>
      </c>
      <c r="F23" s="8">
        <v>45084</v>
      </c>
      <c r="G23" s="9">
        <v>0.40625</v>
      </c>
      <c r="H23" s="9">
        <v>0.55208333333333337</v>
      </c>
      <c r="I23" s="16">
        <v>44.267859999999999</v>
      </c>
      <c r="J23" s="16">
        <v>-78.607389999999995</v>
      </c>
      <c r="K23" s="16">
        <v>44.267760000000003</v>
      </c>
      <c r="L23" s="16">
        <v>-78.603790000000004</v>
      </c>
      <c r="M23" s="10" t="s">
        <v>42</v>
      </c>
      <c r="N23" s="10" t="s">
        <v>150</v>
      </c>
      <c r="O23" s="13" t="s">
        <v>89</v>
      </c>
      <c r="P23" s="13" t="s">
        <v>182</v>
      </c>
      <c r="Q23" s="10">
        <v>0</v>
      </c>
      <c r="R23" s="10">
        <v>0</v>
      </c>
      <c r="S23" s="10">
        <v>0</v>
      </c>
      <c r="T23" s="35">
        <f>AVERAGEIF(IxodesWaypoint!$D:$D, C23,IxodesWaypoint!$N:$N)</f>
        <v>0.78</v>
      </c>
      <c r="U23" s="35">
        <f>AVERAGEIF(IxodesWaypoint!$D:$D, C23,IxodesWaypoint!$O:$O)*10</f>
        <v>33.900000000000006</v>
      </c>
      <c r="V23" s="36">
        <f>AVERAGEIF(IxodesWaypoint!$D:$D, C23,IxodesWaypoint!$P:$P)</f>
        <v>36.346599999999995</v>
      </c>
      <c r="W23" s="13">
        <f t="shared" si="0"/>
        <v>0</v>
      </c>
      <c r="X23" s="1" t="s">
        <v>152</v>
      </c>
    </row>
    <row r="24" spans="1:24" x14ac:dyDescent="0.35">
      <c r="A24" s="13" t="s">
        <v>38</v>
      </c>
      <c r="B24" s="13" t="s">
        <v>144</v>
      </c>
      <c r="C24" s="13" t="s">
        <v>153</v>
      </c>
      <c r="D24" s="13" t="s">
        <v>154</v>
      </c>
      <c r="E24" s="13">
        <v>2023</v>
      </c>
      <c r="F24" s="8">
        <v>45084</v>
      </c>
      <c r="G24" s="9">
        <v>0.64583333333333337</v>
      </c>
      <c r="H24" s="9">
        <v>0.77083333333333337</v>
      </c>
      <c r="I24" s="16">
        <v>44.309570000000001</v>
      </c>
      <c r="J24" s="16">
        <v>-78.387219999999999</v>
      </c>
      <c r="K24" s="16">
        <v>44.30838</v>
      </c>
      <c r="L24" s="16">
        <v>-78.368080000000006</v>
      </c>
      <c r="M24" s="10" t="s">
        <v>42</v>
      </c>
      <c r="N24" s="10" t="s">
        <v>155</v>
      </c>
      <c r="O24" s="13" t="s">
        <v>89</v>
      </c>
      <c r="P24" s="13" t="s">
        <v>182</v>
      </c>
      <c r="Q24" s="10">
        <v>0</v>
      </c>
      <c r="R24" s="10">
        <v>0</v>
      </c>
      <c r="S24" s="10">
        <v>0</v>
      </c>
      <c r="T24" s="35">
        <f>AVERAGEIF(IxodesWaypoint!$D:$D, C24,IxodesWaypoint!$N:$N)</f>
        <v>0.15</v>
      </c>
      <c r="U24" s="35">
        <f>AVERAGEIF(IxodesWaypoint!$D:$D, C24,IxodesWaypoint!$O:$O)*10</f>
        <v>11.8</v>
      </c>
      <c r="V24" s="36">
        <f>AVERAGEIF(IxodesWaypoint!$D:$D, C24,IxodesWaypoint!$P:$P)</f>
        <v>41.856399999999994</v>
      </c>
      <c r="W24" s="13">
        <f t="shared" si="0"/>
        <v>0</v>
      </c>
      <c r="X24" s="1" t="s">
        <v>157</v>
      </c>
    </row>
    <row r="25" spans="1:24" x14ac:dyDescent="0.35">
      <c r="A25" s="13" t="s">
        <v>38</v>
      </c>
      <c r="B25" s="13" t="s">
        <v>144</v>
      </c>
      <c r="C25" s="13" t="s">
        <v>158</v>
      </c>
      <c r="D25" s="13" t="s">
        <v>159</v>
      </c>
      <c r="E25" s="13">
        <v>2023</v>
      </c>
      <c r="F25" s="8">
        <v>45085</v>
      </c>
      <c r="G25" s="9">
        <v>0.52083333333333337</v>
      </c>
      <c r="H25" s="9">
        <v>0.63541666666666663</v>
      </c>
      <c r="I25" s="16">
        <v>44.297519999999999</v>
      </c>
      <c r="J25" s="16">
        <v>-78.270030000000006</v>
      </c>
      <c r="K25" s="16">
        <v>44.297690000000003</v>
      </c>
      <c r="L25" s="16">
        <v>-78.268979999999999</v>
      </c>
      <c r="M25" s="10" t="s">
        <v>42</v>
      </c>
      <c r="N25" s="10" t="s">
        <v>150</v>
      </c>
      <c r="O25" s="13" t="s">
        <v>89</v>
      </c>
      <c r="P25" s="13" t="s">
        <v>182</v>
      </c>
      <c r="Q25" s="10">
        <v>0</v>
      </c>
      <c r="R25" s="10">
        <v>0</v>
      </c>
      <c r="S25" s="10">
        <v>0</v>
      </c>
      <c r="T25" s="35">
        <f>AVERAGEIF(IxodesWaypoint!$D:$D, C25,IxodesWaypoint!$N:$N)</f>
        <v>2.2000000000000002</v>
      </c>
      <c r="U25" s="35">
        <f>AVERAGEIF(IxodesWaypoint!$D:$D, C25,IxodesWaypoint!$O:$O)*10</f>
        <v>43.9</v>
      </c>
      <c r="V25" s="36">
        <f>AVERAGEIF(IxodesWaypoint!$D:$D, C25,IxodesWaypoint!$P:$P)</f>
        <v>92.080799999999996</v>
      </c>
      <c r="W25" s="13">
        <f t="shared" si="0"/>
        <v>0</v>
      </c>
      <c r="X25" s="1" t="s">
        <v>161</v>
      </c>
    </row>
    <row r="26" spans="1:24" x14ac:dyDescent="0.35">
      <c r="A26" s="13" t="s">
        <v>38</v>
      </c>
      <c r="B26" s="13" t="s">
        <v>144</v>
      </c>
      <c r="C26" s="13" t="s">
        <v>162</v>
      </c>
      <c r="D26" s="13" t="s">
        <v>163</v>
      </c>
      <c r="E26" s="13">
        <v>2023</v>
      </c>
      <c r="F26" s="8">
        <v>45085</v>
      </c>
      <c r="G26" s="9">
        <v>0.73958333333333337</v>
      </c>
      <c r="H26" s="9">
        <v>0.84027777777777779</v>
      </c>
      <c r="I26" s="16">
        <v>44.475709999999999</v>
      </c>
      <c r="J26" s="16">
        <v>-78.341930000000005</v>
      </c>
      <c r="K26" s="16">
        <v>44.480530000000002</v>
      </c>
      <c r="L26" s="16">
        <v>-78.345299999999995</v>
      </c>
      <c r="M26" s="10" t="s">
        <v>42</v>
      </c>
      <c r="N26" s="10" t="s">
        <v>164</v>
      </c>
      <c r="O26" s="13" t="s">
        <v>89</v>
      </c>
      <c r="P26" s="13" t="s">
        <v>182</v>
      </c>
      <c r="Q26" s="10">
        <v>0</v>
      </c>
      <c r="R26" s="10">
        <v>0</v>
      </c>
      <c r="S26" s="10">
        <v>0</v>
      </c>
      <c r="T26" s="35">
        <f>AVERAGEIF(IxodesWaypoint!$D:$D, C26,IxodesWaypoint!$N:$N)</f>
        <v>3.35</v>
      </c>
      <c r="U26" s="35">
        <f>AVERAGEIF(IxodesWaypoint!$D:$D, C26,IxodesWaypoint!$O:$O)*10</f>
        <v>31.200000000000003</v>
      </c>
      <c r="V26" s="36">
        <f>AVERAGEIF(IxodesWaypoint!$D:$D, C26,IxodesWaypoint!$P:$P)</f>
        <v>95.415199999999999</v>
      </c>
      <c r="W26" s="13">
        <f t="shared" si="0"/>
        <v>0</v>
      </c>
      <c r="X26" s="1" t="s">
        <v>166</v>
      </c>
    </row>
    <row r="27" spans="1:24" x14ac:dyDescent="0.35">
      <c r="A27" s="13" t="s">
        <v>38</v>
      </c>
      <c r="B27" s="13" t="s">
        <v>167</v>
      </c>
      <c r="C27" s="13" t="s">
        <v>168</v>
      </c>
      <c r="D27" s="13" t="s">
        <v>169</v>
      </c>
      <c r="E27" s="13">
        <v>2023</v>
      </c>
      <c r="F27" s="8">
        <v>45113</v>
      </c>
      <c r="G27" s="9">
        <v>0.56736111111111109</v>
      </c>
      <c r="H27" s="9">
        <v>0.63750000000000007</v>
      </c>
      <c r="I27" s="16">
        <v>48.43412</v>
      </c>
      <c r="J27" s="16">
        <v>-89.296120000000002</v>
      </c>
      <c r="K27" s="16">
        <v>48.434429999999999</v>
      </c>
      <c r="L27" s="16">
        <v>-89.300219999999996</v>
      </c>
      <c r="M27" s="10" t="s">
        <v>170</v>
      </c>
      <c r="N27" s="10" t="s">
        <v>171</v>
      </c>
      <c r="O27" s="13" t="s">
        <v>44</v>
      </c>
      <c r="P27" s="13" t="s">
        <v>172</v>
      </c>
      <c r="Q27" s="10">
        <v>0</v>
      </c>
      <c r="R27" s="10">
        <v>0</v>
      </c>
      <c r="S27" s="21">
        <v>5</v>
      </c>
      <c r="T27" s="35" t="e">
        <f>AVERAGEIF(IxodesWaypoint!$D:$D, C27,IxodesWaypoint!$N:$N)</f>
        <v>#DIV/0!</v>
      </c>
      <c r="U27" s="35" t="e">
        <f>AVERAGEIF(IxodesWaypoint!$D:$D, C27,IxodesWaypoint!$O:$O)*10</f>
        <v>#DIV/0!</v>
      </c>
      <c r="V27" s="36" t="e">
        <f>AVERAGEIF(IxodesWaypoint!$D:$D, C27,IxodesWaypoint!$P:$P)</f>
        <v>#DIV/0!</v>
      </c>
      <c r="W27" s="13">
        <f t="shared" si="0"/>
        <v>5</v>
      </c>
      <c r="X27" s="1"/>
    </row>
    <row r="28" spans="1:24" x14ac:dyDescent="0.35">
      <c r="A28" s="13" t="s">
        <v>38</v>
      </c>
      <c r="B28" s="13" t="s">
        <v>167</v>
      </c>
      <c r="C28" s="13" t="s">
        <v>173</v>
      </c>
      <c r="D28" s="13" t="s">
        <v>174</v>
      </c>
      <c r="E28" s="13">
        <v>2023</v>
      </c>
      <c r="F28" s="8" t="s">
        <v>175</v>
      </c>
      <c r="G28" s="9">
        <v>0.57777777777777783</v>
      </c>
      <c r="H28" s="9">
        <v>0.70277777777777783</v>
      </c>
      <c r="I28" s="16">
        <v>48.146039999999999</v>
      </c>
      <c r="J28" s="16">
        <v>-89.551249999999996</v>
      </c>
      <c r="K28" s="16">
        <v>48.15016</v>
      </c>
      <c r="L28" s="16">
        <v>-89.548609999999996</v>
      </c>
      <c r="M28" s="10" t="s">
        <v>176</v>
      </c>
      <c r="N28" s="10" t="s">
        <v>177</v>
      </c>
      <c r="O28" s="13" t="s">
        <v>44</v>
      </c>
      <c r="P28" s="13" t="s">
        <v>172</v>
      </c>
      <c r="Q28" s="10">
        <v>0</v>
      </c>
      <c r="R28" s="10">
        <v>0</v>
      </c>
      <c r="S28" s="10">
        <v>0</v>
      </c>
      <c r="T28" s="35" t="e">
        <f>AVERAGEIF(IxodesWaypoint!$D:$D, C28,IxodesWaypoint!$N:$N)</f>
        <v>#DIV/0!</v>
      </c>
      <c r="U28" s="35" t="e">
        <f>AVERAGEIF(IxodesWaypoint!$D:$D, C28,IxodesWaypoint!$O:$O)*10</f>
        <v>#DIV/0!</v>
      </c>
      <c r="V28" s="36" t="e">
        <f>AVERAGEIF(IxodesWaypoint!$D:$D, C28,IxodesWaypoint!$P:$P)</f>
        <v>#DIV/0!</v>
      </c>
      <c r="W28" s="13">
        <f t="shared" si="0"/>
        <v>0</v>
      </c>
      <c r="X28" s="1"/>
    </row>
    <row r="29" spans="1:24" x14ac:dyDescent="0.35">
      <c r="A29" s="13" t="s">
        <v>38</v>
      </c>
      <c r="B29" s="13" t="s">
        <v>167</v>
      </c>
      <c r="C29" s="13" t="s">
        <v>178</v>
      </c>
      <c r="D29" s="13" t="s">
        <v>179</v>
      </c>
      <c r="E29" s="13">
        <v>2023</v>
      </c>
      <c r="F29" s="8">
        <v>44933</v>
      </c>
      <c r="G29" s="9">
        <v>0.5395833333333333</v>
      </c>
      <c r="H29" s="9">
        <v>0.60277777777777775</v>
      </c>
      <c r="I29" s="16">
        <v>48.59</v>
      </c>
      <c r="J29" s="16">
        <v>-89.294790000000006</v>
      </c>
      <c r="K29" s="16">
        <v>48.593600000000002</v>
      </c>
      <c r="L29" s="16">
        <v>-89.298280000000005</v>
      </c>
      <c r="M29" s="10" t="s">
        <v>180</v>
      </c>
      <c r="N29" s="10" t="s">
        <v>181</v>
      </c>
      <c r="O29" s="13" t="s">
        <v>44</v>
      </c>
      <c r="P29" s="13" t="s">
        <v>182</v>
      </c>
      <c r="Q29" s="10">
        <v>0</v>
      </c>
      <c r="R29" s="10">
        <v>0</v>
      </c>
      <c r="S29" s="10">
        <v>0</v>
      </c>
      <c r="T29" s="35" t="e">
        <f>AVERAGEIF(IxodesWaypoint!$D:$D, C29,IxodesWaypoint!$N:$N)</f>
        <v>#DIV/0!</v>
      </c>
      <c r="U29" s="35" t="e">
        <f>AVERAGEIF(IxodesWaypoint!$D:$D, C29,IxodesWaypoint!$O:$O)*10</f>
        <v>#DIV/0!</v>
      </c>
      <c r="V29" s="36" t="e">
        <f>AVERAGEIF(IxodesWaypoint!$D:$D, C29,IxodesWaypoint!$P:$P)</f>
        <v>#DIV/0!</v>
      </c>
      <c r="W29" s="13">
        <f t="shared" si="0"/>
        <v>0</v>
      </c>
      <c r="X29" s="1"/>
    </row>
    <row r="30" spans="1:24" x14ac:dyDescent="0.35">
      <c r="A30" s="13" t="s">
        <v>38</v>
      </c>
      <c r="B30" s="13" t="s">
        <v>167</v>
      </c>
      <c r="C30" s="13" t="s">
        <v>183</v>
      </c>
      <c r="D30" s="13" t="s">
        <v>184</v>
      </c>
      <c r="E30" s="13">
        <v>2023</v>
      </c>
      <c r="F30" s="8" t="s">
        <v>185</v>
      </c>
      <c r="G30" s="9">
        <v>0.55486111111111114</v>
      </c>
      <c r="H30" s="9">
        <v>0.62638888888888888</v>
      </c>
      <c r="I30" s="16">
        <v>48.5625</v>
      </c>
      <c r="J30" s="16">
        <v>-88.742350000000002</v>
      </c>
      <c r="K30" s="16">
        <v>48.555639999999997</v>
      </c>
      <c r="L30" s="16">
        <v>-88.749669999999995</v>
      </c>
      <c r="M30" s="10" t="s">
        <v>186</v>
      </c>
      <c r="N30" s="10" t="s">
        <v>171</v>
      </c>
      <c r="O30" s="13" t="s">
        <v>54</v>
      </c>
      <c r="P30" s="13" t="s">
        <v>182</v>
      </c>
      <c r="Q30" s="10">
        <v>0</v>
      </c>
      <c r="R30" s="10">
        <v>0</v>
      </c>
      <c r="S30" s="10">
        <v>0</v>
      </c>
      <c r="T30" s="35" t="e">
        <f>AVERAGEIF(IxodesWaypoint!$D:$D, C30,IxodesWaypoint!$N:$N)</f>
        <v>#DIV/0!</v>
      </c>
      <c r="U30" s="35" t="e">
        <f>AVERAGEIF(IxodesWaypoint!$D:$D, C30,IxodesWaypoint!$O:$O)*10</f>
        <v>#DIV/0!</v>
      </c>
      <c r="V30" s="36" t="e">
        <f>AVERAGEIF(IxodesWaypoint!$D:$D, C30,IxodesWaypoint!$P:$P)</f>
        <v>#DIV/0!</v>
      </c>
      <c r="W30" s="13">
        <f t="shared" si="0"/>
        <v>0</v>
      </c>
      <c r="X30" s="1"/>
    </row>
    <row r="31" spans="1:24" x14ac:dyDescent="0.35">
      <c r="A31" s="13" t="s">
        <v>38</v>
      </c>
      <c r="B31" s="13" t="s">
        <v>167</v>
      </c>
      <c r="C31" s="13" t="s">
        <v>188</v>
      </c>
      <c r="D31" s="13" t="s">
        <v>189</v>
      </c>
      <c r="E31" s="13">
        <v>2023</v>
      </c>
      <c r="F31" s="8">
        <v>45267</v>
      </c>
      <c r="G31" s="9">
        <v>0.57430555555555551</v>
      </c>
      <c r="H31" s="9">
        <v>0.63472222222222219</v>
      </c>
      <c r="I31" s="16">
        <v>48.386096000000002</v>
      </c>
      <c r="J31" s="16">
        <v>-89.634519999999995</v>
      </c>
      <c r="K31" s="16">
        <v>48.395139</v>
      </c>
      <c r="L31" s="16">
        <v>-89.634572000000006</v>
      </c>
      <c r="M31" s="10" t="s">
        <v>170</v>
      </c>
      <c r="N31" s="10" t="s">
        <v>43</v>
      </c>
      <c r="O31" s="13" t="s">
        <v>44</v>
      </c>
      <c r="P31" s="13" t="s">
        <v>190</v>
      </c>
      <c r="Q31" s="10">
        <v>0</v>
      </c>
      <c r="R31" s="10">
        <v>0</v>
      </c>
      <c r="S31" s="21">
        <v>1</v>
      </c>
      <c r="T31" s="35" t="e">
        <f>AVERAGEIF(IxodesWaypoint!$D:$D, C31,IxodesWaypoint!$N:$N)</f>
        <v>#DIV/0!</v>
      </c>
      <c r="U31" s="35" t="e">
        <f>AVERAGEIF(IxodesWaypoint!$D:$D, C31,IxodesWaypoint!$O:$O)*10</f>
        <v>#DIV/0!</v>
      </c>
      <c r="V31" s="36" t="e">
        <f>AVERAGEIF(IxodesWaypoint!$D:$D, C31,IxodesWaypoint!$P:$P)</f>
        <v>#DIV/0!</v>
      </c>
      <c r="W31" s="13">
        <f t="shared" si="0"/>
        <v>1</v>
      </c>
      <c r="X31" s="1"/>
    </row>
  </sheetData>
  <autoFilter ref="A1:R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31"/>
  <sheetViews>
    <sheetView zoomScaleNormal="100" workbookViewId="0">
      <pane ySplit="1" topLeftCell="A2" activePane="bottomLeft" state="frozen"/>
      <selection activeCell="BP1" sqref="BP1"/>
      <selection pane="bottomLeft" activeCell="D37" sqref="D37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4" width="11.453125" style="10"/>
    <col min="15" max="16" width="11.453125" style="13"/>
    <col min="17" max="80" width="11.453125" style="10"/>
    <col min="81" max="81" width="38.453125" style="13" customWidth="1"/>
    <col min="82" max="82" width="11.453125" style="12"/>
  </cols>
  <sheetData>
    <row r="1" spans="1:82" s="15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4" t="s">
        <v>6</v>
      </c>
      <c r="H1" s="14" t="s">
        <v>191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192</v>
      </c>
      <c r="T1" s="11" t="s">
        <v>193</v>
      </c>
      <c r="U1" s="11" t="s">
        <v>194</v>
      </c>
      <c r="V1" s="11" t="s">
        <v>195</v>
      </c>
      <c r="W1" s="11" t="s">
        <v>196</v>
      </c>
      <c r="X1" s="11" t="s">
        <v>197</v>
      </c>
      <c r="Y1" s="11" t="s">
        <v>18</v>
      </c>
      <c r="Z1" s="11" t="s">
        <v>198</v>
      </c>
      <c r="AA1" s="11" t="s">
        <v>199</v>
      </c>
      <c r="AB1" s="11" t="s">
        <v>200</v>
      </c>
      <c r="AC1" s="11" t="s">
        <v>201</v>
      </c>
      <c r="AD1" s="11" t="s">
        <v>202</v>
      </c>
      <c r="AE1" s="11" t="s">
        <v>203</v>
      </c>
      <c r="AF1" s="11" t="s">
        <v>20</v>
      </c>
      <c r="AG1" s="11" t="s">
        <v>204</v>
      </c>
      <c r="AH1" s="11" t="s">
        <v>205</v>
      </c>
      <c r="AI1" s="11" t="s">
        <v>206</v>
      </c>
      <c r="AJ1" s="11" t="s">
        <v>207</v>
      </c>
      <c r="AK1" s="11" t="s">
        <v>208</v>
      </c>
      <c r="AL1" s="11" t="s">
        <v>209</v>
      </c>
      <c r="AM1" s="11" t="s">
        <v>21</v>
      </c>
      <c r="AN1" s="11" t="s">
        <v>210</v>
      </c>
      <c r="AO1" s="11" t="s">
        <v>211</v>
      </c>
      <c r="AP1" s="11" t="s">
        <v>212</v>
      </c>
      <c r="AQ1" s="11" t="s">
        <v>213</v>
      </c>
      <c r="AR1" s="11" t="s">
        <v>214</v>
      </c>
      <c r="AS1" s="11" t="s">
        <v>215</v>
      </c>
      <c r="AT1" s="11" t="s">
        <v>22</v>
      </c>
      <c r="AU1" s="11" t="s">
        <v>216</v>
      </c>
      <c r="AV1" s="11" t="s">
        <v>217</v>
      </c>
      <c r="AW1" s="11" t="s">
        <v>218</v>
      </c>
      <c r="AX1" s="11" t="s">
        <v>219</v>
      </c>
      <c r="AY1" s="11" t="s">
        <v>220</v>
      </c>
      <c r="AZ1" s="11" t="s">
        <v>221</v>
      </c>
      <c r="BA1" s="11" t="s">
        <v>23</v>
      </c>
      <c r="BB1" s="11" t="s">
        <v>222</v>
      </c>
      <c r="BC1" s="11" t="s">
        <v>223</v>
      </c>
      <c r="BD1" s="11" t="s">
        <v>224</v>
      </c>
      <c r="BE1" s="11" t="s">
        <v>225</v>
      </c>
      <c r="BF1" s="11" t="s">
        <v>226</v>
      </c>
      <c r="BG1" s="11" t="s">
        <v>227</v>
      </c>
      <c r="BH1" s="11" t="s">
        <v>24</v>
      </c>
      <c r="BI1" s="11" t="s">
        <v>228</v>
      </c>
      <c r="BJ1" s="11" t="s">
        <v>229</v>
      </c>
      <c r="BK1" s="11" t="s">
        <v>230</v>
      </c>
      <c r="BL1" s="11" t="s">
        <v>231</v>
      </c>
      <c r="BM1" s="11" t="s">
        <v>232</v>
      </c>
      <c r="BN1" s="11" t="s">
        <v>233</v>
      </c>
      <c r="BO1" s="11" t="s">
        <v>27</v>
      </c>
      <c r="BP1" s="11" t="s">
        <v>234</v>
      </c>
      <c r="BQ1" s="11" t="s">
        <v>235</v>
      </c>
      <c r="BR1" s="11" t="s">
        <v>236</v>
      </c>
      <c r="BS1" s="11" t="s">
        <v>237</v>
      </c>
      <c r="BT1" s="11" t="s">
        <v>238</v>
      </c>
      <c r="BU1" s="11" t="s">
        <v>239</v>
      </c>
      <c r="BV1" s="11" t="s">
        <v>28</v>
      </c>
      <c r="BW1" s="11" t="s">
        <v>29</v>
      </c>
      <c r="BX1" s="11" t="s">
        <v>30</v>
      </c>
      <c r="BY1" s="11" t="s">
        <v>31</v>
      </c>
      <c r="BZ1" s="11" t="s">
        <v>32</v>
      </c>
      <c r="CA1" s="11" t="s">
        <v>33</v>
      </c>
      <c r="CB1" s="11" t="s">
        <v>34</v>
      </c>
      <c r="CC1" s="11" t="s">
        <v>37</v>
      </c>
      <c r="CD1" s="11"/>
    </row>
    <row r="2" spans="1:82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2023</v>
      </c>
      <c r="F2" s="8">
        <v>45091</v>
      </c>
      <c r="G2" s="9">
        <v>0.51041666666666663</v>
      </c>
      <c r="H2" s="9">
        <v>0.64583333333333337</v>
      </c>
      <c r="I2" s="16">
        <v>43.733170000000001</v>
      </c>
      <c r="J2" s="16">
        <v>-80.333740000000006</v>
      </c>
      <c r="K2" s="16">
        <v>43.734859999999998</v>
      </c>
      <c r="L2" s="16">
        <v>-80.341859999999997</v>
      </c>
      <c r="M2" s="10" t="s">
        <v>42</v>
      </c>
      <c r="N2" s="10" t="s">
        <v>43</v>
      </c>
      <c r="O2" s="13" t="s">
        <v>44</v>
      </c>
      <c r="P2" s="13" t="s">
        <v>45</v>
      </c>
      <c r="Q2" s="10">
        <v>0</v>
      </c>
      <c r="R2" s="10">
        <v>0</v>
      </c>
      <c r="S2" s="10" t="s">
        <v>240</v>
      </c>
      <c r="T2" s="10" t="s">
        <v>240</v>
      </c>
      <c r="U2" s="10" t="s">
        <v>240</v>
      </c>
      <c r="V2" s="10" t="s">
        <v>240</v>
      </c>
      <c r="W2" s="10" t="s">
        <v>240</v>
      </c>
      <c r="X2" s="10" t="s">
        <v>240</v>
      </c>
      <c r="Y2" s="1">
        <v>0</v>
      </c>
      <c r="Z2" s="10" t="s">
        <v>240</v>
      </c>
      <c r="AA2" s="10" t="s">
        <v>240</v>
      </c>
      <c r="AB2" s="10" t="s">
        <v>240</v>
      </c>
      <c r="AC2" s="10" t="s">
        <v>240</v>
      </c>
      <c r="AD2" s="10" t="s">
        <v>240</v>
      </c>
      <c r="AE2" s="10" t="s">
        <v>240</v>
      </c>
      <c r="AF2" s="10">
        <v>0</v>
      </c>
      <c r="AG2" s="10" t="s">
        <v>240</v>
      </c>
      <c r="AH2" s="10" t="s">
        <v>240</v>
      </c>
      <c r="AI2" s="10" t="s">
        <v>240</v>
      </c>
      <c r="AJ2" s="10" t="s">
        <v>240</v>
      </c>
      <c r="AK2" s="10" t="s">
        <v>240</v>
      </c>
      <c r="AL2" s="10" t="s">
        <v>240</v>
      </c>
      <c r="AM2" s="10">
        <v>0</v>
      </c>
      <c r="AN2" s="10" t="s">
        <v>240</v>
      </c>
      <c r="AO2" s="10" t="s">
        <v>240</v>
      </c>
      <c r="AP2" s="10" t="s">
        <v>240</v>
      </c>
      <c r="AQ2" s="10" t="s">
        <v>240</v>
      </c>
      <c r="AR2" s="10" t="s">
        <v>240</v>
      </c>
      <c r="AS2" s="10" t="s">
        <v>240</v>
      </c>
      <c r="AT2" s="10">
        <v>0</v>
      </c>
      <c r="AU2" s="10" t="s">
        <v>240</v>
      </c>
      <c r="AV2" s="10" t="s">
        <v>240</v>
      </c>
      <c r="AW2" s="10" t="s">
        <v>240</v>
      </c>
      <c r="AX2" s="10" t="s">
        <v>240</v>
      </c>
      <c r="AY2" s="10" t="s">
        <v>240</v>
      </c>
      <c r="AZ2" s="10" t="s">
        <v>240</v>
      </c>
      <c r="BA2" s="10">
        <v>0</v>
      </c>
      <c r="BB2" s="10" t="s">
        <v>240</v>
      </c>
      <c r="BC2" s="10" t="s">
        <v>240</v>
      </c>
      <c r="BD2" s="10" t="s">
        <v>240</v>
      </c>
      <c r="BE2" s="10" t="s">
        <v>240</v>
      </c>
      <c r="BF2" s="10" t="s">
        <v>240</v>
      </c>
      <c r="BG2" s="10" t="s">
        <v>240</v>
      </c>
      <c r="BH2" s="10">
        <v>0</v>
      </c>
      <c r="BI2" s="10" t="s">
        <v>240</v>
      </c>
      <c r="BJ2" s="10" t="s">
        <v>240</v>
      </c>
      <c r="BK2" s="10" t="s">
        <v>240</v>
      </c>
      <c r="BL2" s="10" t="s">
        <v>240</v>
      </c>
      <c r="BM2" s="10" t="s">
        <v>240</v>
      </c>
      <c r="BN2" s="10" t="s">
        <v>240</v>
      </c>
      <c r="BO2" s="10">
        <v>0</v>
      </c>
      <c r="BP2" s="10" t="s">
        <v>240</v>
      </c>
      <c r="BQ2" s="10" t="s">
        <v>240</v>
      </c>
      <c r="BR2" s="10" t="s">
        <v>240</v>
      </c>
      <c r="BS2" s="10" t="s">
        <v>240</v>
      </c>
      <c r="BT2" s="10" t="s">
        <v>240</v>
      </c>
      <c r="BU2" s="10" t="s">
        <v>240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D2" s="12"/>
    </row>
    <row r="3" spans="1:82" s="1" customFormat="1" x14ac:dyDescent="0.35">
      <c r="A3" s="13" t="s">
        <v>38</v>
      </c>
      <c r="B3" s="13" t="s">
        <v>39</v>
      </c>
      <c r="C3" s="13" t="s">
        <v>47</v>
      </c>
      <c r="D3" s="13" t="s">
        <v>48</v>
      </c>
      <c r="E3" s="13">
        <v>2023</v>
      </c>
      <c r="F3" s="8">
        <v>45120</v>
      </c>
      <c r="G3" s="9">
        <v>0.6875</v>
      </c>
      <c r="H3" s="9">
        <v>0.85416666666666663</v>
      </c>
      <c r="I3" s="16">
        <v>43.26914</v>
      </c>
      <c r="J3" s="16">
        <v>-80.387600000000006</v>
      </c>
      <c r="K3" s="16">
        <v>43.263869999999997</v>
      </c>
      <c r="L3" s="16">
        <v>-80.384119999999996</v>
      </c>
      <c r="M3" s="10" t="s">
        <v>42</v>
      </c>
      <c r="N3" s="10" t="s">
        <v>49</v>
      </c>
      <c r="O3" s="13" t="s">
        <v>44</v>
      </c>
      <c r="P3" s="13" t="s">
        <v>50</v>
      </c>
      <c r="Q3" s="10">
        <v>0</v>
      </c>
      <c r="R3" s="10">
        <v>0</v>
      </c>
      <c r="S3" s="10" t="s">
        <v>240</v>
      </c>
      <c r="T3" s="10" t="s">
        <v>240</v>
      </c>
      <c r="U3" s="10" t="s">
        <v>240</v>
      </c>
      <c r="V3" s="10" t="s">
        <v>240</v>
      </c>
      <c r="W3" s="10" t="s">
        <v>240</v>
      </c>
      <c r="X3" s="10" t="s">
        <v>240</v>
      </c>
      <c r="Y3" s="21">
        <v>1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 t="s">
        <v>240</v>
      </c>
      <c r="AH3" s="10" t="s">
        <v>240</v>
      </c>
      <c r="AI3" s="10" t="s">
        <v>240</v>
      </c>
      <c r="AJ3" s="10" t="s">
        <v>240</v>
      </c>
      <c r="AK3" s="10" t="s">
        <v>240</v>
      </c>
      <c r="AL3" s="10" t="s">
        <v>240</v>
      </c>
      <c r="AM3" s="10">
        <v>0</v>
      </c>
      <c r="AN3" s="10" t="s">
        <v>240</v>
      </c>
      <c r="AO3" s="10" t="s">
        <v>240</v>
      </c>
      <c r="AP3" s="10" t="s">
        <v>240</v>
      </c>
      <c r="AQ3" s="10" t="s">
        <v>240</v>
      </c>
      <c r="AR3" s="10" t="s">
        <v>240</v>
      </c>
      <c r="AS3" s="10" t="s">
        <v>240</v>
      </c>
      <c r="AT3" s="10">
        <v>0</v>
      </c>
      <c r="AU3" s="10" t="s">
        <v>240</v>
      </c>
      <c r="AV3" s="10" t="s">
        <v>240</v>
      </c>
      <c r="AW3" s="10" t="s">
        <v>240</v>
      </c>
      <c r="AX3" s="10" t="s">
        <v>240</v>
      </c>
      <c r="AY3" s="10" t="s">
        <v>240</v>
      </c>
      <c r="AZ3" s="10" t="s">
        <v>240</v>
      </c>
      <c r="BA3" s="10">
        <v>0</v>
      </c>
      <c r="BB3" s="10" t="s">
        <v>240</v>
      </c>
      <c r="BC3" s="10" t="s">
        <v>240</v>
      </c>
      <c r="BD3" s="10" t="s">
        <v>240</v>
      </c>
      <c r="BE3" s="10" t="s">
        <v>240</v>
      </c>
      <c r="BF3" s="10" t="s">
        <v>240</v>
      </c>
      <c r="BG3" s="10" t="s">
        <v>240</v>
      </c>
      <c r="BH3" s="10">
        <v>0</v>
      </c>
      <c r="BI3" s="10" t="s">
        <v>240</v>
      </c>
      <c r="BJ3" s="10" t="s">
        <v>240</v>
      </c>
      <c r="BK3" s="10" t="s">
        <v>240</v>
      </c>
      <c r="BL3" s="10" t="s">
        <v>240</v>
      </c>
      <c r="BM3" s="10" t="s">
        <v>240</v>
      </c>
      <c r="BN3" s="10" t="s">
        <v>240</v>
      </c>
      <c r="BO3" s="10">
        <v>0</v>
      </c>
      <c r="BP3" s="10" t="s">
        <v>240</v>
      </c>
      <c r="BQ3" s="10" t="s">
        <v>240</v>
      </c>
      <c r="BR3" s="10" t="s">
        <v>240</v>
      </c>
      <c r="BS3" s="10" t="s">
        <v>240</v>
      </c>
      <c r="BT3" s="10" t="s">
        <v>240</v>
      </c>
      <c r="BU3" s="10" t="s">
        <v>240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21">
        <v>2</v>
      </c>
      <c r="CD3" s="12"/>
    </row>
    <row r="4" spans="1:82" s="1" customFormat="1" x14ac:dyDescent="0.35">
      <c r="A4" s="13" t="s">
        <v>38</v>
      </c>
      <c r="B4" s="13" t="s">
        <v>39</v>
      </c>
      <c r="C4" s="13" t="s">
        <v>52</v>
      </c>
      <c r="D4" s="13" t="s">
        <v>53</v>
      </c>
      <c r="E4" s="13">
        <v>2023</v>
      </c>
      <c r="F4" s="8">
        <v>45062</v>
      </c>
      <c r="G4" s="9">
        <v>0.5</v>
      </c>
      <c r="H4" s="9">
        <v>0.73611111111111116</v>
      </c>
      <c r="I4" s="16">
        <v>43.303289999999997</v>
      </c>
      <c r="J4" s="16">
        <v>-79.577240000000003</v>
      </c>
      <c r="K4" s="16">
        <v>43.303220000000003</v>
      </c>
      <c r="L4" s="16">
        <v>-79.583749999999995</v>
      </c>
      <c r="M4" s="10" t="s">
        <v>42</v>
      </c>
      <c r="N4" s="10" t="s">
        <v>43</v>
      </c>
      <c r="O4" s="13" t="s">
        <v>54</v>
      </c>
      <c r="P4" s="13" t="s">
        <v>55</v>
      </c>
      <c r="Q4" s="10">
        <v>0</v>
      </c>
      <c r="R4" s="10">
        <v>0</v>
      </c>
      <c r="S4" s="10" t="s">
        <v>240</v>
      </c>
      <c r="T4" s="10" t="s">
        <v>240</v>
      </c>
      <c r="U4" s="10" t="s">
        <v>240</v>
      </c>
      <c r="V4" s="10" t="s">
        <v>240</v>
      </c>
      <c r="W4" s="10" t="s">
        <v>240</v>
      </c>
      <c r="X4" s="10" t="s">
        <v>240</v>
      </c>
      <c r="Y4" s="21">
        <v>1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 t="s">
        <v>240</v>
      </c>
      <c r="AH4" s="10" t="s">
        <v>240</v>
      </c>
      <c r="AI4" s="10" t="s">
        <v>240</v>
      </c>
      <c r="AJ4" s="10" t="s">
        <v>240</v>
      </c>
      <c r="AK4" s="10" t="s">
        <v>240</v>
      </c>
      <c r="AL4" s="10" t="s">
        <v>240</v>
      </c>
      <c r="AM4" s="10">
        <v>0</v>
      </c>
      <c r="AN4" s="10" t="s">
        <v>240</v>
      </c>
      <c r="AO4" s="10" t="s">
        <v>240</v>
      </c>
      <c r="AP4" s="10" t="s">
        <v>240</v>
      </c>
      <c r="AQ4" s="10" t="s">
        <v>240</v>
      </c>
      <c r="AR4" s="10" t="s">
        <v>240</v>
      </c>
      <c r="AS4" s="10" t="s">
        <v>240</v>
      </c>
      <c r="AT4" s="10">
        <v>0</v>
      </c>
      <c r="AU4" s="10" t="s">
        <v>240</v>
      </c>
      <c r="AV4" s="10" t="s">
        <v>240</v>
      </c>
      <c r="AW4" s="10" t="s">
        <v>240</v>
      </c>
      <c r="AX4" s="10" t="s">
        <v>240</v>
      </c>
      <c r="AY4" s="10" t="s">
        <v>240</v>
      </c>
      <c r="AZ4" s="10" t="s">
        <v>240</v>
      </c>
      <c r="BA4" s="10">
        <v>0</v>
      </c>
      <c r="BB4" s="10" t="s">
        <v>240</v>
      </c>
      <c r="BC4" s="10" t="s">
        <v>240</v>
      </c>
      <c r="BD4" s="10" t="s">
        <v>240</v>
      </c>
      <c r="BE4" s="10" t="s">
        <v>240</v>
      </c>
      <c r="BF4" s="10" t="s">
        <v>240</v>
      </c>
      <c r="BG4" s="10" t="s">
        <v>240</v>
      </c>
      <c r="BH4" s="10">
        <v>0</v>
      </c>
      <c r="BI4" s="10" t="s">
        <v>240</v>
      </c>
      <c r="BJ4" s="10" t="s">
        <v>240</v>
      </c>
      <c r="BK4" s="10" t="s">
        <v>240</v>
      </c>
      <c r="BL4" s="10" t="s">
        <v>240</v>
      </c>
      <c r="BM4" s="10" t="s">
        <v>240</v>
      </c>
      <c r="BN4" s="10" t="s">
        <v>240</v>
      </c>
      <c r="BO4" s="10">
        <v>0</v>
      </c>
      <c r="BP4" s="10" t="s">
        <v>240</v>
      </c>
      <c r="BQ4" s="10" t="s">
        <v>240</v>
      </c>
      <c r="BR4" s="10" t="s">
        <v>240</v>
      </c>
      <c r="BS4" s="10" t="s">
        <v>240</v>
      </c>
      <c r="BT4" s="10" t="s">
        <v>240</v>
      </c>
      <c r="BU4" s="10" t="s">
        <v>240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D4" s="12"/>
    </row>
    <row r="5" spans="1:82" s="1" customFormat="1" x14ac:dyDescent="0.35">
      <c r="A5" s="13" t="s">
        <v>38</v>
      </c>
      <c r="B5" s="13" t="s">
        <v>39</v>
      </c>
      <c r="C5" s="13" t="s">
        <v>57</v>
      </c>
      <c r="D5" s="13" t="s">
        <v>58</v>
      </c>
      <c r="E5" s="13">
        <v>2023</v>
      </c>
      <c r="F5" s="8">
        <v>45076</v>
      </c>
      <c r="G5" s="9">
        <v>0.40625</v>
      </c>
      <c r="H5" s="9">
        <v>0.58333333333333337</v>
      </c>
      <c r="I5" s="16">
        <v>43.26914</v>
      </c>
      <c r="J5" s="16">
        <v>-80.387600000000006</v>
      </c>
      <c r="K5" s="16">
        <v>43.263869999999997</v>
      </c>
      <c r="L5" s="16">
        <v>-80.384119999999996</v>
      </c>
      <c r="M5" s="10" t="s">
        <v>42</v>
      </c>
      <c r="N5" s="10" t="s">
        <v>59</v>
      </c>
      <c r="O5" s="13" t="s">
        <v>44</v>
      </c>
      <c r="P5" s="13" t="s">
        <v>60</v>
      </c>
      <c r="Q5" s="10">
        <v>0</v>
      </c>
      <c r="R5" s="10">
        <v>0</v>
      </c>
      <c r="S5" s="10" t="s">
        <v>240</v>
      </c>
      <c r="T5" s="10" t="s">
        <v>240</v>
      </c>
      <c r="U5" s="10" t="s">
        <v>240</v>
      </c>
      <c r="V5" s="10" t="s">
        <v>240</v>
      </c>
      <c r="W5" s="10" t="s">
        <v>240</v>
      </c>
      <c r="X5" s="10" t="s">
        <v>240</v>
      </c>
      <c r="Y5" s="10">
        <v>0</v>
      </c>
      <c r="Z5" s="10" t="s">
        <v>240</v>
      </c>
      <c r="AA5" s="10" t="s">
        <v>240</v>
      </c>
      <c r="AB5" s="10" t="s">
        <v>240</v>
      </c>
      <c r="AC5" s="10" t="s">
        <v>240</v>
      </c>
      <c r="AD5" s="10" t="s">
        <v>240</v>
      </c>
      <c r="AE5" s="10" t="s">
        <v>240</v>
      </c>
      <c r="AF5" s="10">
        <v>0</v>
      </c>
      <c r="AG5" s="10" t="s">
        <v>240</v>
      </c>
      <c r="AH5" s="10" t="s">
        <v>240</v>
      </c>
      <c r="AI5" s="10" t="s">
        <v>240</v>
      </c>
      <c r="AJ5" s="10" t="s">
        <v>240</v>
      </c>
      <c r="AK5" s="10" t="s">
        <v>240</v>
      </c>
      <c r="AL5" s="10" t="s">
        <v>240</v>
      </c>
      <c r="AM5" s="10">
        <v>0</v>
      </c>
      <c r="AN5" s="10" t="s">
        <v>240</v>
      </c>
      <c r="AO5" s="10" t="s">
        <v>240</v>
      </c>
      <c r="AP5" s="10" t="s">
        <v>240</v>
      </c>
      <c r="AQ5" s="10" t="s">
        <v>240</v>
      </c>
      <c r="AR5" s="10" t="s">
        <v>240</v>
      </c>
      <c r="AS5" s="10" t="s">
        <v>240</v>
      </c>
      <c r="AT5" s="10">
        <v>0</v>
      </c>
      <c r="AU5" s="10" t="s">
        <v>240</v>
      </c>
      <c r="AV5" s="10" t="s">
        <v>240</v>
      </c>
      <c r="AW5" s="10" t="s">
        <v>240</v>
      </c>
      <c r="AX5" s="10" t="s">
        <v>240</v>
      </c>
      <c r="AY5" s="10" t="s">
        <v>240</v>
      </c>
      <c r="AZ5" s="10" t="s">
        <v>240</v>
      </c>
      <c r="BA5" s="10">
        <v>0</v>
      </c>
      <c r="BB5" s="10" t="s">
        <v>240</v>
      </c>
      <c r="BC5" s="10" t="s">
        <v>240</v>
      </c>
      <c r="BD5" s="10" t="s">
        <v>240</v>
      </c>
      <c r="BE5" s="10" t="s">
        <v>240</v>
      </c>
      <c r="BF5" s="10" t="s">
        <v>240</v>
      </c>
      <c r="BG5" s="10" t="s">
        <v>240</v>
      </c>
      <c r="BH5" s="10">
        <v>0</v>
      </c>
      <c r="BI5" s="10" t="s">
        <v>240</v>
      </c>
      <c r="BJ5" s="10" t="s">
        <v>240</v>
      </c>
      <c r="BK5" s="10" t="s">
        <v>240</v>
      </c>
      <c r="BL5" s="10" t="s">
        <v>240</v>
      </c>
      <c r="BM5" s="10" t="s">
        <v>240</v>
      </c>
      <c r="BN5" s="10" t="s">
        <v>240</v>
      </c>
      <c r="BO5" s="10">
        <v>0</v>
      </c>
      <c r="BP5" s="10" t="s">
        <v>240</v>
      </c>
      <c r="BQ5" s="10" t="s">
        <v>240</v>
      </c>
      <c r="BR5" s="10" t="s">
        <v>240</v>
      </c>
      <c r="BS5" s="10" t="s">
        <v>240</v>
      </c>
      <c r="BT5" s="10" t="s">
        <v>240</v>
      </c>
      <c r="BU5" s="10" t="s">
        <v>240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D5" s="12"/>
    </row>
    <row r="6" spans="1:82" s="1" customFormat="1" x14ac:dyDescent="0.35">
      <c r="A6" s="13" t="s">
        <v>38</v>
      </c>
      <c r="B6" s="13" t="s">
        <v>39</v>
      </c>
      <c r="C6" s="13" t="s">
        <v>62</v>
      </c>
      <c r="D6" s="13" t="s">
        <v>63</v>
      </c>
      <c r="E6" s="13">
        <v>2023</v>
      </c>
      <c r="F6" s="8">
        <v>45063</v>
      </c>
      <c r="G6" s="9">
        <v>0.5625</v>
      </c>
      <c r="H6" s="9">
        <v>0.70833333333333337</v>
      </c>
      <c r="I6" s="16">
        <v>43.229649999999999</v>
      </c>
      <c r="J6" s="16">
        <v>-80.086240000000004</v>
      </c>
      <c r="K6" s="16">
        <v>43.229010000000002</v>
      </c>
      <c r="L6" s="16">
        <v>-80.086569999999995</v>
      </c>
      <c r="M6" s="10" t="s">
        <v>42</v>
      </c>
      <c r="N6" s="10" t="s">
        <v>64</v>
      </c>
      <c r="O6" s="13" t="s">
        <v>44</v>
      </c>
      <c r="P6" s="13" t="s">
        <v>65</v>
      </c>
      <c r="Q6" s="10">
        <v>0</v>
      </c>
      <c r="R6" s="10">
        <v>0</v>
      </c>
      <c r="S6" s="10" t="s">
        <v>240</v>
      </c>
      <c r="T6" s="10" t="s">
        <v>240</v>
      </c>
      <c r="U6" s="10" t="s">
        <v>240</v>
      </c>
      <c r="V6" s="10" t="s">
        <v>240</v>
      </c>
      <c r="W6" s="10" t="s">
        <v>240</v>
      </c>
      <c r="X6" s="10" t="s">
        <v>240</v>
      </c>
      <c r="Y6" s="21">
        <v>2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 t="s">
        <v>240</v>
      </c>
      <c r="AH6" s="10" t="s">
        <v>240</v>
      </c>
      <c r="AI6" s="10" t="s">
        <v>240</v>
      </c>
      <c r="AJ6" s="10" t="s">
        <v>240</v>
      </c>
      <c r="AK6" s="10" t="s">
        <v>240</v>
      </c>
      <c r="AL6" s="10" t="s">
        <v>240</v>
      </c>
      <c r="AM6" s="10">
        <v>0</v>
      </c>
      <c r="AN6" s="10" t="s">
        <v>240</v>
      </c>
      <c r="AO6" s="10" t="s">
        <v>240</v>
      </c>
      <c r="AP6" s="10" t="s">
        <v>240</v>
      </c>
      <c r="AQ6" s="10" t="s">
        <v>240</v>
      </c>
      <c r="AR6" s="10" t="s">
        <v>240</v>
      </c>
      <c r="AS6" s="10" t="s">
        <v>240</v>
      </c>
      <c r="AT6" s="10">
        <v>0</v>
      </c>
      <c r="AU6" s="10" t="s">
        <v>240</v>
      </c>
      <c r="AV6" s="10" t="s">
        <v>240</v>
      </c>
      <c r="AW6" s="10" t="s">
        <v>240</v>
      </c>
      <c r="AX6" s="10" t="s">
        <v>240</v>
      </c>
      <c r="AY6" s="10" t="s">
        <v>240</v>
      </c>
      <c r="AZ6" s="10" t="s">
        <v>240</v>
      </c>
      <c r="BA6" s="10">
        <v>0</v>
      </c>
      <c r="BB6" s="10" t="s">
        <v>240</v>
      </c>
      <c r="BC6" s="10" t="s">
        <v>240</v>
      </c>
      <c r="BD6" s="10" t="s">
        <v>240</v>
      </c>
      <c r="BE6" s="10" t="s">
        <v>240</v>
      </c>
      <c r="BF6" s="10" t="s">
        <v>240</v>
      </c>
      <c r="BG6" s="10" t="s">
        <v>240</v>
      </c>
      <c r="BH6" s="10">
        <v>0</v>
      </c>
      <c r="BI6" s="10" t="s">
        <v>240</v>
      </c>
      <c r="BJ6" s="10" t="s">
        <v>240</v>
      </c>
      <c r="BK6" s="10" t="s">
        <v>240</v>
      </c>
      <c r="BL6" s="10" t="s">
        <v>240</v>
      </c>
      <c r="BM6" s="10" t="s">
        <v>240</v>
      </c>
      <c r="BN6" s="10" t="s">
        <v>240</v>
      </c>
      <c r="BO6" s="10">
        <v>0</v>
      </c>
      <c r="BP6" s="10" t="s">
        <v>240</v>
      </c>
      <c r="BQ6" s="10" t="s">
        <v>240</v>
      </c>
      <c r="BR6" s="10" t="s">
        <v>240</v>
      </c>
      <c r="BS6" s="10" t="s">
        <v>240</v>
      </c>
      <c r="BT6" s="10" t="s">
        <v>240</v>
      </c>
      <c r="BU6" s="10" t="s">
        <v>240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21">
        <v>13</v>
      </c>
      <c r="CD6" s="12"/>
    </row>
    <row r="7" spans="1:82" x14ac:dyDescent="0.35">
      <c r="A7" s="13" t="s">
        <v>38</v>
      </c>
      <c r="B7" s="13" t="s">
        <v>67</v>
      </c>
      <c r="C7" s="13" t="s">
        <v>68</v>
      </c>
      <c r="D7" s="13" t="s">
        <v>69</v>
      </c>
      <c r="E7" s="13">
        <v>2023</v>
      </c>
      <c r="F7" s="8">
        <v>45068</v>
      </c>
      <c r="G7" s="9">
        <v>0.47222222222222227</v>
      </c>
      <c r="H7" s="9">
        <v>0.6069444444444444</v>
      </c>
      <c r="I7" s="16">
        <v>45.38964</v>
      </c>
      <c r="J7" s="16">
        <v>-79.201639999999998</v>
      </c>
      <c r="K7" s="16">
        <v>45.384099999999997</v>
      </c>
      <c r="L7" s="16">
        <v>-79.206569999999999</v>
      </c>
      <c r="M7" s="10" t="s">
        <v>42</v>
      </c>
      <c r="N7" s="10" t="s">
        <v>70</v>
      </c>
      <c r="O7" s="13" t="s">
        <v>44</v>
      </c>
      <c r="P7" s="13" t="s">
        <v>71</v>
      </c>
      <c r="Q7" s="10">
        <v>0</v>
      </c>
      <c r="R7" s="10">
        <v>0</v>
      </c>
      <c r="S7" s="10" t="s">
        <v>240</v>
      </c>
      <c r="T7" s="10" t="s">
        <v>240</v>
      </c>
      <c r="U7" s="10" t="s">
        <v>240</v>
      </c>
      <c r="V7" s="10" t="s">
        <v>240</v>
      </c>
      <c r="W7" s="10" t="s">
        <v>240</v>
      </c>
      <c r="X7" s="10" t="s">
        <v>240</v>
      </c>
      <c r="Y7" s="10">
        <v>0</v>
      </c>
      <c r="Z7" s="10" t="s">
        <v>240</v>
      </c>
      <c r="AA7" s="10" t="s">
        <v>240</v>
      </c>
      <c r="AB7" s="10" t="s">
        <v>240</v>
      </c>
      <c r="AC7" s="10" t="s">
        <v>240</v>
      </c>
      <c r="AD7" s="10" t="s">
        <v>240</v>
      </c>
      <c r="AE7" s="10" t="s">
        <v>240</v>
      </c>
      <c r="AF7" s="10">
        <v>0</v>
      </c>
      <c r="AG7" s="10" t="s">
        <v>240</v>
      </c>
      <c r="AH7" s="10" t="s">
        <v>240</v>
      </c>
      <c r="AI7" s="10" t="s">
        <v>240</v>
      </c>
      <c r="AJ7" s="10" t="s">
        <v>240</v>
      </c>
      <c r="AK7" s="10" t="s">
        <v>240</v>
      </c>
      <c r="AL7" s="10" t="s">
        <v>240</v>
      </c>
      <c r="AM7" s="10">
        <v>0</v>
      </c>
      <c r="AN7" s="10" t="s">
        <v>240</v>
      </c>
      <c r="AO7" s="10" t="s">
        <v>240</v>
      </c>
      <c r="AP7" s="10" t="s">
        <v>240</v>
      </c>
      <c r="AQ7" s="10" t="s">
        <v>240</v>
      </c>
      <c r="AR7" s="10" t="s">
        <v>240</v>
      </c>
      <c r="AS7" s="10" t="s">
        <v>240</v>
      </c>
      <c r="AT7" s="10">
        <v>0</v>
      </c>
      <c r="AU7" s="10" t="s">
        <v>240</v>
      </c>
      <c r="AV7" s="10" t="s">
        <v>240</v>
      </c>
      <c r="AW7" s="10" t="s">
        <v>240</v>
      </c>
      <c r="AX7" s="10" t="s">
        <v>240</v>
      </c>
      <c r="AY7" s="10" t="s">
        <v>240</v>
      </c>
      <c r="AZ7" s="10" t="s">
        <v>240</v>
      </c>
      <c r="BA7" s="10">
        <v>0</v>
      </c>
      <c r="BB7" s="10" t="s">
        <v>240</v>
      </c>
      <c r="BC7" s="10" t="s">
        <v>240</v>
      </c>
      <c r="BD7" s="10" t="s">
        <v>240</v>
      </c>
      <c r="BE7" s="10" t="s">
        <v>240</v>
      </c>
      <c r="BF7" s="10" t="s">
        <v>240</v>
      </c>
      <c r="BG7" s="10" t="s">
        <v>240</v>
      </c>
      <c r="BH7" s="10">
        <v>0</v>
      </c>
      <c r="BI7" s="10" t="s">
        <v>240</v>
      </c>
      <c r="BJ7" s="10" t="s">
        <v>240</v>
      </c>
      <c r="BK7" s="10" t="s">
        <v>240</v>
      </c>
      <c r="BL7" s="10" t="s">
        <v>240</v>
      </c>
      <c r="BM7" s="10" t="s">
        <v>240</v>
      </c>
      <c r="BN7" s="10" t="s">
        <v>240</v>
      </c>
      <c r="BO7" s="10">
        <v>0</v>
      </c>
      <c r="BP7" s="10" t="s">
        <v>240</v>
      </c>
      <c r="BQ7" s="10" t="s">
        <v>240</v>
      </c>
      <c r="BR7" s="10" t="s">
        <v>240</v>
      </c>
      <c r="BS7" s="10" t="s">
        <v>240</v>
      </c>
      <c r="BT7" s="10" t="s">
        <v>240</v>
      </c>
      <c r="BU7" s="10" t="s">
        <v>240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"/>
    </row>
    <row r="8" spans="1:82" x14ac:dyDescent="0.35">
      <c r="A8" s="13" t="s">
        <v>38</v>
      </c>
      <c r="B8" s="13" t="s">
        <v>67</v>
      </c>
      <c r="C8" s="13" t="s">
        <v>73</v>
      </c>
      <c r="D8" s="13" t="s">
        <v>74</v>
      </c>
      <c r="E8" s="13">
        <v>2023</v>
      </c>
      <c r="F8" s="8">
        <v>45068</v>
      </c>
      <c r="G8" s="9">
        <v>0.74652777777777779</v>
      </c>
      <c r="H8" s="9">
        <v>0.83333333333333337</v>
      </c>
      <c r="I8" s="16">
        <v>45.002420000000001</v>
      </c>
      <c r="J8" s="16">
        <v>-79.518950000000004</v>
      </c>
      <c r="K8" s="16">
        <v>45.007109999999997</v>
      </c>
      <c r="L8" s="16">
        <v>-79.528829999999999</v>
      </c>
      <c r="M8" s="10" t="s">
        <v>42</v>
      </c>
      <c r="N8" s="10" t="s">
        <v>49</v>
      </c>
      <c r="O8" s="13" t="s">
        <v>44</v>
      </c>
      <c r="P8" s="13" t="s">
        <v>75</v>
      </c>
      <c r="Q8" s="10">
        <v>0</v>
      </c>
      <c r="R8" s="10">
        <v>0</v>
      </c>
      <c r="S8" s="10" t="s">
        <v>240</v>
      </c>
      <c r="T8" s="10" t="s">
        <v>240</v>
      </c>
      <c r="U8" s="10" t="s">
        <v>240</v>
      </c>
      <c r="V8" s="10" t="s">
        <v>240</v>
      </c>
      <c r="W8" s="10" t="s">
        <v>240</v>
      </c>
      <c r="X8" s="10" t="s">
        <v>240</v>
      </c>
      <c r="Y8" s="10">
        <v>0</v>
      </c>
      <c r="Z8" s="10" t="s">
        <v>240</v>
      </c>
      <c r="AA8" s="10" t="s">
        <v>240</v>
      </c>
      <c r="AB8" s="10" t="s">
        <v>240</v>
      </c>
      <c r="AC8" s="10" t="s">
        <v>240</v>
      </c>
      <c r="AD8" s="10" t="s">
        <v>240</v>
      </c>
      <c r="AE8" s="10" t="s">
        <v>240</v>
      </c>
      <c r="AF8" s="10">
        <v>0</v>
      </c>
      <c r="AG8" s="10" t="s">
        <v>240</v>
      </c>
      <c r="AH8" s="10" t="s">
        <v>240</v>
      </c>
      <c r="AI8" s="10" t="s">
        <v>240</v>
      </c>
      <c r="AJ8" s="10" t="s">
        <v>240</v>
      </c>
      <c r="AK8" s="10" t="s">
        <v>240</v>
      </c>
      <c r="AL8" s="10" t="s">
        <v>240</v>
      </c>
      <c r="AM8" s="10">
        <v>0</v>
      </c>
      <c r="AN8" s="10" t="s">
        <v>240</v>
      </c>
      <c r="AO8" s="10" t="s">
        <v>240</v>
      </c>
      <c r="AP8" s="10" t="s">
        <v>240</v>
      </c>
      <c r="AQ8" s="10" t="s">
        <v>240</v>
      </c>
      <c r="AR8" s="10" t="s">
        <v>240</v>
      </c>
      <c r="AS8" s="10" t="s">
        <v>240</v>
      </c>
      <c r="AT8" s="10">
        <v>0</v>
      </c>
      <c r="AU8" s="10" t="s">
        <v>240</v>
      </c>
      <c r="AV8" s="10" t="s">
        <v>240</v>
      </c>
      <c r="AW8" s="10" t="s">
        <v>240</v>
      </c>
      <c r="AX8" s="10" t="s">
        <v>240</v>
      </c>
      <c r="AY8" s="10" t="s">
        <v>240</v>
      </c>
      <c r="AZ8" s="10" t="s">
        <v>240</v>
      </c>
      <c r="BA8" s="10">
        <v>0</v>
      </c>
      <c r="BB8" s="10" t="s">
        <v>240</v>
      </c>
      <c r="BC8" s="10" t="s">
        <v>240</v>
      </c>
      <c r="BD8" s="10" t="s">
        <v>240</v>
      </c>
      <c r="BE8" s="10" t="s">
        <v>240</v>
      </c>
      <c r="BF8" s="10" t="s">
        <v>240</v>
      </c>
      <c r="BG8" s="10" t="s">
        <v>240</v>
      </c>
      <c r="BH8" s="10">
        <v>0</v>
      </c>
      <c r="BI8" s="10" t="s">
        <v>240</v>
      </c>
      <c r="BJ8" s="10" t="s">
        <v>240</v>
      </c>
      <c r="BK8" s="10" t="s">
        <v>240</v>
      </c>
      <c r="BL8" s="10" t="s">
        <v>240</v>
      </c>
      <c r="BM8" s="10" t="s">
        <v>240</v>
      </c>
      <c r="BN8" s="10" t="s">
        <v>240</v>
      </c>
      <c r="BO8" s="10">
        <v>0</v>
      </c>
      <c r="BP8" s="10" t="s">
        <v>240</v>
      </c>
      <c r="BQ8" s="10" t="s">
        <v>240</v>
      </c>
      <c r="BR8" s="10" t="s">
        <v>240</v>
      </c>
      <c r="BS8" s="10" t="s">
        <v>240</v>
      </c>
      <c r="BT8" s="10" t="s">
        <v>240</v>
      </c>
      <c r="BU8" s="10" t="s">
        <v>240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"/>
    </row>
    <row r="9" spans="1:82" x14ac:dyDescent="0.35">
      <c r="A9" s="13" t="s">
        <v>38</v>
      </c>
      <c r="B9" s="13" t="s">
        <v>67</v>
      </c>
      <c r="C9" s="13" t="s">
        <v>77</v>
      </c>
      <c r="D9" s="13" t="s">
        <v>78</v>
      </c>
      <c r="E9" s="13">
        <v>2023</v>
      </c>
      <c r="F9" s="8">
        <v>45067</v>
      </c>
      <c r="G9" s="9">
        <v>0.69791666666666663</v>
      </c>
      <c r="H9" s="9">
        <v>0.82638888888888884</v>
      </c>
      <c r="I9" s="16">
        <v>45.35463</v>
      </c>
      <c r="J9" s="16">
        <v>-80.196770000000001</v>
      </c>
      <c r="K9" s="16">
        <v>45.360959999999999</v>
      </c>
      <c r="L9" s="16">
        <v>-80.186260000000004</v>
      </c>
      <c r="M9" s="10" t="s">
        <v>42</v>
      </c>
      <c r="N9" s="10" t="s">
        <v>79</v>
      </c>
      <c r="O9" s="13" t="s">
        <v>44</v>
      </c>
      <c r="P9" s="13" t="s">
        <v>80</v>
      </c>
      <c r="Q9" s="10">
        <v>0</v>
      </c>
      <c r="R9" s="10">
        <v>0</v>
      </c>
      <c r="S9" s="10" t="s">
        <v>240</v>
      </c>
      <c r="T9" s="10" t="s">
        <v>240</v>
      </c>
      <c r="U9" s="10" t="s">
        <v>240</v>
      </c>
      <c r="V9" s="10" t="s">
        <v>240</v>
      </c>
      <c r="W9" s="10" t="s">
        <v>240</v>
      </c>
      <c r="X9" s="10" t="s">
        <v>240</v>
      </c>
      <c r="Y9" s="10">
        <v>0</v>
      </c>
      <c r="Z9" s="10" t="s">
        <v>240</v>
      </c>
      <c r="AA9" s="10" t="s">
        <v>240</v>
      </c>
      <c r="AB9" s="10" t="s">
        <v>240</v>
      </c>
      <c r="AC9" s="10" t="s">
        <v>240</v>
      </c>
      <c r="AD9" s="10" t="s">
        <v>240</v>
      </c>
      <c r="AE9" s="10" t="s">
        <v>240</v>
      </c>
      <c r="AF9" s="10">
        <v>0</v>
      </c>
      <c r="AG9" s="10" t="s">
        <v>240</v>
      </c>
      <c r="AH9" s="10" t="s">
        <v>240</v>
      </c>
      <c r="AI9" s="10" t="s">
        <v>240</v>
      </c>
      <c r="AJ9" s="10" t="s">
        <v>240</v>
      </c>
      <c r="AK9" s="10" t="s">
        <v>240</v>
      </c>
      <c r="AL9" s="10" t="s">
        <v>240</v>
      </c>
      <c r="AM9" s="10">
        <v>0</v>
      </c>
      <c r="AN9" s="10" t="s">
        <v>240</v>
      </c>
      <c r="AO9" s="10" t="s">
        <v>240</v>
      </c>
      <c r="AP9" s="10" t="s">
        <v>240</v>
      </c>
      <c r="AQ9" s="10" t="s">
        <v>240</v>
      </c>
      <c r="AR9" s="10" t="s">
        <v>240</v>
      </c>
      <c r="AS9" s="10" t="s">
        <v>240</v>
      </c>
      <c r="AT9" s="10">
        <v>0</v>
      </c>
      <c r="AU9" s="10" t="s">
        <v>240</v>
      </c>
      <c r="AV9" s="10" t="s">
        <v>240</v>
      </c>
      <c r="AW9" s="10" t="s">
        <v>240</v>
      </c>
      <c r="AX9" s="10" t="s">
        <v>240</v>
      </c>
      <c r="AY9" s="10" t="s">
        <v>240</v>
      </c>
      <c r="AZ9" s="10" t="s">
        <v>240</v>
      </c>
      <c r="BA9" s="10">
        <v>0</v>
      </c>
      <c r="BB9" s="10" t="s">
        <v>240</v>
      </c>
      <c r="BC9" s="10" t="s">
        <v>240</v>
      </c>
      <c r="BD9" s="10" t="s">
        <v>240</v>
      </c>
      <c r="BE9" s="10" t="s">
        <v>240</v>
      </c>
      <c r="BF9" s="10" t="s">
        <v>240</v>
      </c>
      <c r="BG9" s="10" t="s">
        <v>240</v>
      </c>
      <c r="BH9" s="10">
        <v>0</v>
      </c>
      <c r="BI9" s="10" t="s">
        <v>240</v>
      </c>
      <c r="BJ9" s="10" t="s">
        <v>240</v>
      </c>
      <c r="BK9" s="10" t="s">
        <v>240</v>
      </c>
      <c r="BL9" s="10" t="s">
        <v>240</v>
      </c>
      <c r="BM9" s="10" t="s">
        <v>240</v>
      </c>
      <c r="BN9" s="10" t="s">
        <v>240</v>
      </c>
      <c r="BO9" s="10">
        <v>0</v>
      </c>
      <c r="BP9" s="10" t="s">
        <v>240</v>
      </c>
      <c r="BQ9" s="10" t="s">
        <v>240</v>
      </c>
      <c r="BR9" s="10" t="s">
        <v>240</v>
      </c>
      <c r="BS9" s="10" t="s">
        <v>240</v>
      </c>
      <c r="BT9" s="10" t="s">
        <v>240</v>
      </c>
      <c r="BU9" s="10" t="s">
        <v>240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"/>
    </row>
    <row r="10" spans="1:82" x14ac:dyDescent="0.35">
      <c r="A10" s="13" t="s">
        <v>38</v>
      </c>
      <c r="B10" s="13" t="s">
        <v>67</v>
      </c>
      <c r="C10" s="13" t="s">
        <v>82</v>
      </c>
      <c r="D10" s="13" t="s">
        <v>83</v>
      </c>
      <c r="E10" s="13">
        <v>2023</v>
      </c>
      <c r="F10" s="8">
        <v>45066</v>
      </c>
      <c r="G10" s="9">
        <v>0.59027777777777779</v>
      </c>
      <c r="H10" s="9">
        <v>0.75694444444444453</v>
      </c>
      <c r="I10" s="16">
        <v>44.895150000000001</v>
      </c>
      <c r="J10" s="16">
        <v>-79.754140000000007</v>
      </c>
      <c r="K10" s="16">
        <v>44.899889999999999</v>
      </c>
      <c r="L10" s="16">
        <v>-79.759649999999993</v>
      </c>
      <c r="M10" s="10" t="s">
        <v>42</v>
      </c>
      <c r="N10" s="10" t="s">
        <v>84</v>
      </c>
      <c r="O10" s="13" t="s">
        <v>44</v>
      </c>
      <c r="P10" s="13" t="s">
        <v>71</v>
      </c>
      <c r="Q10" s="10">
        <v>0</v>
      </c>
      <c r="R10" s="10">
        <v>0</v>
      </c>
      <c r="S10" s="10" t="s">
        <v>240</v>
      </c>
      <c r="T10" s="10" t="s">
        <v>240</v>
      </c>
      <c r="U10" s="10" t="s">
        <v>240</v>
      </c>
      <c r="V10" s="10" t="s">
        <v>240</v>
      </c>
      <c r="W10" s="10" t="s">
        <v>240</v>
      </c>
      <c r="X10" s="10" t="s">
        <v>240</v>
      </c>
      <c r="Y10" s="21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240</v>
      </c>
      <c r="AH10" s="10" t="s">
        <v>240</v>
      </c>
      <c r="AI10" s="10" t="s">
        <v>240</v>
      </c>
      <c r="AJ10" s="10" t="s">
        <v>240</v>
      </c>
      <c r="AK10" s="10" t="s">
        <v>240</v>
      </c>
      <c r="AL10" s="10" t="s">
        <v>240</v>
      </c>
      <c r="AM10" s="10">
        <v>0</v>
      </c>
      <c r="AN10" s="10" t="s">
        <v>240</v>
      </c>
      <c r="AO10" s="10" t="s">
        <v>240</v>
      </c>
      <c r="AP10" s="10" t="s">
        <v>240</v>
      </c>
      <c r="AQ10" s="10" t="s">
        <v>240</v>
      </c>
      <c r="AR10" s="10" t="s">
        <v>240</v>
      </c>
      <c r="AS10" s="10" t="s">
        <v>240</v>
      </c>
      <c r="AT10" s="10">
        <v>0</v>
      </c>
      <c r="AU10" s="10" t="s">
        <v>240</v>
      </c>
      <c r="AV10" s="10" t="s">
        <v>240</v>
      </c>
      <c r="AW10" s="10" t="s">
        <v>240</v>
      </c>
      <c r="AX10" s="10" t="s">
        <v>240</v>
      </c>
      <c r="AY10" s="10" t="s">
        <v>240</v>
      </c>
      <c r="AZ10" s="10" t="s">
        <v>240</v>
      </c>
      <c r="BA10" s="10">
        <v>0</v>
      </c>
      <c r="BB10" s="10" t="s">
        <v>240</v>
      </c>
      <c r="BC10" s="10" t="s">
        <v>240</v>
      </c>
      <c r="BD10" s="10" t="s">
        <v>240</v>
      </c>
      <c r="BE10" s="10" t="s">
        <v>240</v>
      </c>
      <c r="BF10" s="10" t="s">
        <v>240</v>
      </c>
      <c r="BG10" s="10" t="s">
        <v>240</v>
      </c>
      <c r="BH10" s="10">
        <v>0</v>
      </c>
      <c r="BI10" s="10" t="s">
        <v>240</v>
      </c>
      <c r="BJ10" s="10" t="s">
        <v>240</v>
      </c>
      <c r="BK10" s="10" t="s">
        <v>240</v>
      </c>
      <c r="BL10" s="10" t="s">
        <v>240</v>
      </c>
      <c r="BM10" s="10" t="s">
        <v>240</v>
      </c>
      <c r="BN10" s="10" t="s">
        <v>240</v>
      </c>
      <c r="BO10" s="10">
        <v>0</v>
      </c>
      <c r="BP10" s="10" t="s">
        <v>240</v>
      </c>
      <c r="BQ10" s="10" t="s">
        <v>240</v>
      </c>
      <c r="BR10" s="10" t="s">
        <v>240</v>
      </c>
      <c r="BS10" s="10" t="s">
        <v>240</v>
      </c>
      <c r="BT10" s="10" t="s">
        <v>240</v>
      </c>
      <c r="BU10" s="10" t="s">
        <v>240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21">
        <v>2</v>
      </c>
      <c r="CB10" s="10">
        <v>0</v>
      </c>
      <c r="CC10" s="1"/>
    </row>
    <row r="11" spans="1:82" x14ac:dyDescent="0.35">
      <c r="A11" s="13" t="s">
        <v>38</v>
      </c>
      <c r="B11" s="13" t="s">
        <v>67</v>
      </c>
      <c r="C11" s="13" t="s">
        <v>86</v>
      </c>
      <c r="D11" s="13" t="s">
        <v>87</v>
      </c>
      <c r="E11" s="13">
        <v>2023</v>
      </c>
      <c r="F11" s="8">
        <v>45067</v>
      </c>
      <c r="G11" s="9">
        <v>0.39999999999999997</v>
      </c>
      <c r="H11" s="9">
        <v>0.5</v>
      </c>
      <c r="I11" s="16">
        <v>45.308689999999999</v>
      </c>
      <c r="J11" s="16">
        <v>-79.964560000000006</v>
      </c>
      <c r="K11" s="16">
        <v>45.312269999999998</v>
      </c>
      <c r="L11" s="16">
        <v>-79.980270000000004</v>
      </c>
      <c r="M11" s="10" t="s">
        <v>42</v>
      </c>
      <c r="N11" s="10" t="s">
        <v>88</v>
      </c>
      <c r="O11" s="13" t="s">
        <v>89</v>
      </c>
      <c r="P11" s="13" t="s">
        <v>90</v>
      </c>
      <c r="Q11" s="10">
        <v>0</v>
      </c>
      <c r="R11" s="10">
        <v>0</v>
      </c>
      <c r="S11" s="10" t="s">
        <v>240</v>
      </c>
      <c r="T11" s="10" t="s">
        <v>240</v>
      </c>
      <c r="U11" s="10" t="s">
        <v>240</v>
      </c>
      <c r="V11" s="10" t="s">
        <v>240</v>
      </c>
      <c r="W11" s="10" t="s">
        <v>240</v>
      </c>
      <c r="X11" s="10" t="s">
        <v>240</v>
      </c>
      <c r="Y11" s="21">
        <v>1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240</v>
      </c>
      <c r="AH11" s="10" t="s">
        <v>240</v>
      </c>
      <c r="AI11" s="10" t="s">
        <v>240</v>
      </c>
      <c r="AJ11" s="10" t="s">
        <v>240</v>
      </c>
      <c r="AK11" s="10" t="s">
        <v>240</v>
      </c>
      <c r="AL11" s="10" t="s">
        <v>240</v>
      </c>
      <c r="AM11" s="10">
        <v>0</v>
      </c>
      <c r="AN11" s="10" t="s">
        <v>240</v>
      </c>
      <c r="AO11" s="10" t="s">
        <v>240</v>
      </c>
      <c r="AP11" s="10" t="s">
        <v>240</v>
      </c>
      <c r="AQ11" s="10" t="s">
        <v>240</v>
      </c>
      <c r="AR11" s="10" t="s">
        <v>240</v>
      </c>
      <c r="AS11" s="10" t="s">
        <v>240</v>
      </c>
      <c r="AT11" s="10">
        <v>0</v>
      </c>
      <c r="AU11" s="10" t="s">
        <v>240</v>
      </c>
      <c r="AV11" s="10" t="s">
        <v>240</v>
      </c>
      <c r="AW11" s="10" t="s">
        <v>240</v>
      </c>
      <c r="AX11" s="10" t="s">
        <v>240</v>
      </c>
      <c r="AY11" s="10" t="s">
        <v>240</v>
      </c>
      <c r="AZ11" s="10" t="s">
        <v>240</v>
      </c>
      <c r="BA11" s="10">
        <v>0</v>
      </c>
      <c r="BB11" s="10" t="s">
        <v>240</v>
      </c>
      <c r="BC11" s="10" t="s">
        <v>240</v>
      </c>
      <c r="BD11" s="10" t="s">
        <v>240</v>
      </c>
      <c r="BE11" s="10" t="s">
        <v>240</v>
      </c>
      <c r="BF11" s="10" t="s">
        <v>240</v>
      </c>
      <c r="BG11" s="10" t="s">
        <v>240</v>
      </c>
      <c r="BH11" s="10">
        <v>0</v>
      </c>
      <c r="BI11" s="10" t="s">
        <v>240</v>
      </c>
      <c r="BJ11" s="10" t="s">
        <v>240</v>
      </c>
      <c r="BK11" s="10" t="s">
        <v>240</v>
      </c>
      <c r="BL11" s="10" t="s">
        <v>240</v>
      </c>
      <c r="BM11" s="10" t="s">
        <v>240</v>
      </c>
      <c r="BN11" s="10" t="s">
        <v>240</v>
      </c>
      <c r="BO11" s="10">
        <v>0</v>
      </c>
      <c r="BP11" s="10" t="s">
        <v>240</v>
      </c>
      <c r="BQ11" s="10" t="s">
        <v>240</v>
      </c>
      <c r="BR11" s="10" t="s">
        <v>240</v>
      </c>
      <c r="BS11" s="10" t="s">
        <v>240</v>
      </c>
      <c r="BT11" s="10" t="s">
        <v>240</v>
      </c>
      <c r="BU11" s="10" t="s">
        <v>240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"/>
    </row>
    <row r="12" spans="1:82" s="1" customFormat="1" x14ac:dyDescent="0.35">
      <c r="A12" s="13" t="s">
        <v>38</v>
      </c>
      <c r="B12" s="13" t="s">
        <v>92</v>
      </c>
      <c r="C12" s="13" t="s">
        <v>93</v>
      </c>
      <c r="D12" s="13" t="s">
        <v>94</v>
      </c>
      <c r="E12" s="13">
        <v>2023</v>
      </c>
      <c r="F12" s="8">
        <v>45068</v>
      </c>
      <c r="G12" s="9">
        <v>0.65625</v>
      </c>
      <c r="H12" s="9">
        <v>0.78472222222222221</v>
      </c>
      <c r="I12" s="16">
        <v>46.582299999999996</v>
      </c>
      <c r="J12" s="16">
        <v>-84.292599999999993</v>
      </c>
      <c r="K12" s="16">
        <v>46.571899999999999</v>
      </c>
      <c r="L12" s="16">
        <v>-84.295169999999999</v>
      </c>
      <c r="M12" s="10" t="s">
        <v>42</v>
      </c>
      <c r="N12" s="10" t="s">
        <v>95</v>
      </c>
      <c r="O12" s="13" t="s">
        <v>89</v>
      </c>
      <c r="P12" s="13" t="s">
        <v>96</v>
      </c>
      <c r="Q12" s="10">
        <v>0</v>
      </c>
      <c r="R12" s="10">
        <v>0</v>
      </c>
      <c r="S12" s="10" t="s">
        <v>240</v>
      </c>
      <c r="T12" s="10" t="s">
        <v>240</v>
      </c>
      <c r="U12" s="10" t="s">
        <v>240</v>
      </c>
      <c r="V12" s="10" t="s">
        <v>240</v>
      </c>
      <c r="W12" s="10" t="s">
        <v>240</v>
      </c>
      <c r="X12" s="10" t="s">
        <v>240</v>
      </c>
      <c r="Y12" s="10">
        <v>0</v>
      </c>
      <c r="Z12" s="10" t="s">
        <v>240</v>
      </c>
      <c r="AA12" s="10" t="s">
        <v>240</v>
      </c>
      <c r="AB12" s="10" t="s">
        <v>240</v>
      </c>
      <c r="AC12" s="10" t="s">
        <v>240</v>
      </c>
      <c r="AD12" s="10" t="s">
        <v>240</v>
      </c>
      <c r="AE12" s="10" t="s">
        <v>240</v>
      </c>
      <c r="AF12" s="10">
        <v>0</v>
      </c>
      <c r="AG12" s="10" t="s">
        <v>240</v>
      </c>
      <c r="AH12" s="10" t="s">
        <v>240</v>
      </c>
      <c r="AI12" s="10" t="s">
        <v>240</v>
      </c>
      <c r="AJ12" s="10" t="s">
        <v>240</v>
      </c>
      <c r="AK12" s="10" t="s">
        <v>240</v>
      </c>
      <c r="AL12" s="10" t="s">
        <v>240</v>
      </c>
      <c r="AM12" s="10">
        <v>0</v>
      </c>
      <c r="AN12" s="10" t="s">
        <v>240</v>
      </c>
      <c r="AO12" s="10" t="s">
        <v>240</v>
      </c>
      <c r="AP12" s="10" t="s">
        <v>240</v>
      </c>
      <c r="AQ12" s="10" t="s">
        <v>240</v>
      </c>
      <c r="AR12" s="10" t="s">
        <v>240</v>
      </c>
      <c r="AS12" s="10" t="s">
        <v>240</v>
      </c>
      <c r="AT12" s="10">
        <v>0</v>
      </c>
      <c r="AU12" s="10" t="s">
        <v>240</v>
      </c>
      <c r="AV12" s="10" t="s">
        <v>240</v>
      </c>
      <c r="AW12" s="10" t="s">
        <v>240</v>
      </c>
      <c r="AX12" s="10" t="s">
        <v>240</v>
      </c>
      <c r="AY12" s="10" t="s">
        <v>240</v>
      </c>
      <c r="AZ12" s="10" t="s">
        <v>240</v>
      </c>
      <c r="BA12" s="10">
        <v>0</v>
      </c>
      <c r="BB12" s="10" t="s">
        <v>240</v>
      </c>
      <c r="BC12" s="10" t="s">
        <v>240</v>
      </c>
      <c r="BD12" s="10" t="s">
        <v>240</v>
      </c>
      <c r="BE12" s="10" t="s">
        <v>240</v>
      </c>
      <c r="BF12" s="10" t="s">
        <v>240</v>
      </c>
      <c r="BG12" s="10" t="s">
        <v>240</v>
      </c>
      <c r="BH12" s="10">
        <v>0</v>
      </c>
      <c r="BI12" s="10" t="s">
        <v>240</v>
      </c>
      <c r="BJ12" s="10" t="s">
        <v>240</v>
      </c>
      <c r="BK12" s="10" t="s">
        <v>240</v>
      </c>
      <c r="BL12" s="10" t="s">
        <v>240</v>
      </c>
      <c r="BM12" s="10" t="s">
        <v>240</v>
      </c>
      <c r="BN12" s="10" t="s">
        <v>240</v>
      </c>
      <c r="BO12" s="10">
        <v>0</v>
      </c>
      <c r="BP12" s="10" t="s">
        <v>240</v>
      </c>
      <c r="BQ12" s="10" t="s">
        <v>240</v>
      </c>
      <c r="BR12" s="10" t="s">
        <v>240</v>
      </c>
      <c r="BS12" s="10" t="s">
        <v>240</v>
      </c>
      <c r="BT12" s="10" t="s">
        <v>240</v>
      </c>
      <c r="BU12" s="10" t="s">
        <v>240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D12" s="12"/>
    </row>
    <row r="13" spans="1:82" s="1" customFormat="1" x14ac:dyDescent="0.35">
      <c r="A13" s="13" t="s">
        <v>38</v>
      </c>
      <c r="B13" s="13" t="s">
        <v>92</v>
      </c>
      <c r="C13" s="13" t="s">
        <v>98</v>
      </c>
      <c r="D13" s="13" t="s">
        <v>99</v>
      </c>
      <c r="E13" s="13">
        <v>2023</v>
      </c>
      <c r="F13" s="8">
        <v>45095</v>
      </c>
      <c r="G13" s="9">
        <v>0.66666666666666663</v>
      </c>
      <c r="H13" s="9">
        <v>0.80555555555555547</v>
      </c>
      <c r="I13" s="16">
        <v>46.539650000000002</v>
      </c>
      <c r="J13" s="16">
        <v>-84.34393</v>
      </c>
      <c r="K13" s="16">
        <v>46.550109999999997</v>
      </c>
      <c r="L13" s="16">
        <v>-84.337620000000001</v>
      </c>
      <c r="M13" s="10" t="s">
        <v>42</v>
      </c>
      <c r="N13" s="10" t="s">
        <v>100</v>
      </c>
      <c r="O13" s="13" t="s">
        <v>89</v>
      </c>
      <c r="P13" s="13" t="s">
        <v>101</v>
      </c>
      <c r="Q13" s="10">
        <v>0</v>
      </c>
      <c r="R13" s="10">
        <v>0</v>
      </c>
      <c r="S13" s="10" t="s">
        <v>240</v>
      </c>
      <c r="T13" s="10" t="s">
        <v>240</v>
      </c>
      <c r="U13" s="10" t="s">
        <v>240</v>
      </c>
      <c r="V13" s="10" t="s">
        <v>240</v>
      </c>
      <c r="W13" s="10" t="s">
        <v>240</v>
      </c>
      <c r="X13" s="10" t="s">
        <v>240</v>
      </c>
      <c r="Y13" s="10">
        <v>0</v>
      </c>
      <c r="Z13" s="10" t="s">
        <v>240</v>
      </c>
      <c r="AA13" s="10" t="s">
        <v>240</v>
      </c>
      <c r="AB13" s="10" t="s">
        <v>240</v>
      </c>
      <c r="AC13" s="10" t="s">
        <v>240</v>
      </c>
      <c r="AD13" s="10" t="s">
        <v>240</v>
      </c>
      <c r="AE13" s="10" t="s">
        <v>240</v>
      </c>
      <c r="AF13" s="10">
        <v>0</v>
      </c>
      <c r="AG13" s="10" t="s">
        <v>240</v>
      </c>
      <c r="AH13" s="10" t="s">
        <v>240</v>
      </c>
      <c r="AI13" s="10" t="s">
        <v>240</v>
      </c>
      <c r="AJ13" s="10" t="s">
        <v>240</v>
      </c>
      <c r="AK13" s="10" t="s">
        <v>240</v>
      </c>
      <c r="AL13" s="10" t="s">
        <v>240</v>
      </c>
      <c r="AM13" s="10">
        <v>0</v>
      </c>
      <c r="AN13" s="10" t="s">
        <v>240</v>
      </c>
      <c r="AO13" s="10" t="s">
        <v>240</v>
      </c>
      <c r="AP13" s="10" t="s">
        <v>240</v>
      </c>
      <c r="AQ13" s="10" t="s">
        <v>240</v>
      </c>
      <c r="AR13" s="10" t="s">
        <v>240</v>
      </c>
      <c r="AS13" s="10" t="s">
        <v>240</v>
      </c>
      <c r="AT13" s="10">
        <v>0</v>
      </c>
      <c r="AU13" s="10" t="s">
        <v>240</v>
      </c>
      <c r="AV13" s="10" t="s">
        <v>240</v>
      </c>
      <c r="AW13" s="10" t="s">
        <v>240</v>
      </c>
      <c r="AX13" s="10" t="s">
        <v>240</v>
      </c>
      <c r="AY13" s="10" t="s">
        <v>240</v>
      </c>
      <c r="AZ13" s="10" t="s">
        <v>240</v>
      </c>
      <c r="BA13" s="10">
        <v>0</v>
      </c>
      <c r="BB13" s="10" t="s">
        <v>240</v>
      </c>
      <c r="BC13" s="10" t="s">
        <v>240</v>
      </c>
      <c r="BD13" s="10" t="s">
        <v>240</v>
      </c>
      <c r="BE13" s="10" t="s">
        <v>240</v>
      </c>
      <c r="BF13" s="10" t="s">
        <v>240</v>
      </c>
      <c r="BG13" s="10" t="s">
        <v>240</v>
      </c>
      <c r="BH13" s="10">
        <v>0</v>
      </c>
      <c r="BI13" s="10" t="s">
        <v>240</v>
      </c>
      <c r="BJ13" s="10" t="s">
        <v>240</v>
      </c>
      <c r="BK13" s="10" t="s">
        <v>240</v>
      </c>
      <c r="BL13" s="10" t="s">
        <v>240</v>
      </c>
      <c r="BM13" s="10" t="s">
        <v>240</v>
      </c>
      <c r="BN13" s="10" t="s">
        <v>240</v>
      </c>
      <c r="BO13" s="10">
        <v>0</v>
      </c>
      <c r="BP13" s="10" t="s">
        <v>240</v>
      </c>
      <c r="BQ13" s="10" t="s">
        <v>240</v>
      </c>
      <c r="BR13" s="10" t="s">
        <v>240</v>
      </c>
      <c r="BS13" s="10" t="s">
        <v>240</v>
      </c>
      <c r="BT13" s="10" t="s">
        <v>240</v>
      </c>
      <c r="BU13" s="10" t="s">
        <v>240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D13" s="12"/>
    </row>
    <row r="14" spans="1:82" s="1" customFormat="1" x14ac:dyDescent="0.35">
      <c r="A14" s="13" t="s">
        <v>38</v>
      </c>
      <c r="B14" s="13" t="s">
        <v>92</v>
      </c>
      <c r="C14" s="13" t="s">
        <v>103</v>
      </c>
      <c r="D14" s="13" t="s">
        <v>104</v>
      </c>
      <c r="E14" s="13">
        <v>2023</v>
      </c>
      <c r="F14" s="8">
        <v>45126</v>
      </c>
      <c r="G14" s="9">
        <v>0.4513888888888889</v>
      </c>
      <c r="H14" s="9">
        <v>0.57291666666666663</v>
      </c>
      <c r="I14" s="16">
        <v>46.482199999999999</v>
      </c>
      <c r="J14" s="16">
        <v>-84.470280000000002</v>
      </c>
      <c r="K14" s="16">
        <v>46.479880000000001</v>
      </c>
      <c r="L14" s="16">
        <v>-84.468450000000004</v>
      </c>
      <c r="M14" s="10" t="s">
        <v>42</v>
      </c>
      <c r="N14" s="10" t="s">
        <v>105</v>
      </c>
      <c r="O14" s="13" t="s">
        <v>89</v>
      </c>
      <c r="P14" s="13" t="s">
        <v>106</v>
      </c>
      <c r="Q14" s="10">
        <v>0</v>
      </c>
      <c r="R14" s="10">
        <v>0</v>
      </c>
      <c r="S14" s="10" t="s">
        <v>240</v>
      </c>
      <c r="T14" s="10" t="s">
        <v>240</v>
      </c>
      <c r="U14" s="10" t="s">
        <v>240</v>
      </c>
      <c r="V14" s="10" t="s">
        <v>240</v>
      </c>
      <c r="W14" s="10" t="s">
        <v>240</v>
      </c>
      <c r="X14" s="10" t="s">
        <v>240</v>
      </c>
      <c r="Y14" s="10">
        <v>0</v>
      </c>
      <c r="Z14" s="10" t="s">
        <v>240</v>
      </c>
      <c r="AA14" s="10" t="s">
        <v>240</v>
      </c>
      <c r="AB14" s="10" t="s">
        <v>240</v>
      </c>
      <c r="AC14" s="10" t="s">
        <v>240</v>
      </c>
      <c r="AD14" s="10" t="s">
        <v>240</v>
      </c>
      <c r="AE14" s="10" t="s">
        <v>240</v>
      </c>
      <c r="AF14" s="10">
        <v>0</v>
      </c>
      <c r="AG14" s="10" t="s">
        <v>240</v>
      </c>
      <c r="AH14" s="10" t="s">
        <v>240</v>
      </c>
      <c r="AI14" s="10" t="s">
        <v>240</v>
      </c>
      <c r="AJ14" s="10" t="s">
        <v>240</v>
      </c>
      <c r="AK14" s="10" t="s">
        <v>240</v>
      </c>
      <c r="AL14" s="10" t="s">
        <v>240</v>
      </c>
      <c r="AM14" s="10">
        <v>0</v>
      </c>
      <c r="AN14" s="10" t="s">
        <v>240</v>
      </c>
      <c r="AO14" s="10" t="s">
        <v>240</v>
      </c>
      <c r="AP14" s="10" t="s">
        <v>240</v>
      </c>
      <c r="AQ14" s="10" t="s">
        <v>240</v>
      </c>
      <c r="AR14" s="10" t="s">
        <v>240</v>
      </c>
      <c r="AS14" s="10" t="s">
        <v>240</v>
      </c>
      <c r="AT14" s="10">
        <v>0</v>
      </c>
      <c r="AU14" s="10" t="s">
        <v>240</v>
      </c>
      <c r="AV14" s="10" t="s">
        <v>240</v>
      </c>
      <c r="AW14" s="10" t="s">
        <v>240</v>
      </c>
      <c r="AX14" s="10" t="s">
        <v>240</v>
      </c>
      <c r="AY14" s="10" t="s">
        <v>240</v>
      </c>
      <c r="AZ14" s="10" t="s">
        <v>240</v>
      </c>
      <c r="BA14" s="10">
        <v>0</v>
      </c>
      <c r="BB14" s="10" t="s">
        <v>240</v>
      </c>
      <c r="BC14" s="10" t="s">
        <v>240</v>
      </c>
      <c r="BD14" s="10" t="s">
        <v>240</v>
      </c>
      <c r="BE14" s="10" t="s">
        <v>240</v>
      </c>
      <c r="BF14" s="10" t="s">
        <v>240</v>
      </c>
      <c r="BG14" s="10" t="s">
        <v>240</v>
      </c>
      <c r="BH14" s="10">
        <v>0</v>
      </c>
      <c r="BI14" s="10" t="s">
        <v>240</v>
      </c>
      <c r="BJ14" s="10" t="s">
        <v>240</v>
      </c>
      <c r="BK14" s="10" t="s">
        <v>240</v>
      </c>
      <c r="BL14" s="10" t="s">
        <v>240</v>
      </c>
      <c r="BM14" s="10" t="s">
        <v>240</v>
      </c>
      <c r="BN14" s="10" t="s">
        <v>240</v>
      </c>
      <c r="BO14" s="10">
        <v>0</v>
      </c>
      <c r="BP14" s="10" t="s">
        <v>240</v>
      </c>
      <c r="BQ14" s="10" t="s">
        <v>240</v>
      </c>
      <c r="BR14" s="10" t="s">
        <v>240</v>
      </c>
      <c r="BS14" s="10" t="s">
        <v>240</v>
      </c>
      <c r="BT14" s="10" t="s">
        <v>240</v>
      </c>
      <c r="BU14" s="10" t="s">
        <v>240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D14" s="12"/>
    </row>
    <row r="15" spans="1:82" x14ac:dyDescent="0.35">
      <c r="A15" s="13" t="s">
        <v>38</v>
      </c>
      <c r="B15" s="13" t="s">
        <v>92</v>
      </c>
      <c r="C15" s="13" t="s">
        <v>108</v>
      </c>
      <c r="D15" s="13" t="s">
        <v>109</v>
      </c>
      <c r="E15" s="13">
        <v>2023</v>
      </c>
      <c r="F15" s="8">
        <v>45096</v>
      </c>
      <c r="G15" s="9">
        <v>0.69791666666666663</v>
      </c>
      <c r="H15" s="9">
        <v>0.80555555555555547</v>
      </c>
      <c r="I15" s="16">
        <v>46.571669999999997</v>
      </c>
      <c r="J15" s="16">
        <v>-84.530869999999993</v>
      </c>
      <c r="K15" s="16">
        <v>46.500399999999999</v>
      </c>
      <c r="L15" s="16">
        <v>-84.529700000000005</v>
      </c>
      <c r="M15" s="10" t="s">
        <v>42</v>
      </c>
      <c r="N15" s="10" t="s">
        <v>110</v>
      </c>
      <c r="O15" s="13" t="s">
        <v>89</v>
      </c>
      <c r="P15" s="13" t="s">
        <v>111</v>
      </c>
      <c r="Q15" s="10">
        <v>0</v>
      </c>
      <c r="R15" s="10">
        <v>0</v>
      </c>
      <c r="S15" s="10" t="s">
        <v>240</v>
      </c>
      <c r="T15" s="10" t="s">
        <v>240</v>
      </c>
      <c r="U15" s="10" t="s">
        <v>240</v>
      </c>
      <c r="V15" s="10" t="s">
        <v>240</v>
      </c>
      <c r="W15" s="10" t="s">
        <v>240</v>
      </c>
      <c r="X15" s="10" t="s">
        <v>240</v>
      </c>
      <c r="Y15" s="10">
        <v>0</v>
      </c>
      <c r="Z15" s="10" t="s">
        <v>240</v>
      </c>
      <c r="AA15" s="10" t="s">
        <v>240</v>
      </c>
      <c r="AB15" s="10" t="s">
        <v>240</v>
      </c>
      <c r="AC15" s="10" t="s">
        <v>240</v>
      </c>
      <c r="AD15" s="10" t="s">
        <v>240</v>
      </c>
      <c r="AE15" s="10" t="s">
        <v>240</v>
      </c>
      <c r="AF15" s="10">
        <v>0</v>
      </c>
      <c r="AG15" s="10" t="s">
        <v>240</v>
      </c>
      <c r="AH15" s="10" t="s">
        <v>240</v>
      </c>
      <c r="AI15" s="10" t="s">
        <v>240</v>
      </c>
      <c r="AJ15" s="10" t="s">
        <v>240</v>
      </c>
      <c r="AK15" s="10" t="s">
        <v>240</v>
      </c>
      <c r="AL15" s="10" t="s">
        <v>240</v>
      </c>
      <c r="AM15" s="10">
        <v>0</v>
      </c>
      <c r="AN15" s="10" t="s">
        <v>240</v>
      </c>
      <c r="AO15" s="10" t="s">
        <v>240</v>
      </c>
      <c r="AP15" s="10" t="s">
        <v>240</v>
      </c>
      <c r="AQ15" s="10" t="s">
        <v>240</v>
      </c>
      <c r="AR15" s="10" t="s">
        <v>240</v>
      </c>
      <c r="AS15" s="10" t="s">
        <v>240</v>
      </c>
      <c r="AT15" s="10">
        <v>0</v>
      </c>
      <c r="AU15" s="10" t="s">
        <v>240</v>
      </c>
      <c r="AV15" s="10" t="s">
        <v>240</v>
      </c>
      <c r="AW15" s="10" t="s">
        <v>240</v>
      </c>
      <c r="AX15" s="10" t="s">
        <v>240</v>
      </c>
      <c r="AY15" s="10" t="s">
        <v>240</v>
      </c>
      <c r="AZ15" s="10" t="s">
        <v>240</v>
      </c>
      <c r="BA15" s="10">
        <v>0</v>
      </c>
      <c r="BB15" s="10" t="s">
        <v>240</v>
      </c>
      <c r="BC15" s="10" t="s">
        <v>240</v>
      </c>
      <c r="BD15" s="10" t="s">
        <v>240</v>
      </c>
      <c r="BE15" s="10" t="s">
        <v>240</v>
      </c>
      <c r="BF15" s="10" t="s">
        <v>240</v>
      </c>
      <c r="BG15" s="10" t="s">
        <v>240</v>
      </c>
      <c r="BH15" s="10">
        <v>0</v>
      </c>
      <c r="BI15" s="10" t="s">
        <v>240</v>
      </c>
      <c r="BJ15" s="10" t="s">
        <v>240</v>
      </c>
      <c r="BK15" s="10" t="s">
        <v>240</v>
      </c>
      <c r="BL15" s="10" t="s">
        <v>240</v>
      </c>
      <c r="BM15" s="10" t="s">
        <v>240</v>
      </c>
      <c r="BN15" s="10" t="s">
        <v>240</v>
      </c>
      <c r="BO15" s="10">
        <v>0</v>
      </c>
      <c r="BP15" s="10" t="s">
        <v>240</v>
      </c>
      <c r="BQ15" s="10" t="s">
        <v>240</v>
      </c>
      <c r="BR15" s="10" t="s">
        <v>240</v>
      </c>
      <c r="BS15" s="10" t="s">
        <v>240</v>
      </c>
      <c r="BT15" s="10" t="s">
        <v>240</v>
      </c>
      <c r="BU15" s="10" t="s">
        <v>240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"/>
    </row>
    <row r="16" spans="1:82" x14ac:dyDescent="0.35">
      <c r="A16" s="13" t="s">
        <v>38</v>
      </c>
      <c r="B16" s="13" t="s">
        <v>92</v>
      </c>
      <c r="C16" s="13" t="s">
        <v>113</v>
      </c>
      <c r="D16" s="13" t="s">
        <v>114</v>
      </c>
      <c r="E16" s="13">
        <v>2023</v>
      </c>
      <c r="F16" s="8">
        <v>45098</v>
      </c>
      <c r="G16" s="9">
        <v>0.52083333333333337</v>
      </c>
      <c r="H16" s="9">
        <v>0.66319444444444442</v>
      </c>
      <c r="I16" s="16">
        <v>46.965980000000002</v>
      </c>
      <c r="J16" s="16">
        <v>-84.707830000000001</v>
      </c>
      <c r="K16" s="16">
        <v>46.960329999999999</v>
      </c>
      <c r="L16" s="16">
        <v>-84.715609999999998</v>
      </c>
      <c r="M16" s="10" t="s">
        <v>42</v>
      </c>
      <c r="N16" s="10" t="s">
        <v>115</v>
      </c>
      <c r="O16" s="13" t="s">
        <v>89</v>
      </c>
      <c r="P16" s="13" t="s">
        <v>116</v>
      </c>
      <c r="Q16" s="10">
        <v>0</v>
      </c>
      <c r="R16" s="10">
        <v>0</v>
      </c>
      <c r="S16" s="10" t="s">
        <v>240</v>
      </c>
      <c r="T16" s="10" t="s">
        <v>240</v>
      </c>
      <c r="U16" s="10" t="s">
        <v>240</v>
      </c>
      <c r="V16" s="10" t="s">
        <v>240</v>
      </c>
      <c r="W16" s="10" t="s">
        <v>240</v>
      </c>
      <c r="X16" s="10" t="s">
        <v>240</v>
      </c>
      <c r="Y16" s="10">
        <v>0</v>
      </c>
      <c r="Z16" s="10" t="s">
        <v>240</v>
      </c>
      <c r="AA16" s="10" t="s">
        <v>240</v>
      </c>
      <c r="AB16" s="10" t="s">
        <v>240</v>
      </c>
      <c r="AC16" s="10" t="s">
        <v>240</v>
      </c>
      <c r="AD16" s="10" t="s">
        <v>240</v>
      </c>
      <c r="AE16" s="10" t="s">
        <v>240</v>
      </c>
      <c r="AF16" s="10">
        <v>0</v>
      </c>
      <c r="AG16" s="10" t="s">
        <v>240</v>
      </c>
      <c r="AH16" s="10" t="s">
        <v>240</v>
      </c>
      <c r="AI16" s="10" t="s">
        <v>240</v>
      </c>
      <c r="AJ16" s="10" t="s">
        <v>240</v>
      </c>
      <c r="AK16" s="10" t="s">
        <v>240</v>
      </c>
      <c r="AL16" s="10" t="s">
        <v>240</v>
      </c>
      <c r="AM16" s="10">
        <v>0</v>
      </c>
      <c r="AN16" s="10" t="s">
        <v>240</v>
      </c>
      <c r="AO16" s="10" t="s">
        <v>240</v>
      </c>
      <c r="AP16" s="10" t="s">
        <v>240</v>
      </c>
      <c r="AQ16" s="10" t="s">
        <v>240</v>
      </c>
      <c r="AR16" s="10" t="s">
        <v>240</v>
      </c>
      <c r="AS16" s="10" t="s">
        <v>240</v>
      </c>
      <c r="AT16" s="10">
        <v>0</v>
      </c>
      <c r="AU16" s="10" t="s">
        <v>240</v>
      </c>
      <c r="AV16" s="10" t="s">
        <v>240</v>
      </c>
      <c r="AW16" s="10" t="s">
        <v>240</v>
      </c>
      <c r="AX16" s="10" t="s">
        <v>240</v>
      </c>
      <c r="AY16" s="10" t="s">
        <v>240</v>
      </c>
      <c r="AZ16" s="10" t="s">
        <v>240</v>
      </c>
      <c r="BA16" s="10">
        <v>0</v>
      </c>
      <c r="BB16" s="10" t="s">
        <v>240</v>
      </c>
      <c r="BC16" s="10" t="s">
        <v>240</v>
      </c>
      <c r="BD16" s="10" t="s">
        <v>240</v>
      </c>
      <c r="BE16" s="10" t="s">
        <v>240</v>
      </c>
      <c r="BF16" s="10" t="s">
        <v>240</v>
      </c>
      <c r="BG16" s="10" t="s">
        <v>240</v>
      </c>
      <c r="BH16" s="10">
        <v>0</v>
      </c>
      <c r="BI16" s="10" t="s">
        <v>240</v>
      </c>
      <c r="BJ16" s="10" t="s">
        <v>240</v>
      </c>
      <c r="BK16" s="10" t="s">
        <v>240</v>
      </c>
      <c r="BL16" s="10" t="s">
        <v>240</v>
      </c>
      <c r="BM16" s="10" t="s">
        <v>240</v>
      </c>
      <c r="BN16" s="10" t="s">
        <v>240</v>
      </c>
      <c r="BO16" s="10">
        <v>0</v>
      </c>
      <c r="BP16" s="10" t="s">
        <v>240</v>
      </c>
      <c r="BQ16" s="10" t="s">
        <v>240</v>
      </c>
      <c r="BR16" s="10" t="s">
        <v>240</v>
      </c>
      <c r="BS16" s="10" t="s">
        <v>240</v>
      </c>
      <c r="BT16" s="10" t="s">
        <v>240</v>
      </c>
      <c r="BU16" s="10" t="s">
        <v>240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"/>
    </row>
    <row r="17" spans="1:81" x14ac:dyDescent="0.35">
      <c r="A17" s="13" t="s">
        <v>38</v>
      </c>
      <c r="B17" s="13" t="s">
        <v>118</v>
      </c>
      <c r="C17" s="13" t="s">
        <v>119</v>
      </c>
      <c r="D17" s="13" t="s">
        <v>120</v>
      </c>
      <c r="E17" s="13">
        <v>2023</v>
      </c>
      <c r="F17" s="8">
        <v>45069</v>
      </c>
      <c r="G17" s="9">
        <v>0.52083333333333337</v>
      </c>
      <c r="H17" s="9">
        <v>0.69791666666666663</v>
      </c>
      <c r="I17" s="16">
        <v>43.161949999999997</v>
      </c>
      <c r="J17" s="16">
        <v>-81.654139999999998</v>
      </c>
      <c r="K17" s="16">
        <v>43.150779999999997</v>
      </c>
      <c r="L17" s="16">
        <v>-81.648610000000005</v>
      </c>
      <c r="M17" s="10" t="s">
        <v>42</v>
      </c>
      <c r="N17" s="10" t="s">
        <v>121</v>
      </c>
      <c r="O17" s="13" t="s">
        <v>89</v>
      </c>
      <c r="P17" s="13" t="s">
        <v>122</v>
      </c>
      <c r="Q17" s="10">
        <v>0</v>
      </c>
      <c r="R17" s="10">
        <v>0</v>
      </c>
      <c r="S17" s="10" t="s">
        <v>240</v>
      </c>
      <c r="T17" s="10" t="s">
        <v>240</v>
      </c>
      <c r="U17" s="10" t="s">
        <v>240</v>
      </c>
      <c r="V17" s="10" t="s">
        <v>240</v>
      </c>
      <c r="W17" s="10" t="s">
        <v>240</v>
      </c>
      <c r="X17" s="10" t="s">
        <v>240</v>
      </c>
      <c r="Y17" s="21">
        <v>10</v>
      </c>
      <c r="Z17" s="21">
        <v>1</v>
      </c>
      <c r="AA17" s="10">
        <v>0</v>
      </c>
      <c r="AB17" s="10">
        <v>0</v>
      </c>
      <c r="AC17" s="21">
        <v>1</v>
      </c>
      <c r="AD17" s="10">
        <v>0</v>
      </c>
      <c r="AE17" s="10">
        <v>0</v>
      </c>
      <c r="AF17" s="10">
        <v>0</v>
      </c>
      <c r="AG17" s="10" t="s">
        <v>240</v>
      </c>
      <c r="AH17" s="10" t="s">
        <v>240</v>
      </c>
      <c r="AI17" s="10" t="s">
        <v>240</v>
      </c>
      <c r="AJ17" s="10" t="s">
        <v>240</v>
      </c>
      <c r="AK17" s="10" t="s">
        <v>240</v>
      </c>
      <c r="AL17" s="10" t="s">
        <v>240</v>
      </c>
      <c r="AM17" s="10">
        <v>0</v>
      </c>
      <c r="AN17" s="10" t="s">
        <v>240</v>
      </c>
      <c r="AO17" s="10" t="s">
        <v>240</v>
      </c>
      <c r="AP17" s="10" t="s">
        <v>240</v>
      </c>
      <c r="AQ17" s="10" t="s">
        <v>240</v>
      </c>
      <c r="AR17" s="10" t="s">
        <v>240</v>
      </c>
      <c r="AS17" s="10" t="s">
        <v>240</v>
      </c>
      <c r="AT17" s="10">
        <v>0</v>
      </c>
      <c r="AU17" s="10" t="s">
        <v>240</v>
      </c>
      <c r="AV17" s="10" t="s">
        <v>240</v>
      </c>
      <c r="AW17" s="10" t="s">
        <v>240</v>
      </c>
      <c r="AX17" s="10" t="s">
        <v>240</v>
      </c>
      <c r="AY17" s="10" t="s">
        <v>240</v>
      </c>
      <c r="AZ17" s="10" t="s">
        <v>240</v>
      </c>
      <c r="BA17" s="10">
        <v>0</v>
      </c>
      <c r="BB17" s="10" t="s">
        <v>240</v>
      </c>
      <c r="BC17" s="10" t="s">
        <v>240</v>
      </c>
      <c r="BD17" s="10" t="s">
        <v>240</v>
      </c>
      <c r="BE17" s="10" t="s">
        <v>240</v>
      </c>
      <c r="BF17" s="10" t="s">
        <v>240</v>
      </c>
      <c r="BG17" s="10" t="s">
        <v>240</v>
      </c>
      <c r="BH17" s="10">
        <v>0</v>
      </c>
      <c r="BI17" s="10" t="s">
        <v>240</v>
      </c>
      <c r="BJ17" s="10" t="s">
        <v>240</v>
      </c>
      <c r="BK17" s="10" t="s">
        <v>240</v>
      </c>
      <c r="BL17" s="10" t="s">
        <v>240</v>
      </c>
      <c r="BM17" s="10" t="s">
        <v>240</v>
      </c>
      <c r="BN17" s="10" t="s">
        <v>240</v>
      </c>
      <c r="BO17" s="10">
        <v>0</v>
      </c>
      <c r="BP17" s="10" t="s">
        <v>240</v>
      </c>
      <c r="BQ17" s="10" t="s">
        <v>240</v>
      </c>
      <c r="BR17" s="10" t="s">
        <v>240</v>
      </c>
      <c r="BS17" s="10" t="s">
        <v>240</v>
      </c>
      <c r="BT17" s="10" t="s">
        <v>240</v>
      </c>
      <c r="BU17" s="10" t="s">
        <v>240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"/>
    </row>
    <row r="18" spans="1:81" x14ac:dyDescent="0.35">
      <c r="A18" s="13" t="s">
        <v>38</v>
      </c>
      <c r="B18" s="13" t="s">
        <v>118</v>
      </c>
      <c r="C18" s="13" t="s">
        <v>124</v>
      </c>
      <c r="D18" s="13" t="s">
        <v>125</v>
      </c>
      <c r="E18" s="13">
        <v>2023</v>
      </c>
      <c r="F18" s="8">
        <v>45070</v>
      </c>
      <c r="G18" s="9">
        <v>0.45833333333333331</v>
      </c>
      <c r="H18" s="9">
        <v>0.59375</v>
      </c>
      <c r="I18" s="16">
        <v>42.530650000000001</v>
      </c>
      <c r="J18" s="16">
        <v>-81.285870000000003</v>
      </c>
      <c r="K18" s="16">
        <v>42.520159999999997</v>
      </c>
      <c r="L18" s="16">
        <v>-81.285390000000007</v>
      </c>
      <c r="M18" s="10" t="s">
        <v>42</v>
      </c>
      <c r="N18" s="10" t="s">
        <v>126</v>
      </c>
      <c r="O18" s="13" t="s">
        <v>44</v>
      </c>
      <c r="P18" s="13" t="s">
        <v>127</v>
      </c>
      <c r="Q18" s="10">
        <v>0</v>
      </c>
      <c r="R18" s="10">
        <v>0</v>
      </c>
      <c r="S18" s="10" t="s">
        <v>240</v>
      </c>
      <c r="T18" s="10" t="s">
        <v>240</v>
      </c>
      <c r="U18" s="10" t="s">
        <v>240</v>
      </c>
      <c r="V18" s="10" t="s">
        <v>240</v>
      </c>
      <c r="W18" s="10" t="s">
        <v>240</v>
      </c>
      <c r="X18" s="10" t="s">
        <v>240</v>
      </c>
      <c r="Y18" s="21">
        <v>1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240</v>
      </c>
      <c r="AH18" s="10" t="s">
        <v>240</v>
      </c>
      <c r="AI18" s="10" t="s">
        <v>240</v>
      </c>
      <c r="AJ18" s="10" t="s">
        <v>240</v>
      </c>
      <c r="AK18" s="10" t="s">
        <v>240</v>
      </c>
      <c r="AL18" s="10" t="s">
        <v>240</v>
      </c>
      <c r="AM18" s="10">
        <v>0</v>
      </c>
      <c r="AN18" s="10" t="s">
        <v>240</v>
      </c>
      <c r="AO18" s="10" t="s">
        <v>240</v>
      </c>
      <c r="AP18" s="10" t="s">
        <v>240</v>
      </c>
      <c r="AQ18" s="10" t="s">
        <v>240</v>
      </c>
      <c r="AR18" s="10" t="s">
        <v>240</v>
      </c>
      <c r="AS18" s="10" t="s">
        <v>240</v>
      </c>
      <c r="AT18" s="10">
        <v>0</v>
      </c>
      <c r="AU18" s="10" t="s">
        <v>240</v>
      </c>
      <c r="AV18" s="10" t="s">
        <v>240</v>
      </c>
      <c r="AW18" s="10" t="s">
        <v>240</v>
      </c>
      <c r="AX18" s="10" t="s">
        <v>240</v>
      </c>
      <c r="AY18" s="10" t="s">
        <v>240</v>
      </c>
      <c r="AZ18" s="10" t="s">
        <v>240</v>
      </c>
      <c r="BA18" s="10">
        <v>0</v>
      </c>
      <c r="BB18" s="10" t="s">
        <v>240</v>
      </c>
      <c r="BC18" s="10" t="s">
        <v>240</v>
      </c>
      <c r="BD18" s="10" t="s">
        <v>240</v>
      </c>
      <c r="BE18" s="10" t="s">
        <v>240</v>
      </c>
      <c r="BF18" s="10" t="s">
        <v>240</v>
      </c>
      <c r="BG18" s="10" t="s">
        <v>240</v>
      </c>
      <c r="BH18" s="10">
        <v>0</v>
      </c>
      <c r="BI18" s="10" t="s">
        <v>240</v>
      </c>
      <c r="BJ18" s="10" t="s">
        <v>240</v>
      </c>
      <c r="BK18" s="10" t="s">
        <v>240</v>
      </c>
      <c r="BL18" s="10" t="s">
        <v>240</v>
      </c>
      <c r="BM18" s="10" t="s">
        <v>240</v>
      </c>
      <c r="BN18" s="10" t="s">
        <v>240</v>
      </c>
      <c r="BO18" s="10">
        <v>0</v>
      </c>
      <c r="BP18" s="10" t="s">
        <v>240</v>
      </c>
      <c r="BQ18" s="10" t="s">
        <v>240</v>
      </c>
      <c r="BR18" s="10" t="s">
        <v>240</v>
      </c>
      <c r="BS18" s="10" t="s">
        <v>240</v>
      </c>
      <c r="BT18" s="10" t="s">
        <v>240</v>
      </c>
      <c r="BU18" s="10" t="s">
        <v>240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"/>
    </row>
    <row r="19" spans="1:81" x14ac:dyDescent="0.35">
      <c r="A19" s="13" t="s">
        <v>38</v>
      </c>
      <c r="B19" s="13" t="s">
        <v>118</v>
      </c>
      <c r="C19" s="13" t="s">
        <v>129</v>
      </c>
      <c r="D19" s="13" t="s">
        <v>130</v>
      </c>
      <c r="E19" s="13">
        <v>2023</v>
      </c>
      <c r="F19" s="8">
        <v>45071</v>
      </c>
      <c r="G19" s="9">
        <v>0.66666666666666663</v>
      </c>
      <c r="H19" s="9">
        <v>0.78472222222222221</v>
      </c>
      <c r="I19" s="16">
        <v>42.91225</v>
      </c>
      <c r="J19" s="16">
        <v>-80.960120000000003</v>
      </c>
      <c r="K19" s="16">
        <v>42.91825</v>
      </c>
      <c r="L19" s="16">
        <v>-80.965590000000006</v>
      </c>
      <c r="M19" s="10" t="s">
        <v>42</v>
      </c>
      <c r="N19" s="10" t="s">
        <v>131</v>
      </c>
      <c r="O19" s="13" t="s">
        <v>89</v>
      </c>
      <c r="P19" s="13" t="s">
        <v>132</v>
      </c>
      <c r="Q19" s="10">
        <v>0</v>
      </c>
      <c r="R19" s="10">
        <v>0</v>
      </c>
      <c r="S19" s="10" t="s">
        <v>240</v>
      </c>
      <c r="T19" s="10" t="s">
        <v>240</v>
      </c>
      <c r="U19" s="10" t="s">
        <v>240</v>
      </c>
      <c r="V19" s="10" t="s">
        <v>240</v>
      </c>
      <c r="W19" s="10" t="s">
        <v>240</v>
      </c>
      <c r="X19" s="10" t="s">
        <v>240</v>
      </c>
      <c r="Y19" s="10">
        <v>0</v>
      </c>
      <c r="Z19" s="10" t="s">
        <v>240</v>
      </c>
      <c r="AA19" s="10" t="s">
        <v>240</v>
      </c>
      <c r="AB19" s="10" t="s">
        <v>240</v>
      </c>
      <c r="AC19" s="10" t="s">
        <v>240</v>
      </c>
      <c r="AD19" s="10" t="s">
        <v>240</v>
      </c>
      <c r="AE19" s="10" t="s">
        <v>240</v>
      </c>
      <c r="AF19" s="10">
        <v>0</v>
      </c>
      <c r="AG19" s="10" t="s">
        <v>240</v>
      </c>
      <c r="AH19" s="10" t="s">
        <v>240</v>
      </c>
      <c r="AI19" s="10" t="s">
        <v>240</v>
      </c>
      <c r="AJ19" s="10" t="s">
        <v>240</v>
      </c>
      <c r="AK19" s="10" t="s">
        <v>240</v>
      </c>
      <c r="AL19" s="10" t="s">
        <v>240</v>
      </c>
      <c r="AM19" s="10">
        <v>0</v>
      </c>
      <c r="AN19" s="10" t="s">
        <v>240</v>
      </c>
      <c r="AO19" s="10" t="s">
        <v>240</v>
      </c>
      <c r="AP19" s="10" t="s">
        <v>240</v>
      </c>
      <c r="AQ19" s="10" t="s">
        <v>240</v>
      </c>
      <c r="AR19" s="10" t="s">
        <v>240</v>
      </c>
      <c r="AS19" s="10" t="s">
        <v>240</v>
      </c>
      <c r="AT19" s="10">
        <v>0</v>
      </c>
      <c r="AU19" s="10" t="s">
        <v>240</v>
      </c>
      <c r="AV19" s="10" t="s">
        <v>240</v>
      </c>
      <c r="AW19" s="10" t="s">
        <v>240</v>
      </c>
      <c r="AX19" s="10" t="s">
        <v>240</v>
      </c>
      <c r="AY19" s="10" t="s">
        <v>240</v>
      </c>
      <c r="AZ19" s="10" t="s">
        <v>240</v>
      </c>
      <c r="BA19" s="10">
        <v>0</v>
      </c>
      <c r="BB19" s="10" t="s">
        <v>240</v>
      </c>
      <c r="BC19" s="10" t="s">
        <v>240</v>
      </c>
      <c r="BD19" s="10" t="s">
        <v>240</v>
      </c>
      <c r="BE19" s="10" t="s">
        <v>240</v>
      </c>
      <c r="BF19" s="10" t="s">
        <v>240</v>
      </c>
      <c r="BG19" s="10" t="s">
        <v>240</v>
      </c>
      <c r="BH19" s="10">
        <v>0</v>
      </c>
      <c r="BI19" s="10" t="s">
        <v>240</v>
      </c>
      <c r="BJ19" s="10" t="s">
        <v>240</v>
      </c>
      <c r="BK19" s="10" t="s">
        <v>240</v>
      </c>
      <c r="BL19" s="10" t="s">
        <v>240</v>
      </c>
      <c r="BM19" s="10" t="s">
        <v>240</v>
      </c>
      <c r="BN19" s="10" t="s">
        <v>240</v>
      </c>
      <c r="BO19" s="10">
        <v>0</v>
      </c>
      <c r="BP19" s="10" t="s">
        <v>240</v>
      </c>
      <c r="BQ19" s="10" t="s">
        <v>240</v>
      </c>
      <c r="BR19" s="10" t="s">
        <v>240</v>
      </c>
      <c r="BS19" s="10" t="s">
        <v>240</v>
      </c>
      <c r="BT19" s="10" t="s">
        <v>240</v>
      </c>
      <c r="BU19" s="10" t="s">
        <v>240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21">
        <v>1</v>
      </c>
      <c r="CC19" s="1"/>
    </row>
    <row r="20" spans="1:81" x14ac:dyDescent="0.35">
      <c r="A20" s="13" t="s">
        <v>38</v>
      </c>
      <c r="B20" s="13" t="s">
        <v>118</v>
      </c>
      <c r="C20" s="13" t="s">
        <v>134</v>
      </c>
      <c r="D20" s="13" t="s">
        <v>135</v>
      </c>
      <c r="E20" s="13">
        <v>2023</v>
      </c>
      <c r="F20" s="8">
        <v>45070</v>
      </c>
      <c r="G20" s="9">
        <v>0.69444444444444453</v>
      </c>
      <c r="H20" s="9">
        <v>0.81597222222222221</v>
      </c>
      <c r="I20" s="16">
        <v>42.750340000000001</v>
      </c>
      <c r="J20" s="16">
        <v>-81.027820000000006</v>
      </c>
      <c r="K20" s="16">
        <v>42.748669999999997</v>
      </c>
      <c r="L20" s="16">
        <v>-81.017849999999996</v>
      </c>
      <c r="M20" s="10" t="s">
        <v>42</v>
      </c>
      <c r="N20" s="10" t="s">
        <v>136</v>
      </c>
      <c r="O20" s="13" t="s">
        <v>137</v>
      </c>
      <c r="P20" s="13" t="s">
        <v>138</v>
      </c>
      <c r="Q20" s="10">
        <v>0</v>
      </c>
      <c r="R20" s="10">
        <v>0</v>
      </c>
      <c r="S20" s="10" t="s">
        <v>240</v>
      </c>
      <c r="T20" s="10" t="s">
        <v>240</v>
      </c>
      <c r="U20" s="10" t="s">
        <v>240</v>
      </c>
      <c r="V20" s="10" t="s">
        <v>240</v>
      </c>
      <c r="W20" s="10" t="s">
        <v>240</v>
      </c>
      <c r="X20" s="10" t="s">
        <v>240</v>
      </c>
      <c r="Y20" s="21">
        <v>3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240</v>
      </c>
      <c r="AH20" s="10" t="s">
        <v>240</v>
      </c>
      <c r="AI20" s="10" t="s">
        <v>240</v>
      </c>
      <c r="AJ20" s="10" t="s">
        <v>240</v>
      </c>
      <c r="AK20" s="10" t="s">
        <v>240</v>
      </c>
      <c r="AL20" s="10" t="s">
        <v>240</v>
      </c>
      <c r="AM20" s="10">
        <v>0</v>
      </c>
      <c r="AN20" s="10" t="s">
        <v>240</v>
      </c>
      <c r="AO20" s="10" t="s">
        <v>240</v>
      </c>
      <c r="AP20" s="10" t="s">
        <v>240</v>
      </c>
      <c r="AQ20" s="10" t="s">
        <v>240</v>
      </c>
      <c r="AR20" s="10" t="s">
        <v>240</v>
      </c>
      <c r="AS20" s="10" t="s">
        <v>240</v>
      </c>
      <c r="AT20" s="10">
        <v>0</v>
      </c>
      <c r="AU20" s="10" t="s">
        <v>240</v>
      </c>
      <c r="AV20" s="10" t="s">
        <v>240</v>
      </c>
      <c r="AW20" s="10" t="s">
        <v>240</v>
      </c>
      <c r="AX20" s="10" t="s">
        <v>240</v>
      </c>
      <c r="AY20" s="10" t="s">
        <v>240</v>
      </c>
      <c r="AZ20" s="10" t="s">
        <v>240</v>
      </c>
      <c r="BA20" s="10">
        <v>0</v>
      </c>
      <c r="BB20" s="10" t="s">
        <v>240</v>
      </c>
      <c r="BC20" s="10" t="s">
        <v>240</v>
      </c>
      <c r="BD20" s="10" t="s">
        <v>240</v>
      </c>
      <c r="BE20" s="10" t="s">
        <v>240</v>
      </c>
      <c r="BF20" s="10" t="s">
        <v>240</v>
      </c>
      <c r="BG20" s="10" t="s">
        <v>240</v>
      </c>
      <c r="BH20" s="10">
        <v>0</v>
      </c>
      <c r="BI20" s="10" t="s">
        <v>240</v>
      </c>
      <c r="BJ20" s="10" t="s">
        <v>240</v>
      </c>
      <c r="BK20" s="10" t="s">
        <v>240</v>
      </c>
      <c r="BL20" s="10" t="s">
        <v>240</v>
      </c>
      <c r="BM20" s="10" t="s">
        <v>240</v>
      </c>
      <c r="BN20" s="10" t="s">
        <v>240</v>
      </c>
      <c r="BO20" s="10">
        <v>0</v>
      </c>
      <c r="BP20" s="10" t="s">
        <v>240</v>
      </c>
      <c r="BQ20" s="10" t="s">
        <v>240</v>
      </c>
      <c r="BR20" s="10" t="s">
        <v>240</v>
      </c>
      <c r="BS20" s="10" t="s">
        <v>240</v>
      </c>
      <c r="BT20" s="10" t="s">
        <v>240</v>
      </c>
      <c r="BU20" s="10" t="s">
        <v>240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"/>
    </row>
    <row r="21" spans="1:81" x14ac:dyDescent="0.35">
      <c r="A21" s="13" t="s">
        <v>38</v>
      </c>
      <c r="B21" s="13" t="s">
        <v>118</v>
      </c>
      <c r="C21" s="13" t="s">
        <v>139</v>
      </c>
      <c r="D21" s="13" t="s">
        <v>140</v>
      </c>
      <c r="E21" s="13">
        <v>2023</v>
      </c>
      <c r="F21" s="8">
        <v>45071</v>
      </c>
      <c r="G21" s="9">
        <v>0.4375</v>
      </c>
      <c r="H21" s="9">
        <v>0.58333333333333337</v>
      </c>
      <c r="I21" s="16">
        <v>43.039409999999997</v>
      </c>
      <c r="J21" s="16">
        <v>-81.181629999999998</v>
      </c>
      <c r="K21" s="16">
        <v>43.042079999999999</v>
      </c>
      <c r="L21" s="16">
        <v>-81.183419999999998</v>
      </c>
      <c r="M21" s="10" t="s">
        <v>42</v>
      </c>
      <c r="N21" s="10" t="s">
        <v>141</v>
      </c>
      <c r="O21" s="13" t="s">
        <v>89</v>
      </c>
      <c r="P21" s="13" t="s">
        <v>142</v>
      </c>
      <c r="Q21" s="10">
        <v>0</v>
      </c>
      <c r="R21" s="10">
        <v>0</v>
      </c>
      <c r="S21" s="10" t="s">
        <v>240</v>
      </c>
      <c r="T21" s="10" t="s">
        <v>240</v>
      </c>
      <c r="U21" s="10" t="s">
        <v>240</v>
      </c>
      <c r="V21" s="10" t="s">
        <v>240</v>
      </c>
      <c r="W21" s="10" t="s">
        <v>240</v>
      </c>
      <c r="X21" s="10" t="s">
        <v>240</v>
      </c>
      <c r="Y21" s="21">
        <v>1</v>
      </c>
      <c r="Z21" s="10">
        <v>0</v>
      </c>
      <c r="AA21" s="10">
        <v>0</v>
      </c>
      <c r="AB21" s="10">
        <v>0</v>
      </c>
      <c r="AC21" s="21">
        <v>1</v>
      </c>
      <c r="AD21" s="10">
        <v>0</v>
      </c>
      <c r="AE21" s="10">
        <v>0</v>
      </c>
      <c r="AF21" s="10">
        <v>0</v>
      </c>
      <c r="AG21" s="10" t="s">
        <v>240</v>
      </c>
      <c r="AH21" s="10" t="s">
        <v>240</v>
      </c>
      <c r="AI21" s="10" t="s">
        <v>240</v>
      </c>
      <c r="AJ21" s="10" t="s">
        <v>240</v>
      </c>
      <c r="AK21" s="10" t="s">
        <v>240</v>
      </c>
      <c r="AL21" s="10" t="s">
        <v>240</v>
      </c>
      <c r="AM21" s="10">
        <v>0</v>
      </c>
      <c r="AN21" s="10" t="s">
        <v>240</v>
      </c>
      <c r="AO21" s="10" t="s">
        <v>240</v>
      </c>
      <c r="AP21" s="10" t="s">
        <v>240</v>
      </c>
      <c r="AQ21" s="10" t="s">
        <v>240</v>
      </c>
      <c r="AR21" s="10" t="s">
        <v>240</v>
      </c>
      <c r="AS21" s="10" t="s">
        <v>240</v>
      </c>
      <c r="AT21" s="10">
        <v>0</v>
      </c>
      <c r="AU21" s="10" t="s">
        <v>240</v>
      </c>
      <c r="AV21" s="10" t="s">
        <v>240</v>
      </c>
      <c r="AW21" s="10" t="s">
        <v>240</v>
      </c>
      <c r="AX21" s="10" t="s">
        <v>240</v>
      </c>
      <c r="AY21" s="10" t="s">
        <v>240</v>
      </c>
      <c r="AZ21" s="10" t="s">
        <v>240</v>
      </c>
      <c r="BA21" s="10">
        <v>0</v>
      </c>
      <c r="BB21" s="10" t="s">
        <v>240</v>
      </c>
      <c r="BC21" s="10" t="s">
        <v>240</v>
      </c>
      <c r="BD21" s="10" t="s">
        <v>240</v>
      </c>
      <c r="BE21" s="10" t="s">
        <v>240</v>
      </c>
      <c r="BF21" s="10" t="s">
        <v>240</v>
      </c>
      <c r="BG21" s="10" t="s">
        <v>240</v>
      </c>
      <c r="BH21" s="10">
        <v>0</v>
      </c>
      <c r="BI21" s="10" t="s">
        <v>240</v>
      </c>
      <c r="BJ21" s="10" t="s">
        <v>240</v>
      </c>
      <c r="BK21" s="10" t="s">
        <v>240</v>
      </c>
      <c r="BL21" s="10" t="s">
        <v>240</v>
      </c>
      <c r="BM21" s="10" t="s">
        <v>240</v>
      </c>
      <c r="BN21" s="10" t="s">
        <v>240</v>
      </c>
      <c r="BO21" s="10">
        <v>0</v>
      </c>
      <c r="BP21" s="10" t="s">
        <v>240</v>
      </c>
      <c r="BQ21" s="10" t="s">
        <v>240</v>
      </c>
      <c r="BR21" s="10" t="s">
        <v>240</v>
      </c>
      <c r="BS21" s="10" t="s">
        <v>240</v>
      </c>
      <c r="BT21" s="10" t="s">
        <v>240</v>
      </c>
      <c r="BU21" s="10" t="s">
        <v>240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21">
        <v>1</v>
      </c>
      <c r="CC21" s="1"/>
    </row>
    <row r="22" spans="1:81" x14ac:dyDescent="0.35">
      <c r="A22" s="13" t="s">
        <v>38</v>
      </c>
      <c r="B22" s="13" t="s">
        <v>144</v>
      </c>
      <c r="C22" s="13" t="s">
        <v>145</v>
      </c>
      <c r="D22" s="13" t="s">
        <v>146</v>
      </c>
      <c r="E22" s="13">
        <v>2023</v>
      </c>
      <c r="F22" s="8" t="s">
        <v>147</v>
      </c>
      <c r="G22" s="9" t="s">
        <v>147</v>
      </c>
      <c r="H22" s="9" t="s">
        <v>147</v>
      </c>
      <c r="I22" s="16" t="s">
        <v>147</v>
      </c>
      <c r="J22" s="16" t="s">
        <v>147</v>
      </c>
      <c r="K22" s="16" t="s">
        <v>147</v>
      </c>
      <c r="L22" s="16" t="s">
        <v>147</v>
      </c>
      <c r="M22" s="10" t="s">
        <v>147</v>
      </c>
      <c r="N22" s="10" t="s">
        <v>147</v>
      </c>
      <c r="O22" s="13" t="s">
        <v>147</v>
      </c>
      <c r="P22" s="13" t="s">
        <v>147</v>
      </c>
      <c r="Q22" s="10" t="s">
        <v>147</v>
      </c>
      <c r="R22" s="10" t="s">
        <v>147</v>
      </c>
      <c r="S22" s="10" t="s">
        <v>147</v>
      </c>
      <c r="T22" s="10" t="s">
        <v>147</v>
      </c>
      <c r="U22" s="10" t="s">
        <v>147</v>
      </c>
      <c r="V22" s="10" t="s">
        <v>147</v>
      </c>
      <c r="W22" s="10" t="s">
        <v>147</v>
      </c>
      <c r="X22" s="10" t="s">
        <v>147</v>
      </c>
      <c r="Y22" s="10" t="s">
        <v>147</v>
      </c>
      <c r="Z22" s="10" t="s">
        <v>147</v>
      </c>
      <c r="AA22" s="10" t="s">
        <v>147</v>
      </c>
      <c r="AB22" s="10" t="s">
        <v>147</v>
      </c>
      <c r="AC22" s="10" t="s">
        <v>147</v>
      </c>
      <c r="AD22" s="10" t="s">
        <v>147</v>
      </c>
      <c r="AE22" s="10" t="s">
        <v>147</v>
      </c>
      <c r="AF22" s="10" t="s">
        <v>147</v>
      </c>
      <c r="AG22" s="10" t="s">
        <v>147</v>
      </c>
      <c r="AH22" s="10" t="s">
        <v>147</v>
      </c>
      <c r="AI22" s="10" t="s">
        <v>147</v>
      </c>
      <c r="AJ22" s="10" t="s">
        <v>147</v>
      </c>
      <c r="AK22" s="10" t="s">
        <v>147</v>
      </c>
      <c r="AL22" s="10" t="s">
        <v>147</v>
      </c>
      <c r="AM22" s="10" t="s">
        <v>147</v>
      </c>
      <c r="AN22" s="10" t="s">
        <v>147</v>
      </c>
      <c r="AO22" s="10" t="s">
        <v>147</v>
      </c>
      <c r="AP22" s="10" t="s">
        <v>147</v>
      </c>
      <c r="AQ22" s="10" t="s">
        <v>147</v>
      </c>
      <c r="AR22" s="10" t="s">
        <v>147</v>
      </c>
      <c r="AS22" s="10" t="s">
        <v>147</v>
      </c>
      <c r="AT22" s="10" t="s">
        <v>147</v>
      </c>
      <c r="AU22" s="10" t="s">
        <v>147</v>
      </c>
      <c r="AV22" s="10" t="s">
        <v>147</v>
      </c>
      <c r="AW22" s="10" t="s">
        <v>147</v>
      </c>
      <c r="AX22" s="10" t="s">
        <v>147</v>
      </c>
      <c r="AY22" s="10" t="s">
        <v>147</v>
      </c>
      <c r="AZ22" s="10" t="s">
        <v>147</v>
      </c>
      <c r="BA22" s="10" t="s">
        <v>147</v>
      </c>
      <c r="BB22" s="10" t="s">
        <v>147</v>
      </c>
      <c r="BC22" s="10" t="s">
        <v>147</v>
      </c>
      <c r="BD22" s="10" t="s">
        <v>147</v>
      </c>
      <c r="BE22" s="10" t="s">
        <v>147</v>
      </c>
      <c r="BF22" s="10" t="s">
        <v>147</v>
      </c>
      <c r="BG22" s="10" t="s">
        <v>147</v>
      </c>
      <c r="BH22" s="10" t="s">
        <v>147</v>
      </c>
      <c r="BI22" s="10" t="s">
        <v>147</v>
      </c>
      <c r="BJ22" s="10" t="s">
        <v>147</v>
      </c>
      <c r="BK22" s="10" t="s">
        <v>147</v>
      </c>
      <c r="BL22" s="10" t="s">
        <v>147</v>
      </c>
      <c r="BM22" s="10" t="s">
        <v>147</v>
      </c>
      <c r="BN22" s="10" t="s">
        <v>147</v>
      </c>
      <c r="BO22" s="10" t="s">
        <v>147</v>
      </c>
      <c r="BP22" s="10" t="s">
        <v>147</v>
      </c>
      <c r="BQ22" s="10" t="s">
        <v>147</v>
      </c>
      <c r="BR22" s="10" t="s">
        <v>147</v>
      </c>
      <c r="BS22" s="10" t="s">
        <v>147</v>
      </c>
      <c r="BT22" s="10" t="s">
        <v>147</v>
      </c>
      <c r="BU22" s="10" t="s">
        <v>147</v>
      </c>
      <c r="BV22" s="10" t="s">
        <v>147</v>
      </c>
      <c r="BW22" s="10" t="s">
        <v>147</v>
      </c>
      <c r="BX22" s="10" t="s">
        <v>147</v>
      </c>
      <c r="BY22" s="10" t="s">
        <v>147</v>
      </c>
      <c r="BZ22" s="10" t="s">
        <v>147</v>
      </c>
      <c r="CA22" s="10" t="s">
        <v>147</v>
      </c>
      <c r="CB22" s="10" t="s">
        <v>147</v>
      </c>
      <c r="CC22" s="1"/>
    </row>
    <row r="23" spans="1:81" x14ac:dyDescent="0.35">
      <c r="A23" s="13" t="s">
        <v>38</v>
      </c>
      <c r="B23" s="13" t="s">
        <v>144</v>
      </c>
      <c r="C23" s="13" t="s">
        <v>148</v>
      </c>
      <c r="D23" s="13" t="s">
        <v>149</v>
      </c>
      <c r="E23" s="13">
        <v>2023</v>
      </c>
      <c r="F23" s="8">
        <v>45084</v>
      </c>
      <c r="G23" s="9">
        <v>0.40625</v>
      </c>
      <c r="H23" s="9">
        <v>0.55208333333333337</v>
      </c>
      <c r="I23" s="16">
        <v>44.267859999999999</v>
      </c>
      <c r="J23" s="16">
        <v>-78.607389999999995</v>
      </c>
      <c r="K23" s="16">
        <v>44.267760000000003</v>
      </c>
      <c r="L23" s="16">
        <v>-78.603790000000004</v>
      </c>
      <c r="M23" s="10" t="s">
        <v>42</v>
      </c>
      <c r="N23" s="10" t="s">
        <v>150</v>
      </c>
      <c r="O23" s="13" t="s">
        <v>89</v>
      </c>
      <c r="P23" s="13" t="s">
        <v>151</v>
      </c>
      <c r="Q23" s="10">
        <v>0</v>
      </c>
      <c r="R23" s="10">
        <v>0</v>
      </c>
      <c r="S23" s="10" t="s">
        <v>240</v>
      </c>
      <c r="T23" s="10" t="s">
        <v>240</v>
      </c>
      <c r="U23" s="10" t="s">
        <v>240</v>
      </c>
      <c r="V23" s="10" t="s">
        <v>240</v>
      </c>
      <c r="W23" s="10" t="s">
        <v>240</v>
      </c>
      <c r="X23" s="10" t="s">
        <v>240</v>
      </c>
      <c r="Y23" s="10">
        <v>0</v>
      </c>
      <c r="Z23" s="10" t="s">
        <v>240</v>
      </c>
      <c r="AA23" s="10" t="s">
        <v>240</v>
      </c>
      <c r="AB23" s="10" t="s">
        <v>240</v>
      </c>
      <c r="AC23" s="10" t="s">
        <v>240</v>
      </c>
      <c r="AD23" s="10" t="s">
        <v>240</v>
      </c>
      <c r="AE23" s="10" t="s">
        <v>240</v>
      </c>
      <c r="AF23" s="10">
        <v>0</v>
      </c>
      <c r="AG23" s="10" t="s">
        <v>240</v>
      </c>
      <c r="AH23" s="10" t="s">
        <v>240</v>
      </c>
      <c r="AI23" s="10" t="s">
        <v>240</v>
      </c>
      <c r="AJ23" s="10" t="s">
        <v>240</v>
      </c>
      <c r="AK23" s="10" t="s">
        <v>240</v>
      </c>
      <c r="AL23" s="10" t="s">
        <v>240</v>
      </c>
      <c r="AM23" s="10">
        <v>0</v>
      </c>
      <c r="AN23" s="10" t="s">
        <v>240</v>
      </c>
      <c r="AO23" s="10" t="s">
        <v>240</v>
      </c>
      <c r="AP23" s="10" t="s">
        <v>240</v>
      </c>
      <c r="AQ23" s="10" t="s">
        <v>240</v>
      </c>
      <c r="AR23" s="10" t="s">
        <v>240</v>
      </c>
      <c r="AS23" s="10" t="s">
        <v>240</v>
      </c>
      <c r="AT23" s="10">
        <v>0</v>
      </c>
      <c r="AU23" s="10" t="s">
        <v>240</v>
      </c>
      <c r="AV23" s="10" t="s">
        <v>240</v>
      </c>
      <c r="AW23" s="10" t="s">
        <v>240</v>
      </c>
      <c r="AX23" s="10" t="s">
        <v>240</v>
      </c>
      <c r="AY23" s="10" t="s">
        <v>240</v>
      </c>
      <c r="AZ23" s="10" t="s">
        <v>240</v>
      </c>
      <c r="BA23" s="10">
        <v>0</v>
      </c>
      <c r="BB23" s="10" t="s">
        <v>240</v>
      </c>
      <c r="BC23" s="10" t="s">
        <v>240</v>
      </c>
      <c r="BD23" s="10" t="s">
        <v>240</v>
      </c>
      <c r="BE23" s="10" t="s">
        <v>240</v>
      </c>
      <c r="BF23" s="10" t="s">
        <v>240</v>
      </c>
      <c r="BG23" s="10" t="s">
        <v>240</v>
      </c>
      <c r="BH23" s="10">
        <v>0</v>
      </c>
      <c r="BI23" s="10" t="s">
        <v>240</v>
      </c>
      <c r="BJ23" s="10" t="s">
        <v>240</v>
      </c>
      <c r="BK23" s="10" t="s">
        <v>240</v>
      </c>
      <c r="BL23" s="10" t="s">
        <v>240</v>
      </c>
      <c r="BM23" s="10" t="s">
        <v>240</v>
      </c>
      <c r="BN23" s="10" t="s">
        <v>240</v>
      </c>
      <c r="BO23" s="10">
        <v>0</v>
      </c>
      <c r="BP23" s="10" t="s">
        <v>240</v>
      </c>
      <c r="BQ23" s="10" t="s">
        <v>240</v>
      </c>
      <c r="BR23" s="10" t="s">
        <v>240</v>
      </c>
      <c r="BS23" s="10" t="s">
        <v>240</v>
      </c>
      <c r="BT23" s="10" t="s">
        <v>240</v>
      </c>
      <c r="BU23" s="10" t="s">
        <v>240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21">
        <v>1</v>
      </c>
      <c r="CC23" s="1"/>
    </row>
    <row r="24" spans="1:81" x14ac:dyDescent="0.35">
      <c r="A24" s="13" t="s">
        <v>38</v>
      </c>
      <c r="B24" s="13" t="s">
        <v>144</v>
      </c>
      <c r="C24" s="13" t="s">
        <v>153</v>
      </c>
      <c r="D24" s="13" t="s">
        <v>154</v>
      </c>
      <c r="E24" s="13">
        <v>2023</v>
      </c>
      <c r="F24" s="8">
        <v>45084</v>
      </c>
      <c r="G24" s="9">
        <v>0.64583333333333337</v>
      </c>
      <c r="H24" s="9">
        <v>0.77083333333333337</v>
      </c>
      <c r="I24" s="16">
        <v>44.309570000000001</v>
      </c>
      <c r="J24" s="16">
        <v>-78.387219999999999</v>
      </c>
      <c r="K24" s="16">
        <v>44.30838</v>
      </c>
      <c r="L24" s="16">
        <v>-78.368080000000006</v>
      </c>
      <c r="M24" s="10" t="s">
        <v>42</v>
      </c>
      <c r="N24" s="10" t="s">
        <v>155</v>
      </c>
      <c r="O24" s="13" t="s">
        <v>89</v>
      </c>
      <c r="P24" s="13" t="s">
        <v>156</v>
      </c>
      <c r="Q24" s="10">
        <v>0</v>
      </c>
      <c r="R24" s="10">
        <v>0</v>
      </c>
      <c r="S24" s="10" t="s">
        <v>240</v>
      </c>
      <c r="T24" s="10" t="s">
        <v>240</v>
      </c>
      <c r="U24" s="10" t="s">
        <v>240</v>
      </c>
      <c r="V24" s="10" t="s">
        <v>240</v>
      </c>
      <c r="W24" s="10" t="s">
        <v>240</v>
      </c>
      <c r="X24" s="10" t="s">
        <v>240</v>
      </c>
      <c r="Y24" s="10">
        <v>0</v>
      </c>
      <c r="Z24" s="10" t="s">
        <v>240</v>
      </c>
      <c r="AA24" s="10" t="s">
        <v>240</v>
      </c>
      <c r="AB24" s="10" t="s">
        <v>240</v>
      </c>
      <c r="AC24" s="10" t="s">
        <v>240</v>
      </c>
      <c r="AD24" s="10" t="s">
        <v>240</v>
      </c>
      <c r="AE24" s="10" t="s">
        <v>240</v>
      </c>
      <c r="AF24" s="10">
        <v>0</v>
      </c>
      <c r="AG24" s="10" t="s">
        <v>240</v>
      </c>
      <c r="AH24" s="10" t="s">
        <v>240</v>
      </c>
      <c r="AI24" s="10" t="s">
        <v>240</v>
      </c>
      <c r="AJ24" s="10" t="s">
        <v>240</v>
      </c>
      <c r="AK24" s="10" t="s">
        <v>240</v>
      </c>
      <c r="AL24" s="10" t="s">
        <v>240</v>
      </c>
      <c r="AM24" s="10">
        <v>0</v>
      </c>
      <c r="AN24" s="10" t="s">
        <v>240</v>
      </c>
      <c r="AO24" s="10" t="s">
        <v>240</v>
      </c>
      <c r="AP24" s="10" t="s">
        <v>240</v>
      </c>
      <c r="AQ24" s="10" t="s">
        <v>240</v>
      </c>
      <c r="AR24" s="10" t="s">
        <v>240</v>
      </c>
      <c r="AS24" s="10" t="s">
        <v>240</v>
      </c>
      <c r="AT24" s="10">
        <v>0</v>
      </c>
      <c r="AU24" s="10" t="s">
        <v>240</v>
      </c>
      <c r="AV24" s="10" t="s">
        <v>240</v>
      </c>
      <c r="AW24" s="10" t="s">
        <v>240</v>
      </c>
      <c r="AX24" s="10" t="s">
        <v>240</v>
      </c>
      <c r="AY24" s="10" t="s">
        <v>240</v>
      </c>
      <c r="AZ24" s="10" t="s">
        <v>240</v>
      </c>
      <c r="BA24" s="10">
        <v>0</v>
      </c>
      <c r="BB24" s="10" t="s">
        <v>240</v>
      </c>
      <c r="BC24" s="10" t="s">
        <v>240</v>
      </c>
      <c r="BD24" s="10" t="s">
        <v>240</v>
      </c>
      <c r="BE24" s="10" t="s">
        <v>240</v>
      </c>
      <c r="BF24" s="10" t="s">
        <v>240</v>
      </c>
      <c r="BG24" s="10" t="s">
        <v>240</v>
      </c>
      <c r="BH24" s="10">
        <v>0</v>
      </c>
      <c r="BI24" s="10" t="s">
        <v>240</v>
      </c>
      <c r="BJ24" s="10" t="s">
        <v>240</v>
      </c>
      <c r="BK24" s="10" t="s">
        <v>240</v>
      </c>
      <c r="BL24" s="10" t="s">
        <v>240</v>
      </c>
      <c r="BM24" s="10" t="s">
        <v>240</v>
      </c>
      <c r="BN24" s="10" t="s">
        <v>240</v>
      </c>
      <c r="BO24" s="10">
        <v>0</v>
      </c>
      <c r="BP24" s="10" t="s">
        <v>240</v>
      </c>
      <c r="BQ24" s="10" t="s">
        <v>240</v>
      </c>
      <c r="BR24" s="10" t="s">
        <v>240</v>
      </c>
      <c r="BS24" s="10" t="s">
        <v>240</v>
      </c>
      <c r="BT24" s="10" t="s">
        <v>240</v>
      </c>
      <c r="BU24" s="10" t="s">
        <v>240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"/>
    </row>
    <row r="25" spans="1:81" x14ac:dyDescent="0.35">
      <c r="A25" s="13" t="s">
        <v>38</v>
      </c>
      <c r="B25" s="13" t="s">
        <v>144</v>
      </c>
      <c r="C25" s="13" t="s">
        <v>158</v>
      </c>
      <c r="D25" s="13" t="s">
        <v>159</v>
      </c>
      <c r="E25" s="13">
        <v>2023</v>
      </c>
      <c r="F25" s="8">
        <v>45085</v>
      </c>
      <c r="G25" s="9">
        <v>0.52083333333333337</v>
      </c>
      <c r="H25" s="9">
        <v>0.63541666666666663</v>
      </c>
      <c r="I25" s="16">
        <v>44.297519999999999</v>
      </c>
      <c r="J25" s="16">
        <v>-78.270030000000006</v>
      </c>
      <c r="K25" s="16">
        <v>44.297690000000003</v>
      </c>
      <c r="L25" s="16">
        <v>-78.268979999999999</v>
      </c>
      <c r="M25" s="10" t="s">
        <v>42</v>
      </c>
      <c r="N25" s="10" t="s">
        <v>150</v>
      </c>
      <c r="O25" s="13" t="s">
        <v>89</v>
      </c>
      <c r="P25" s="13" t="s">
        <v>160</v>
      </c>
      <c r="Q25" s="10">
        <v>0</v>
      </c>
      <c r="R25" s="10">
        <v>0</v>
      </c>
      <c r="S25" s="10" t="s">
        <v>240</v>
      </c>
      <c r="T25" s="10" t="s">
        <v>240</v>
      </c>
      <c r="U25" s="10" t="s">
        <v>240</v>
      </c>
      <c r="V25" s="10" t="s">
        <v>240</v>
      </c>
      <c r="W25" s="10" t="s">
        <v>240</v>
      </c>
      <c r="X25" s="10" t="s">
        <v>240</v>
      </c>
      <c r="Y25" s="10">
        <v>0</v>
      </c>
      <c r="Z25" s="10" t="s">
        <v>240</v>
      </c>
      <c r="AA25" s="10" t="s">
        <v>240</v>
      </c>
      <c r="AB25" s="10" t="s">
        <v>240</v>
      </c>
      <c r="AC25" s="10" t="s">
        <v>240</v>
      </c>
      <c r="AD25" s="10" t="s">
        <v>240</v>
      </c>
      <c r="AE25" s="10" t="s">
        <v>240</v>
      </c>
      <c r="AF25" s="10">
        <v>0</v>
      </c>
      <c r="AG25" s="10" t="s">
        <v>240</v>
      </c>
      <c r="AH25" s="10" t="s">
        <v>240</v>
      </c>
      <c r="AI25" s="10" t="s">
        <v>240</v>
      </c>
      <c r="AJ25" s="10" t="s">
        <v>240</v>
      </c>
      <c r="AK25" s="10" t="s">
        <v>240</v>
      </c>
      <c r="AL25" s="10" t="s">
        <v>240</v>
      </c>
      <c r="AM25" s="10">
        <v>0</v>
      </c>
      <c r="AN25" s="10" t="s">
        <v>240</v>
      </c>
      <c r="AO25" s="10" t="s">
        <v>240</v>
      </c>
      <c r="AP25" s="10" t="s">
        <v>240</v>
      </c>
      <c r="AQ25" s="10" t="s">
        <v>240</v>
      </c>
      <c r="AR25" s="10" t="s">
        <v>240</v>
      </c>
      <c r="AS25" s="10" t="s">
        <v>240</v>
      </c>
      <c r="AT25" s="10">
        <v>0</v>
      </c>
      <c r="AU25" s="10" t="s">
        <v>240</v>
      </c>
      <c r="AV25" s="10" t="s">
        <v>240</v>
      </c>
      <c r="AW25" s="10" t="s">
        <v>240</v>
      </c>
      <c r="AX25" s="10" t="s">
        <v>240</v>
      </c>
      <c r="AY25" s="10" t="s">
        <v>240</v>
      </c>
      <c r="AZ25" s="10" t="s">
        <v>240</v>
      </c>
      <c r="BA25" s="10">
        <v>0</v>
      </c>
      <c r="BB25" s="10" t="s">
        <v>240</v>
      </c>
      <c r="BC25" s="10" t="s">
        <v>240</v>
      </c>
      <c r="BD25" s="10" t="s">
        <v>240</v>
      </c>
      <c r="BE25" s="10" t="s">
        <v>240</v>
      </c>
      <c r="BF25" s="10" t="s">
        <v>240</v>
      </c>
      <c r="BG25" s="10" t="s">
        <v>240</v>
      </c>
      <c r="BH25" s="10">
        <v>0</v>
      </c>
      <c r="BI25" s="10" t="s">
        <v>240</v>
      </c>
      <c r="BJ25" s="10" t="s">
        <v>240</v>
      </c>
      <c r="BK25" s="10" t="s">
        <v>240</v>
      </c>
      <c r="BL25" s="10" t="s">
        <v>240</v>
      </c>
      <c r="BM25" s="10" t="s">
        <v>240</v>
      </c>
      <c r="BN25" s="10" t="s">
        <v>240</v>
      </c>
      <c r="BO25" s="10">
        <v>0</v>
      </c>
      <c r="BP25" s="10" t="s">
        <v>240</v>
      </c>
      <c r="BQ25" s="10" t="s">
        <v>240</v>
      </c>
      <c r="BR25" s="10" t="s">
        <v>240</v>
      </c>
      <c r="BS25" s="10" t="s">
        <v>240</v>
      </c>
      <c r="BT25" s="10" t="s">
        <v>240</v>
      </c>
      <c r="BU25" s="10" t="s">
        <v>240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"/>
    </row>
    <row r="26" spans="1:81" x14ac:dyDescent="0.35">
      <c r="A26" s="13" t="s">
        <v>38</v>
      </c>
      <c r="B26" s="13" t="s">
        <v>144</v>
      </c>
      <c r="C26" s="13" t="s">
        <v>162</v>
      </c>
      <c r="D26" s="13" t="s">
        <v>163</v>
      </c>
      <c r="E26" s="13">
        <v>2023</v>
      </c>
      <c r="F26" s="8">
        <v>45085</v>
      </c>
      <c r="G26" s="9">
        <v>0.73958333333333337</v>
      </c>
      <c r="H26" s="9">
        <v>0.84027777777777779</v>
      </c>
      <c r="I26" s="16">
        <v>44.475709999999999</v>
      </c>
      <c r="J26" s="16">
        <v>-78.341930000000005</v>
      </c>
      <c r="K26" s="16">
        <v>44.480530000000002</v>
      </c>
      <c r="L26" s="16">
        <v>-78.345299999999995</v>
      </c>
      <c r="M26" s="10" t="s">
        <v>42</v>
      </c>
      <c r="N26" s="10" t="s">
        <v>164</v>
      </c>
      <c r="O26" s="13" t="s">
        <v>89</v>
      </c>
      <c r="P26" s="13" t="s">
        <v>165</v>
      </c>
      <c r="Q26" s="10">
        <v>0</v>
      </c>
      <c r="R26" s="10">
        <v>0</v>
      </c>
      <c r="S26" s="10" t="s">
        <v>240</v>
      </c>
      <c r="T26" s="10" t="s">
        <v>240</v>
      </c>
      <c r="U26" s="10" t="s">
        <v>240</v>
      </c>
      <c r="V26" s="10" t="s">
        <v>240</v>
      </c>
      <c r="W26" s="10" t="s">
        <v>240</v>
      </c>
      <c r="X26" s="10" t="s">
        <v>240</v>
      </c>
      <c r="Y26" s="10">
        <v>0</v>
      </c>
      <c r="Z26" s="10" t="s">
        <v>240</v>
      </c>
      <c r="AA26" s="10" t="s">
        <v>240</v>
      </c>
      <c r="AB26" s="10" t="s">
        <v>240</v>
      </c>
      <c r="AC26" s="10" t="s">
        <v>240</v>
      </c>
      <c r="AD26" s="10" t="s">
        <v>240</v>
      </c>
      <c r="AE26" s="10" t="s">
        <v>240</v>
      </c>
      <c r="AF26" s="10">
        <v>0</v>
      </c>
      <c r="AG26" s="10" t="s">
        <v>240</v>
      </c>
      <c r="AH26" s="10" t="s">
        <v>240</v>
      </c>
      <c r="AI26" s="10" t="s">
        <v>240</v>
      </c>
      <c r="AJ26" s="10" t="s">
        <v>240</v>
      </c>
      <c r="AK26" s="10" t="s">
        <v>240</v>
      </c>
      <c r="AL26" s="10" t="s">
        <v>240</v>
      </c>
      <c r="AM26" s="10">
        <v>0</v>
      </c>
      <c r="AN26" s="10" t="s">
        <v>240</v>
      </c>
      <c r="AO26" s="10" t="s">
        <v>240</v>
      </c>
      <c r="AP26" s="10" t="s">
        <v>240</v>
      </c>
      <c r="AQ26" s="10" t="s">
        <v>240</v>
      </c>
      <c r="AR26" s="10" t="s">
        <v>240</v>
      </c>
      <c r="AS26" s="10" t="s">
        <v>240</v>
      </c>
      <c r="AT26" s="10">
        <v>0</v>
      </c>
      <c r="AU26" s="10" t="s">
        <v>240</v>
      </c>
      <c r="AV26" s="10" t="s">
        <v>240</v>
      </c>
      <c r="AW26" s="10" t="s">
        <v>240</v>
      </c>
      <c r="AX26" s="10" t="s">
        <v>240</v>
      </c>
      <c r="AY26" s="10" t="s">
        <v>240</v>
      </c>
      <c r="AZ26" s="10" t="s">
        <v>240</v>
      </c>
      <c r="BA26" s="10">
        <v>0</v>
      </c>
      <c r="BB26" s="10" t="s">
        <v>240</v>
      </c>
      <c r="BC26" s="10" t="s">
        <v>240</v>
      </c>
      <c r="BD26" s="10" t="s">
        <v>240</v>
      </c>
      <c r="BE26" s="10" t="s">
        <v>240</v>
      </c>
      <c r="BF26" s="10" t="s">
        <v>240</v>
      </c>
      <c r="BG26" s="10" t="s">
        <v>240</v>
      </c>
      <c r="BH26" s="10">
        <v>0</v>
      </c>
      <c r="BI26" s="10" t="s">
        <v>240</v>
      </c>
      <c r="BJ26" s="10" t="s">
        <v>240</v>
      </c>
      <c r="BK26" s="10" t="s">
        <v>240</v>
      </c>
      <c r="BL26" s="10" t="s">
        <v>240</v>
      </c>
      <c r="BM26" s="10" t="s">
        <v>240</v>
      </c>
      <c r="BN26" s="10" t="s">
        <v>240</v>
      </c>
      <c r="BO26" s="10">
        <v>0</v>
      </c>
      <c r="BP26" s="10" t="s">
        <v>240</v>
      </c>
      <c r="BQ26" s="10" t="s">
        <v>240</v>
      </c>
      <c r="BR26" s="10" t="s">
        <v>240</v>
      </c>
      <c r="BS26" s="10" t="s">
        <v>240</v>
      </c>
      <c r="BT26" s="10" t="s">
        <v>240</v>
      </c>
      <c r="BU26" s="10" t="s">
        <v>240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"/>
    </row>
    <row r="27" spans="1:81" x14ac:dyDescent="0.35">
      <c r="A27" s="13" t="s">
        <v>38</v>
      </c>
      <c r="B27" s="13" t="s">
        <v>167</v>
      </c>
      <c r="C27" s="13" t="s">
        <v>168</v>
      </c>
      <c r="D27" s="13" t="s">
        <v>169</v>
      </c>
      <c r="E27" s="13">
        <v>2023</v>
      </c>
      <c r="F27" s="8">
        <v>45113</v>
      </c>
      <c r="G27" s="9">
        <v>0.56736111111111109</v>
      </c>
      <c r="H27" s="9">
        <v>0.63750000000000007</v>
      </c>
      <c r="I27" s="16">
        <v>48.43412</v>
      </c>
      <c r="J27" s="16">
        <v>-89.296120000000002</v>
      </c>
      <c r="K27" s="16">
        <v>48.434429999999999</v>
      </c>
      <c r="L27" s="16">
        <v>-89.300219999999996</v>
      </c>
      <c r="M27" s="10" t="s">
        <v>170</v>
      </c>
      <c r="N27" s="10" t="s">
        <v>171</v>
      </c>
      <c r="O27" s="13" t="s">
        <v>44</v>
      </c>
      <c r="P27" s="13" t="s">
        <v>172</v>
      </c>
      <c r="Q27" s="10">
        <v>0</v>
      </c>
      <c r="R27" s="10">
        <v>0</v>
      </c>
      <c r="S27" s="10" t="s">
        <v>240</v>
      </c>
      <c r="T27" s="10" t="s">
        <v>240</v>
      </c>
      <c r="U27" s="10" t="s">
        <v>240</v>
      </c>
      <c r="V27" s="10" t="s">
        <v>240</v>
      </c>
      <c r="W27" s="10" t="s">
        <v>240</v>
      </c>
      <c r="X27" s="10" t="s">
        <v>240</v>
      </c>
      <c r="Y27" s="21">
        <v>5</v>
      </c>
      <c r="Z27" s="21">
        <v>4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240</v>
      </c>
      <c r="AH27" s="10" t="s">
        <v>240</v>
      </c>
      <c r="AI27" s="10" t="s">
        <v>240</v>
      </c>
      <c r="AJ27" s="10" t="s">
        <v>240</v>
      </c>
      <c r="AK27" s="10" t="s">
        <v>240</v>
      </c>
      <c r="AL27" s="10" t="s">
        <v>240</v>
      </c>
      <c r="AM27" s="10">
        <v>0</v>
      </c>
      <c r="AN27" s="10" t="s">
        <v>240</v>
      </c>
      <c r="AO27" s="10" t="s">
        <v>240</v>
      </c>
      <c r="AP27" s="10" t="s">
        <v>240</v>
      </c>
      <c r="AQ27" s="10" t="s">
        <v>240</v>
      </c>
      <c r="AR27" s="10" t="s">
        <v>240</v>
      </c>
      <c r="AS27" s="10" t="s">
        <v>240</v>
      </c>
      <c r="AT27" s="10">
        <v>0</v>
      </c>
      <c r="AU27" s="10" t="s">
        <v>240</v>
      </c>
      <c r="AV27" s="10" t="s">
        <v>240</v>
      </c>
      <c r="AW27" s="10" t="s">
        <v>240</v>
      </c>
      <c r="AX27" s="10" t="s">
        <v>240</v>
      </c>
      <c r="AY27" s="10" t="s">
        <v>240</v>
      </c>
      <c r="AZ27" s="10" t="s">
        <v>240</v>
      </c>
      <c r="BA27" s="10">
        <v>0</v>
      </c>
      <c r="BB27" s="10" t="s">
        <v>240</v>
      </c>
      <c r="BC27" s="10" t="s">
        <v>240</v>
      </c>
      <c r="BD27" s="10" t="s">
        <v>240</v>
      </c>
      <c r="BE27" s="10" t="s">
        <v>240</v>
      </c>
      <c r="BF27" s="10" t="s">
        <v>240</v>
      </c>
      <c r="BG27" s="10" t="s">
        <v>240</v>
      </c>
      <c r="BH27" s="10">
        <v>0</v>
      </c>
      <c r="BI27" s="10" t="s">
        <v>240</v>
      </c>
      <c r="BJ27" s="10" t="s">
        <v>240</v>
      </c>
      <c r="BK27" s="10" t="s">
        <v>240</v>
      </c>
      <c r="BL27" s="10" t="s">
        <v>240</v>
      </c>
      <c r="BM27" s="10" t="s">
        <v>240</v>
      </c>
      <c r="BN27" s="10" t="s">
        <v>240</v>
      </c>
      <c r="BO27" s="10">
        <v>0</v>
      </c>
      <c r="BP27" s="10" t="s">
        <v>240</v>
      </c>
      <c r="BQ27" s="10" t="s">
        <v>240</v>
      </c>
      <c r="BR27" s="10" t="s">
        <v>240</v>
      </c>
      <c r="BS27" s="10" t="s">
        <v>240</v>
      </c>
      <c r="BT27" s="10" t="s">
        <v>240</v>
      </c>
      <c r="BU27" s="10" t="s">
        <v>240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21">
        <v>1</v>
      </c>
      <c r="CC27" s="1"/>
    </row>
    <row r="28" spans="1:81" x14ac:dyDescent="0.35">
      <c r="A28" s="13" t="s">
        <v>38</v>
      </c>
      <c r="B28" s="13" t="s">
        <v>167</v>
      </c>
      <c r="C28" s="13" t="s">
        <v>173</v>
      </c>
      <c r="D28" s="13" t="s">
        <v>174</v>
      </c>
      <c r="E28" s="13">
        <v>2023</v>
      </c>
      <c r="F28" s="8" t="s">
        <v>175</v>
      </c>
      <c r="G28" s="9">
        <v>0.57777777777777783</v>
      </c>
      <c r="H28" s="9">
        <v>0.70277777777777783</v>
      </c>
      <c r="I28" s="16">
        <v>48.146039999999999</v>
      </c>
      <c r="J28" s="16">
        <v>-89.551249999999996</v>
      </c>
      <c r="K28" s="16">
        <v>48.15016</v>
      </c>
      <c r="L28" s="16">
        <v>-89.548609999999996</v>
      </c>
      <c r="M28" s="10" t="s">
        <v>176</v>
      </c>
      <c r="N28" s="10" t="s">
        <v>177</v>
      </c>
      <c r="O28" s="13" t="s">
        <v>44</v>
      </c>
      <c r="P28" s="13" t="s">
        <v>172</v>
      </c>
      <c r="Q28" s="10">
        <v>0</v>
      </c>
      <c r="R28" s="10">
        <v>0</v>
      </c>
      <c r="S28" s="10" t="s">
        <v>240</v>
      </c>
      <c r="T28" s="10" t="s">
        <v>240</v>
      </c>
      <c r="U28" s="10" t="s">
        <v>240</v>
      </c>
      <c r="V28" s="10" t="s">
        <v>240</v>
      </c>
      <c r="W28" s="10" t="s">
        <v>240</v>
      </c>
      <c r="X28" s="10" t="s">
        <v>240</v>
      </c>
      <c r="Y28" s="10">
        <v>0</v>
      </c>
      <c r="Z28" s="10" t="s">
        <v>240</v>
      </c>
      <c r="AA28" s="10" t="s">
        <v>240</v>
      </c>
      <c r="AB28" s="10" t="s">
        <v>240</v>
      </c>
      <c r="AC28" s="10" t="s">
        <v>240</v>
      </c>
      <c r="AD28" s="10" t="s">
        <v>240</v>
      </c>
      <c r="AE28" s="10" t="s">
        <v>240</v>
      </c>
      <c r="AF28" s="10">
        <v>0</v>
      </c>
      <c r="AG28" s="10" t="s">
        <v>240</v>
      </c>
      <c r="AH28" s="10" t="s">
        <v>240</v>
      </c>
      <c r="AI28" s="10" t="s">
        <v>240</v>
      </c>
      <c r="AJ28" s="10" t="s">
        <v>240</v>
      </c>
      <c r="AK28" s="10" t="s">
        <v>240</v>
      </c>
      <c r="AL28" s="10" t="s">
        <v>240</v>
      </c>
      <c r="AM28" s="10">
        <v>0</v>
      </c>
      <c r="AN28" s="10" t="s">
        <v>240</v>
      </c>
      <c r="AO28" s="10" t="s">
        <v>240</v>
      </c>
      <c r="AP28" s="10" t="s">
        <v>240</v>
      </c>
      <c r="AQ28" s="10" t="s">
        <v>240</v>
      </c>
      <c r="AR28" s="10" t="s">
        <v>240</v>
      </c>
      <c r="AS28" s="10" t="s">
        <v>240</v>
      </c>
      <c r="AT28" s="10">
        <v>0</v>
      </c>
      <c r="AU28" s="10" t="s">
        <v>240</v>
      </c>
      <c r="AV28" s="10" t="s">
        <v>240</v>
      </c>
      <c r="AW28" s="10" t="s">
        <v>240</v>
      </c>
      <c r="AX28" s="10" t="s">
        <v>240</v>
      </c>
      <c r="AY28" s="10" t="s">
        <v>240</v>
      </c>
      <c r="AZ28" s="10" t="s">
        <v>240</v>
      </c>
      <c r="BA28" s="10">
        <v>0</v>
      </c>
      <c r="BB28" s="10" t="s">
        <v>240</v>
      </c>
      <c r="BC28" s="10" t="s">
        <v>240</v>
      </c>
      <c r="BD28" s="10" t="s">
        <v>240</v>
      </c>
      <c r="BE28" s="10" t="s">
        <v>240</v>
      </c>
      <c r="BF28" s="10" t="s">
        <v>240</v>
      </c>
      <c r="BG28" s="10" t="s">
        <v>240</v>
      </c>
      <c r="BH28" s="10">
        <v>0</v>
      </c>
      <c r="BI28" s="10" t="s">
        <v>240</v>
      </c>
      <c r="BJ28" s="10" t="s">
        <v>240</v>
      </c>
      <c r="BK28" s="10" t="s">
        <v>240</v>
      </c>
      <c r="BL28" s="10" t="s">
        <v>240</v>
      </c>
      <c r="BM28" s="10" t="s">
        <v>240</v>
      </c>
      <c r="BN28" s="10" t="s">
        <v>240</v>
      </c>
      <c r="BO28" s="10">
        <v>0</v>
      </c>
      <c r="BP28" s="10" t="s">
        <v>240</v>
      </c>
      <c r="BQ28" s="10" t="s">
        <v>240</v>
      </c>
      <c r="BR28" s="10" t="s">
        <v>240</v>
      </c>
      <c r="BS28" s="10" t="s">
        <v>240</v>
      </c>
      <c r="BT28" s="10" t="s">
        <v>240</v>
      </c>
      <c r="BU28" s="10" t="s">
        <v>240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21">
        <v>162</v>
      </c>
      <c r="CC28" s="1"/>
    </row>
    <row r="29" spans="1:81" x14ac:dyDescent="0.35">
      <c r="A29" s="13" t="s">
        <v>38</v>
      </c>
      <c r="B29" s="13" t="s">
        <v>167</v>
      </c>
      <c r="C29" s="13" t="s">
        <v>178</v>
      </c>
      <c r="D29" s="13" t="s">
        <v>179</v>
      </c>
      <c r="E29" s="13">
        <v>2023</v>
      </c>
      <c r="F29" s="8">
        <v>44933</v>
      </c>
      <c r="G29" s="9">
        <v>0.5395833333333333</v>
      </c>
      <c r="H29" s="9">
        <v>0.60277777777777775</v>
      </c>
      <c r="I29" s="16">
        <v>48.59</v>
      </c>
      <c r="J29" s="16">
        <v>-89.294790000000006</v>
      </c>
      <c r="K29" s="16">
        <v>48.593600000000002</v>
      </c>
      <c r="L29" s="16">
        <v>-89.298280000000005</v>
      </c>
      <c r="M29" s="10" t="s">
        <v>180</v>
      </c>
      <c r="N29" s="10" t="s">
        <v>181</v>
      </c>
      <c r="O29" s="13" t="s">
        <v>44</v>
      </c>
      <c r="P29" s="13" t="s">
        <v>182</v>
      </c>
      <c r="Q29" s="10">
        <v>0</v>
      </c>
      <c r="R29" s="10">
        <v>0</v>
      </c>
      <c r="S29" s="10" t="s">
        <v>240</v>
      </c>
      <c r="T29" s="10" t="s">
        <v>240</v>
      </c>
      <c r="U29" s="10" t="s">
        <v>240</v>
      </c>
      <c r="V29" s="10" t="s">
        <v>240</v>
      </c>
      <c r="W29" s="10" t="s">
        <v>240</v>
      </c>
      <c r="X29" s="10" t="s">
        <v>240</v>
      </c>
      <c r="Y29" s="10">
        <v>0</v>
      </c>
      <c r="Z29" s="10" t="s">
        <v>240</v>
      </c>
      <c r="AA29" s="10" t="s">
        <v>240</v>
      </c>
      <c r="AB29" s="10" t="s">
        <v>240</v>
      </c>
      <c r="AC29" s="10" t="s">
        <v>240</v>
      </c>
      <c r="AD29" s="10" t="s">
        <v>240</v>
      </c>
      <c r="AE29" s="10" t="s">
        <v>240</v>
      </c>
      <c r="AF29" s="10">
        <v>0</v>
      </c>
      <c r="AG29" s="10" t="s">
        <v>240</v>
      </c>
      <c r="AH29" s="10" t="s">
        <v>240</v>
      </c>
      <c r="AI29" s="10" t="s">
        <v>240</v>
      </c>
      <c r="AJ29" s="10" t="s">
        <v>240</v>
      </c>
      <c r="AK29" s="10" t="s">
        <v>240</v>
      </c>
      <c r="AL29" s="10" t="s">
        <v>240</v>
      </c>
      <c r="AM29" s="10">
        <v>0</v>
      </c>
      <c r="AN29" s="10" t="s">
        <v>240</v>
      </c>
      <c r="AO29" s="10" t="s">
        <v>240</v>
      </c>
      <c r="AP29" s="10" t="s">
        <v>240</v>
      </c>
      <c r="AQ29" s="10" t="s">
        <v>240</v>
      </c>
      <c r="AR29" s="10" t="s">
        <v>240</v>
      </c>
      <c r="AS29" s="10" t="s">
        <v>240</v>
      </c>
      <c r="AT29" s="10">
        <v>0</v>
      </c>
      <c r="AU29" s="10" t="s">
        <v>240</v>
      </c>
      <c r="AV29" s="10" t="s">
        <v>240</v>
      </c>
      <c r="AW29" s="10" t="s">
        <v>240</v>
      </c>
      <c r="AX29" s="10" t="s">
        <v>240</v>
      </c>
      <c r="AY29" s="10" t="s">
        <v>240</v>
      </c>
      <c r="AZ29" s="10" t="s">
        <v>240</v>
      </c>
      <c r="BA29" s="10">
        <v>0</v>
      </c>
      <c r="BB29" s="10" t="s">
        <v>240</v>
      </c>
      <c r="BC29" s="10" t="s">
        <v>240</v>
      </c>
      <c r="BD29" s="10" t="s">
        <v>240</v>
      </c>
      <c r="BE29" s="10" t="s">
        <v>240</v>
      </c>
      <c r="BF29" s="10" t="s">
        <v>240</v>
      </c>
      <c r="BG29" s="10" t="s">
        <v>240</v>
      </c>
      <c r="BH29" s="10">
        <v>0</v>
      </c>
      <c r="BI29" s="10" t="s">
        <v>240</v>
      </c>
      <c r="BJ29" s="10" t="s">
        <v>240</v>
      </c>
      <c r="BK29" s="10" t="s">
        <v>240</v>
      </c>
      <c r="BL29" s="10" t="s">
        <v>240</v>
      </c>
      <c r="BM29" s="10" t="s">
        <v>240</v>
      </c>
      <c r="BN29" s="10" t="s">
        <v>240</v>
      </c>
      <c r="BO29" s="10">
        <v>0</v>
      </c>
      <c r="BP29" s="10" t="s">
        <v>240</v>
      </c>
      <c r="BQ29" s="10" t="s">
        <v>240</v>
      </c>
      <c r="BR29" s="10" t="s">
        <v>240</v>
      </c>
      <c r="BS29" s="10" t="s">
        <v>240</v>
      </c>
      <c r="BT29" s="10" t="s">
        <v>240</v>
      </c>
      <c r="BU29" s="10" t="s">
        <v>240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21">
        <v>1</v>
      </c>
      <c r="CC29" s="1"/>
    </row>
    <row r="30" spans="1:81" x14ac:dyDescent="0.35">
      <c r="A30" s="13" t="s">
        <v>38</v>
      </c>
      <c r="B30" s="13" t="s">
        <v>167</v>
      </c>
      <c r="C30" s="13" t="s">
        <v>183</v>
      </c>
      <c r="D30" s="13" t="s">
        <v>184</v>
      </c>
      <c r="E30" s="13">
        <v>2023</v>
      </c>
      <c r="F30" s="8" t="s">
        <v>185</v>
      </c>
      <c r="G30" s="9">
        <v>0.55486111111111114</v>
      </c>
      <c r="H30" s="9">
        <v>0.62638888888888888</v>
      </c>
      <c r="I30" s="16">
        <v>48.5625</v>
      </c>
      <c r="J30" s="16">
        <v>-88.742350000000002</v>
      </c>
      <c r="K30" s="16">
        <v>48.555639999999997</v>
      </c>
      <c r="L30" s="16">
        <v>-88.749669999999995</v>
      </c>
      <c r="M30" s="10" t="s">
        <v>186</v>
      </c>
      <c r="N30" s="10" t="s">
        <v>171</v>
      </c>
      <c r="O30" s="13" t="s">
        <v>187</v>
      </c>
      <c r="P30" s="13" t="s">
        <v>182</v>
      </c>
      <c r="Q30" s="10">
        <v>0</v>
      </c>
      <c r="R30" s="10">
        <v>0</v>
      </c>
      <c r="S30" s="10" t="s">
        <v>240</v>
      </c>
      <c r="T30" s="10" t="s">
        <v>240</v>
      </c>
      <c r="U30" s="10" t="s">
        <v>240</v>
      </c>
      <c r="V30" s="10" t="s">
        <v>240</v>
      </c>
      <c r="W30" s="10" t="s">
        <v>240</v>
      </c>
      <c r="X30" s="10" t="s">
        <v>240</v>
      </c>
      <c r="Y30" s="10">
        <v>0</v>
      </c>
      <c r="Z30" s="10" t="s">
        <v>240</v>
      </c>
      <c r="AA30" s="10" t="s">
        <v>240</v>
      </c>
      <c r="AB30" s="10" t="s">
        <v>240</v>
      </c>
      <c r="AC30" s="10" t="s">
        <v>240</v>
      </c>
      <c r="AD30" s="10" t="s">
        <v>240</v>
      </c>
      <c r="AE30" s="10" t="s">
        <v>240</v>
      </c>
      <c r="AF30" s="10">
        <v>0</v>
      </c>
      <c r="AG30" s="10" t="s">
        <v>240</v>
      </c>
      <c r="AH30" s="10" t="s">
        <v>240</v>
      </c>
      <c r="AI30" s="10" t="s">
        <v>240</v>
      </c>
      <c r="AJ30" s="10" t="s">
        <v>240</v>
      </c>
      <c r="AK30" s="10" t="s">
        <v>240</v>
      </c>
      <c r="AL30" s="10" t="s">
        <v>240</v>
      </c>
      <c r="AM30" s="10">
        <v>0</v>
      </c>
      <c r="AN30" s="10" t="s">
        <v>240</v>
      </c>
      <c r="AO30" s="10" t="s">
        <v>240</v>
      </c>
      <c r="AP30" s="10" t="s">
        <v>240</v>
      </c>
      <c r="AQ30" s="10" t="s">
        <v>240</v>
      </c>
      <c r="AR30" s="10" t="s">
        <v>240</v>
      </c>
      <c r="AS30" s="10" t="s">
        <v>240</v>
      </c>
      <c r="AT30" s="10">
        <v>0</v>
      </c>
      <c r="AU30" s="10" t="s">
        <v>240</v>
      </c>
      <c r="AV30" s="10" t="s">
        <v>240</v>
      </c>
      <c r="AW30" s="10" t="s">
        <v>240</v>
      </c>
      <c r="AX30" s="10" t="s">
        <v>240</v>
      </c>
      <c r="AY30" s="10" t="s">
        <v>240</v>
      </c>
      <c r="AZ30" s="10" t="s">
        <v>240</v>
      </c>
      <c r="BA30" s="10">
        <v>0</v>
      </c>
      <c r="BB30" s="10" t="s">
        <v>240</v>
      </c>
      <c r="BC30" s="10" t="s">
        <v>240</v>
      </c>
      <c r="BD30" s="10" t="s">
        <v>240</v>
      </c>
      <c r="BE30" s="10" t="s">
        <v>240</v>
      </c>
      <c r="BF30" s="10" t="s">
        <v>240</v>
      </c>
      <c r="BG30" s="10" t="s">
        <v>240</v>
      </c>
      <c r="BH30" s="10">
        <v>0</v>
      </c>
      <c r="BI30" s="10" t="s">
        <v>240</v>
      </c>
      <c r="BJ30" s="10" t="s">
        <v>240</v>
      </c>
      <c r="BK30" s="10" t="s">
        <v>240</v>
      </c>
      <c r="BL30" s="10" t="s">
        <v>240</v>
      </c>
      <c r="BM30" s="10" t="s">
        <v>240</v>
      </c>
      <c r="BN30" s="10" t="s">
        <v>240</v>
      </c>
      <c r="BO30" s="10">
        <v>0</v>
      </c>
      <c r="BP30" s="10" t="s">
        <v>240</v>
      </c>
      <c r="BQ30" s="10" t="s">
        <v>240</v>
      </c>
      <c r="BR30" s="10" t="s">
        <v>240</v>
      </c>
      <c r="BS30" s="10" t="s">
        <v>240</v>
      </c>
      <c r="BT30" s="10" t="s">
        <v>240</v>
      </c>
      <c r="BU30" s="10" t="s">
        <v>240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21">
        <v>7</v>
      </c>
      <c r="CC30" s="1"/>
    </row>
    <row r="31" spans="1:81" x14ac:dyDescent="0.35">
      <c r="A31" s="13" t="s">
        <v>38</v>
      </c>
      <c r="B31" s="13" t="s">
        <v>167</v>
      </c>
      <c r="C31" s="13" t="s">
        <v>188</v>
      </c>
      <c r="D31" s="13" t="s">
        <v>189</v>
      </c>
      <c r="E31" s="13">
        <v>2023</v>
      </c>
      <c r="F31" s="8">
        <v>45267</v>
      </c>
      <c r="G31" s="9">
        <v>0.57430555555555551</v>
      </c>
      <c r="H31" s="9">
        <v>0.63472222222222219</v>
      </c>
      <c r="I31" s="16">
        <v>48.386096000000002</v>
      </c>
      <c r="J31" s="16">
        <v>-89.634519999999995</v>
      </c>
      <c r="K31" s="16">
        <v>48.395139</v>
      </c>
      <c r="L31" s="16">
        <v>-89.634572000000006</v>
      </c>
      <c r="M31" s="10" t="s">
        <v>170</v>
      </c>
      <c r="N31" s="10" t="s">
        <v>43</v>
      </c>
      <c r="O31" s="13" t="s">
        <v>44</v>
      </c>
      <c r="P31" s="13" t="s">
        <v>190</v>
      </c>
      <c r="Q31" s="10">
        <v>0</v>
      </c>
      <c r="R31" s="10">
        <v>0</v>
      </c>
      <c r="S31" s="10" t="s">
        <v>240</v>
      </c>
      <c r="T31" s="10" t="s">
        <v>240</v>
      </c>
      <c r="U31" s="10" t="s">
        <v>240</v>
      </c>
      <c r="V31" s="10" t="s">
        <v>240</v>
      </c>
      <c r="W31" s="10" t="s">
        <v>240</v>
      </c>
      <c r="X31" s="10" t="s">
        <v>240</v>
      </c>
      <c r="Y31" s="21">
        <v>1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240</v>
      </c>
      <c r="AH31" s="10" t="s">
        <v>240</v>
      </c>
      <c r="AI31" s="10" t="s">
        <v>240</v>
      </c>
      <c r="AJ31" s="10" t="s">
        <v>240</v>
      </c>
      <c r="AK31" s="10" t="s">
        <v>240</v>
      </c>
      <c r="AL31" s="10" t="s">
        <v>240</v>
      </c>
      <c r="AM31" s="10">
        <v>0</v>
      </c>
      <c r="AN31" s="10" t="s">
        <v>240</v>
      </c>
      <c r="AO31" s="10" t="s">
        <v>240</v>
      </c>
      <c r="AP31" s="10" t="s">
        <v>240</v>
      </c>
      <c r="AQ31" s="10" t="s">
        <v>240</v>
      </c>
      <c r="AR31" s="10" t="s">
        <v>240</v>
      </c>
      <c r="AS31" s="10" t="s">
        <v>240</v>
      </c>
      <c r="AT31" s="10">
        <v>0</v>
      </c>
      <c r="AU31" s="10" t="s">
        <v>240</v>
      </c>
      <c r="AV31" s="10" t="s">
        <v>240</v>
      </c>
      <c r="AW31" s="10" t="s">
        <v>240</v>
      </c>
      <c r="AX31" s="10" t="s">
        <v>240</v>
      </c>
      <c r="AY31" s="10" t="s">
        <v>240</v>
      </c>
      <c r="AZ31" s="10" t="s">
        <v>240</v>
      </c>
      <c r="BA31" s="10">
        <v>0</v>
      </c>
      <c r="BB31" s="10" t="s">
        <v>240</v>
      </c>
      <c r="BC31" s="10" t="s">
        <v>240</v>
      </c>
      <c r="BD31" s="10" t="s">
        <v>240</v>
      </c>
      <c r="BE31" s="10" t="s">
        <v>240</v>
      </c>
      <c r="BF31" s="10" t="s">
        <v>240</v>
      </c>
      <c r="BG31" s="10" t="s">
        <v>240</v>
      </c>
      <c r="BH31" s="10">
        <v>0</v>
      </c>
      <c r="BI31" s="10" t="s">
        <v>240</v>
      </c>
      <c r="BJ31" s="10" t="s">
        <v>240</v>
      </c>
      <c r="BK31" s="10" t="s">
        <v>240</v>
      </c>
      <c r="BL31" s="10" t="s">
        <v>240</v>
      </c>
      <c r="BM31" s="10" t="s">
        <v>240</v>
      </c>
      <c r="BN31" s="10" t="s">
        <v>240</v>
      </c>
      <c r="BO31" s="10">
        <v>0</v>
      </c>
      <c r="BP31" s="10" t="s">
        <v>240</v>
      </c>
      <c r="BQ31" s="10" t="s">
        <v>240</v>
      </c>
      <c r="BR31" s="10" t="s">
        <v>240</v>
      </c>
      <c r="BS31" s="10" t="s">
        <v>240</v>
      </c>
      <c r="BT31" s="10" t="s">
        <v>240</v>
      </c>
      <c r="BU31" s="10" t="s">
        <v>240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21">
        <v>15</v>
      </c>
      <c r="CC31" s="1"/>
    </row>
  </sheetData>
  <autoFilter ref="A1:CD31" xr:uid="{00000000-0009-0000-0000-000001000000}"/>
  <sortState xmlns:xlrd2="http://schemas.microsoft.com/office/spreadsheetml/2017/richdata2" ref="A2:CD14">
    <sortCondition ref="A2:A14"/>
    <sortCondition ref="B2:B14"/>
    <sortCondition ref="C2:C1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"/>
  <sheetViews>
    <sheetView workbookViewId="0">
      <selection activeCell="AC9" sqref="AC9"/>
    </sheetView>
  </sheetViews>
  <sheetFormatPr defaultColWidth="9.1796875" defaultRowHeight="14.5" x14ac:dyDescent="0.35"/>
  <cols>
    <col min="2" max="2" width="16.453125" customWidth="1"/>
  </cols>
  <sheetData>
    <row r="1" spans="1:27" x14ac:dyDescent="0.35">
      <c r="A1" t="s">
        <v>241</v>
      </c>
      <c r="B1" t="s">
        <v>1</v>
      </c>
      <c r="C1" t="s">
        <v>242</v>
      </c>
      <c r="D1" t="s">
        <v>243</v>
      </c>
      <c r="E1" t="s">
        <v>244</v>
      </c>
      <c r="F1" t="s">
        <v>245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</row>
    <row r="2" spans="1:27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 s="17">
        <v>0</v>
      </c>
      <c r="H2" s="17">
        <v>0</v>
      </c>
      <c r="I2" s="17">
        <v>4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15</v>
      </c>
      <c r="Z2" s="22"/>
      <c r="AA2" s="24">
        <v>1</v>
      </c>
    </row>
    <row r="3" spans="1:27" x14ac:dyDescent="0.35">
      <c r="A3" t="s">
        <v>38</v>
      </c>
      <c r="B3" t="s">
        <v>67</v>
      </c>
      <c r="C3" s="4">
        <v>44.806787999999997</v>
      </c>
      <c r="D3" s="4">
        <v>-79.569502999999997</v>
      </c>
      <c r="E3">
        <v>10000</v>
      </c>
      <c r="F3">
        <v>5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2</v>
      </c>
      <c r="Z3" s="22"/>
      <c r="AA3" s="24">
        <v>1</v>
      </c>
    </row>
    <row r="4" spans="1:27" x14ac:dyDescent="0.35">
      <c r="A4" t="s">
        <v>38</v>
      </c>
      <c r="B4" t="s">
        <v>246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2"/>
      <c r="AA4" s="24"/>
    </row>
    <row r="5" spans="1:27" x14ac:dyDescent="0.35">
      <c r="A5" t="s">
        <v>38</v>
      </c>
      <c r="B5" t="s">
        <v>118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0</v>
      </c>
      <c r="I5">
        <v>15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 s="22"/>
      <c r="AA5" s="24">
        <v>5</v>
      </c>
    </row>
    <row r="6" spans="1:27" x14ac:dyDescent="0.35">
      <c r="A6" t="s">
        <v>38</v>
      </c>
      <c r="B6" t="s">
        <v>144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22"/>
      <c r="AA6" s="24">
        <v>4</v>
      </c>
    </row>
    <row r="7" spans="1:27" x14ac:dyDescent="0.35">
      <c r="A7" t="s">
        <v>38</v>
      </c>
      <c r="B7" t="s">
        <v>167</v>
      </c>
      <c r="C7">
        <v>48.43412</v>
      </c>
      <c r="D7">
        <v>-89.296120000000002</v>
      </c>
      <c r="E7">
        <v>11000</v>
      </c>
      <c r="F7">
        <v>5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186</v>
      </c>
      <c r="Z7" s="22"/>
      <c r="AA7" s="24"/>
    </row>
    <row r="9" spans="1:27" x14ac:dyDescent="0.35">
      <c r="A9" s="19"/>
      <c r="B9" s="19"/>
    </row>
  </sheetData>
  <autoFilter ref="A1:AA7" xr:uid="{00000000-0001-0000-0200-000000000000}"/>
  <sortState xmlns:xlrd2="http://schemas.microsoft.com/office/spreadsheetml/2017/richdata2" ref="A2:T3">
    <sortCondition ref="A2:A3"/>
    <sortCondition ref="B2:B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U7"/>
  <sheetViews>
    <sheetView workbookViewId="0">
      <selection activeCell="C17" sqref="C17"/>
    </sheetView>
  </sheetViews>
  <sheetFormatPr defaultColWidth="8.7265625" defaultRowHeight="14.5" x14ac:dyDescent="0.35"/>
  <cols>
    <col min="2" max="2" width="17.7265625" customWidth="1"/>
    <col min="3" max="3" width="9.453125" bestFit="1" customWidth="1"/>
    <col min="5" max="5" width="11" customWidth="1"/>
    <col min="6" max="6" width="10.81640625" customWidth="1"/>
    <col min="11" max="11" width="16.7265625" customWidth="1"/>
    <col min="12" max="12" width="17.26953125" customWidth="1"/>
    <col min="13" max="13" width="16" customWidth="1"/>
    <col min="14" max="14" width="14.453125" customWidth="1"/>
    <col min="15" max="15" width="15.26953125" customWidth="1"/>
    <col min="16" max="16" width="15" customWidth="1"/>
    <col min="17" max="17" width="13.453125" customWidth="1"/>
    <col min="18" max="18" width="22.453125" customWidth="1"/>
    <col min="19" max="19" width="20.81640625" customWidth="1"/>
    <col min="20" max="20" width="21.26953125" customWidth="1"/>
  </cols>
  <sheetData>
    <row r="1" spans="1:21" x14ac:dyDescent="0.35">
      <c r="A1" t="s">
        <v>241</v>
      </c>
      <c r="B1" t="s">
        <v>1</v>
      </c>
      <c r="C1" t="s">
        <v>242</v>
      </c>
      <c r="D1" t="s">
        <v>243</v>
      </c>
      <c r="E1" t="s">
        <v>244</v>
      </c>
      <c r="F1" t="s">
        <v>245</v>
      </c>
      <c r="G1" t="s">
        <v>16</v>
      </c>
      <c r="H1" t="s">
        <v>17</v>
      </c>
      <c r="I1" t="s">
        <v>18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</row>
    <row r="2" spans="1:21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4</v>
      </c>
      <c r="J2">
        <f t="shared" ref="J2:J7" si="0">G2+H2+I2</f>
        <v>4</v>
      </c>
      <c r="K2">
        <f t="shared" ref="K2:K7" si="1">G2/E2*100</f>
        <v>0</v>
      </c>
      <c r="L2">
        <f t="shared" ref="L2:L7" si="2">H2/E2*100</f>
        <v>0</v>
      </c>
      <c r="M2">
        <f t="shared" ref="M2:M7" si="3">I2/E2*100</f>
        <v>0.04</v>
      </c>
      <c r="N2">
        <f t="shared" ref="N2:N7" si="4">J2/E2*100</f>
        <v>0.04</v>
      </c>
      <c r="O2">
        <v>0</v>
      </c>
      <c r="P2" s="22">
        <v>4</v>
      </c>
      <c r="Q2" s="22">
        <f t="shared" ref="Q2:Q7" si="5">P2+O2</f>
        <v>4</v>
      </c>
      <c r="R2">
        <v>0</v>
      </c>
      <c r="S2">
        <v>0</v>
      </c>
      <c r="T2">
        <f t="shared" ref="T2:T7" si="6">R2+S2</f>
        <v>0</v>
      </c>
      <c r="U2" s="26">
        <f t="shared" ref="U2:U7" si="7">T2*100/Q2</f>
        <v>0</v>
      </c>
    </row>
    <row r="3" spans="1:21" s="3" customFormat="1" x14ac:dyDescent="0.35">
      <c r="A3" s="20" t="s">
        <v>38</v>
      </c>
      <c r="B3" s="20" t="s">
        <v>67</v>
      </c>
      <c r="C3" s="18">
        <v>44.806787999999997</v>
      </c>
      <c r="D3" s="18">
        <v>-79.569502999999997</v>
      </c>
      <c r="E3" s="18">
        <v>10000</v>
      </c>
      <c r="F3" s="18">
        <v>5</v>
      </c>
      <c r="G3" s="18">
        <v>0</v>
      </c>
      <c r="H3" s="18">
        <v>0</v>
      </c>
      <c r="I3" s="18">
        <v>2</v>
      </c>
      <c r="J3">
        <f t="shared" si="0"/>
        <v>2</v>
      </c>
      <c r="K3">
        <f t="shared" si="1"/>
        <v>0</v>
      </c>
      <c r="L3">
        <f t="shared" si="2"/>
        <v>0</v>
      </c>
      <c r="M3">
        <f t="shared" si="3"/>
        <v>0.02</v>
      </c>
      <c r="N3">
        <f t="shared" si="4"/>
        <v>0.02</v>
      </c>
      <c r="O3" s="22">
        <v>0</v>
      </c>
      <c r="P3" s="22">
        <v>2</v>
      </c>
      <c r="Q3" s="22">
        <f t="shared" si="5"/>
        <v>2</v>
      </c>
      <c r="R3" s="22">
        <v>0</v>
      </c>
      <c r="S3" s="22">
        <v>0</v>
      </c>
      <c r="T3" s="22">
        <f t="shared" si="6"/>
        <v>0</v>
      </c>
      <c r="U3" s="26">
        <f t="shared" si="7"/>
        <v>0</v>
      </c>
    </row>
    <row r="4" spans="1:21" x14ac:dyDescent="0.35">
      <c r="A4" t="s">
        <v>38</v>
      </c>
      <c r="B4" t="s">
        <v>246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v>0</v>
      </c>
      <c r="P4">
        <v>0</v>
      </c>
      <c r="Q4">
        <f t="shared" si="5"/>
        <v>0</v>
      </c>
      <c r="R4">
        <v>0</v>
      </c>
      <c r="S4">
        <v>0</v>
      </c>
      <c r="T4">
        <f t="shared" si="6"/>
        <v>0</v>
      </c>
      <c r="U4" s="26">
        <v>0</v>
      </c>
    </row>
    <row r="5" spans="1:21" x14ac:dyDescent="0.35">
      <c r="A5" t="s">
        <v>38</v>
      </c>
      <c r="B5" t="s">
        <v>118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0</v>
      </c>
      <c r="I5">
        <v>15</v>
      </c>
      <c r="J5">
        <f t="shared" si="0"/>
        <v>15</v>
      </c>
      <c r="K5">
        <f t="shared" si="1"/>
        <v>0</v>
      </c>
      <c r="L5">
        <f t="shared" si="2"/>
        <v>0</v>
      </c>
      <c r="M5">
        <f t="shared" si="3"/>
        <v>0.15</v>
      </c>
      <c r="N5">
        <f t="shared" si="4"/>
        <v>0.15</v>
      </c>
      <c r="O5" s="22">
        <v>0</v>
      </c>
      <c r="P5" s="22">
        <v>15</v>
      </c>
      <c r="Q5" s="22">
        <f t="shared" si="5"/>
        <v>15</v>
      </c>
      <c r="R5" s="22">
        <v>0</v>
      </c>
      <c r="S5" s="23">
        <v>1</v>
      </c>
      <c r="T5" s="23">
        <f t="shared" si="6"/>
        <v>1</v>
      </c>
      <c r="U5" s="25">
        <f t="shared" si="7"/>
        <v>6.666666666666667</v>
      </c>
    </row>
    <row r="6" spans="1:21" x14ac:dyDescent="0.35">
      <c r="A6" t="s">
        <v>38</v>
      </c>
      <c r="B6" t="s">
        <v>144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v>0</v>
      </c>
      <c r="P6">
        <v>0</v>
      </c>
      <c r="Q6">
        <f t="shared" si="5"/>
        <v>0</v>
      </c>
      <c r="R6">
        <v>0</v>
      </c>
      <c r="S6">
        <v>0</v>
      </c>
      <c r="T6">
        <f t="shared" si="6"/>
        <v>0</v>
      </c>
      <c r="U6" s="26">
        <v>0</v>
      </c>
    </row>
    <row r="7" spans="1:21" x14ac:dyDescent="0.35">
      <c r="A7" t="s">
        <v>38</v>
      </c>
      <c r="B7" t="s">
        <v>167</v>
      </c>
      <c r="C7">
        <v>48.43412</v>
      </c>
      <c r="D7">
        <v>-89.296120000000002</v>
      </c>
      <c r="E7">
        <v>11000</v>
      </c>
      <c r="F7">
        <v>5</v>
      </c>
      <c r="G7">
        <v>0</v>
      </c>
      <c r="H7">
        <v>0</v>
      </c>
      <c r="I7">
        <v>6</v>
      </c>
      <c r="J7">
        <f t="shared" si="0"/>
        <v>6</v>
      </c>
      <c r="K7">
        <f t="shared" si="1"/>
        <v>0</v>
      </c>
      <c r="L7">
        <f t="shared" si="2"/>
        <v>0</v>
      </c>
      <c r="M7">
        <f t="shared" si="3"/>
        <v>5.454545454545455E-2</v>
      </c>
      <c r="N7">
        <f t="shared" si="4"/>
        <v>5.454545454545455E-2</v>
      </c>
      <c r="O7">
        <v>0</v>
      </c>
      <c r="P7" s="22">
        <v>6</v>
      </c>
      <c r="Q7" s="22">
        <f t="shared" si="5"/>
        <v>6</v>
      </c>
      <c r="R7">
        <v>0</v>
      </c>
      <c r="S7" s="23">
        <v>4</v>
      </c>
      <c r="T7" s="23">
        <f t="shared" si="6"/>
        <v>4</v>
      </c>
      <c r="U7" s="25">
        <f t="shared" si="7"/>
        <v>66.666666666666671</v>
      </c>
    </row>
  </sheetData>
  <autoFilter ref="A1:U7" xr:uid="{00000000-0001-0000-03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9541-780C-42EB-97B5-436A01AAFDA0}">
  <dimension ref="A1:U304"/>
  <sheetViews>
    <sheetView tabSelected="1" topLeftCell="D1" workbookViewId="0">
      <selection activeCell="S211" sqref="S211"/>
    </sheetView>
  </sheetViews>
  <sheetFormatPr defaultRowHeight="14.5" x14ac:dyDescent="0.35"/>
  <cols>
    <col min="15" max="15" width="11.26953125" customWidth="1"/>
    <col min="16" max="16" width="9.54296875" bestFit="1" customWidth="1"/>
  </cols>
  <sheetData>
    <row r="1" spans="1:21" x14ac:dyDescent="0.35">
      <c r="A1" s="39" t="s">
        <v>241</v>
      </c>
      <c r="B1" s="39" t="s">
        <v>1</v>
      </c>
      <c r="C1" s="39" t="s">
        <v>3</v>
      </c>
      <c r="D1" s="39" t="s">
        <v>2</v>
      </c>
      <c r="E1" s="40" t="s">
        <v>4</v>
      </c>
      <c r="F1" s="39" t="s">
        <v>5</v>
      </c>
      <c r="G1" s="38" t="s">
        <v>385</v>
      </c>
      <c r="H1" s="39" t="s">
        <v>259</v>
      </c>
      <c r="I1" s="39" t="s">
        <v>260</v>
      </c>
      <c r="J1" s="39" t="s">
        <v>261</v>
      </c>
      <c r="K1" s="39" t="s">
        <v>262</v>
      </c>
      <c r="L1" s="39" t="s">
        <v>263</v>
      </c>
      <c r="M1" s="39" t="s">
        <v>264</v>
      </c>
      <c r="N1" s="39" t="s">
        <v>265</v>
      </c>
      <c r="O1" s="39" t="s">
        <v>266</v>
      </c>
      <c r="P1" s="38" t="s">
        <v>386</v>
      </c>
      <c r="Q1" s="41"/>
      <c r="R1" s="41"/>
      <c r="S1" s="41"/>
      <c r="T1" s="40"/>
      <c r="U1" s="42"/>
    </row>
    <row r="2" spans="1:21" x14ac:dyDescent="0.35">
      <c r="A2" s="39"/>
      <c r="B2" s="39"/>
      <c r="C2" s="39"/>
      <c r="D2" s="39"/>
      <c r="E2" s="40"/>
      <c r="F2" s="39"/>
      <c r="G2" s="38"/>
      <c r="H2" s="39"/>
      <c r="I2" s="39"/>
      <c r="J2" s="39"/>
      <c r="K2" s="39"/>
      <c r="L2" s="39"/>
      <c r="M2" s="39"/>
      <c r="N2" s="39"/>
      <c r="O2" s="39"/>
      <c r="P2" s="38"/>
      <c r="Q2" s="41"/>
      <c r="R2" s="41"/>
      <c r="S2" s="41"/>
      <c r="T2" s="40"/>
      <c r="U2" s="42"/>
    </row>
    <row r="3" spans="1:21" ht="43.5" x14ac:dyDescent="0.35">
      <c r="A3" s="27" t="s">
        <v>38</v>
      </c>
      <c r="B3" s="27" t="s">
        <v>39</v>
      </c>
      <c r="C3" s="27" t="s">
        <v>41</v>
      </c>
      <c r="D3" s="27" t="s">
        <v>40</v>
      </c>
      <c r="E3" s="27">
        <v>2023</v>
      </c>
      <c r="F3" s="28" t="s">
        <v>267</v>
      </c>
      <c r="G3" s="27">
        <v>8</v>
      </c>
      <c r="H3" s="29">
        <v>43.440179999999998</v>
      </c>
      <c r="I3" s="29">
        <v>-80.204999999999998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5.8</v>
      </c>
      <c r="P3" s="34">
        <v>66.656000000000006</v>
      </c>
      <c r="Q3" s="27"/>
      <c r="R3" s="27"/>
      <c r="S3" s="27"/>
      <c r="T3" s="30"/>
    </row>
    <row r="4" spans="1:21" ht="43.5" x14ac:dyDescent="0.35">
      <c r="A4" s="27" t="s">
        <v>38</v>
      </c>
      <c r="B4" s="27" t="s">
        <v>39</v>
      </c>
      <c r="C4" s="27" t="s">
        <v>41</v>
      </c>
      <c r="D4" s="27" t="s">
        <v>40</v>
      </c>
      <c r="E4" s="27">
        <v>2023</v>
      </c>
      <c r="F4" s="28" t="s">
        <v>267</v>
      </c>
      <c r="G4" s="27">
        <v>16</v>
      </c>
      <c r="H4" s="29">
        <v>43.439900000000002</v>
      </c>
      <c r="I4" s="29">
        <v>-80.206490000000002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6.9</v>
      </c>
      <c r="P4" s="34">
        <v>93.748000000000005</v>
      </c>
      <c r="Q4" s="27"/>
      <c r="R4" s="27"/>
      <c r="S4" s="27"/>
      <c r="T4" s="30"/>
    </row>
    <row r="5" spans="1:21" ht="43.5" x14ac:dyDescent="0.35">
      <c r="A5" s="27" t="s">
        <v>38</v>
      </c>
      <c r="B5" s="27" t="s">
        <v>39</v>
      </c>
      <c r="C5" s="27" t="s">
        <v>41</v>
      </c>
      <c r="D5" s="27" t="s">
        <v>40</v>
      </c>
      <c r="E5" s="27">
        <v>2023</v>
      </c>
      <c r="F5" s="28" t="s">
        <v>267</v>
      </c>
      <c r="G5" s="27">
        <v>24</v>
      </c>
      <c r="H5" s="29">
        <v>43.44079</v>
      </c>
      <c r="I5" s="29">
        <v>-80.206370000000007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6</v>
      </c>
      <c r="P5" s="34">
        <v>95.831999999999994</v>
      </c>
      <c r="Q5" s="27"/>
      <c r="R5" s="27"/>
      <c r="S5" s="27"/>
      <c r="T5" s="30"/>
    </row>
    <row r="6" spans="1:21" ht="43.5" x14ac:dyDescent="0.35">
      <c r="A6" s="27" t="s">
        <v>38</v>
      </c>
      <c r="B6" s="27" t="s">
        <v>39</v>
      </c>
      <c r="C6" s="27" t="s">
        <v>41</v>
      </c>
      <c r="D6" s="27" t="s">
        <v>40</v>
      </c>
      <c r="E6" s="27">
        <v>2023</v>
      </c>
      <c r="F6" s="28" t="s">
        <v>267</v>
      </c>
      <c r="G6" s="27">
        <v>32</v>
      </c>
      <c r="H6" s="29">
        <v>43.441549999999999</v>
      </c>
      <c r="I6" s="29">
        <v>-80.206119999999999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5.0999999999999996</v>
      </c>
      <c r="P6" s="34">
        <v>83.328000000000003</v>
      </c>
      <c r="Q6" s="27"/>
      <c r="R6" s="27"/>
      <c r="S6" s="27"/>
      <c r="T6" s="30"/>
    </row>
    <row r="7" spans="1:21" ht="43.5" x14ac:dyDescent="0.35">
      <c r="A7" s="27" t="s">
        <v>38</v>
      </c>
      <c r="B7" s="27" t="s">
        <v>39</v>
      </c>
      <c r="C7" s="27" t="s">
        <v>41</v>
      </c>
      <c r="D7" s="27" t="s">
        <v>40</v>
      </c>
      <c r="E7" s="27">
        <v>2023</v>
      </c>
      <c r="F7" s="28" t="s">
        <v>267</v>
      </c>
      <c r="G7" s="27">
        <v>40</v>
      </c>
      <c r="H7" s="29">
        <v>43.44088</v>
      </c>
      <c r="I7" s="29">
        <v>-80.205160000000006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6</v>
      </c>
      <c r="P7" s="34">
        <v>70.823999999999998</v>
      </c>
      <c r="Q7" s="27"/>
      <c r="R7" s="27"/>
      <c r="S7" s="27"/>
      <c r="T7" s="30"/>
    </row>
    <row r="8" spans="1:21" ht="43.5" x14ac:dyDescent="0.35">
      <c r="A8" s="27" t="s">
        <v>38</v>
      </c>
      <c r="B8" s="27" t="s">
        <v>39</v>
      </c>
      <c r="C8" s="27" t="s">
        <v>41</v>
      </c>
      <c r="D8" s="27" t="s">
        <v>40</v>
      </c>
      <c r="E8" s="27">
        <v>2023</v>
      </c>
      <c r="F8" s="28" t="s">
        <v>267</v>
      </c>
      <c r="G8" s="27">
        <v>48</v>
      </c>
      <c r="H8" s="29">
        <v>43.733289999999997</v>
      </c>
      <c r="I8" s="29">
        <v>-80.341930000000005</v>
      </c>
      <c r="J8" s="27">
        <v>0</v>
      </c>
      <c r="K8" s="27">
        <v>0</v>
      </c>
      <c r="L8" s="27">
        <v>0</v>
      </c>
      <c r="M8" s="27">
        <v>0</v>
      </c>
      <c r="N8" s="27">
        <v>0.5</v>
      </c>
      <c r="O8" s="27">
        <v>6</v>
      </c>
      <c r="P8" s="34">
        <v>77.075999999999993</v>
      </c>
      <c r="Q8" s="27"/>
      <c r="R8" s="27"/>
      <c r="S8" s="27"/>
      <c r="T8" s="30"/>
    </row>
    <row r="9" spans="1:21" ht="43.5" x14ac:dyDescent="0.35">
      <c r="A9" s="27" t="s">
        <v>38</v>
      </c>
      <c r="B9" s="27" t="s">
        <v>39</v>
      </c>
      <c r="C9" s="27" t="s">
        <v>41</v>
      </c>
      <c r="D9" s="27" t="s">
        <v>40</v>
      </c>
      <c r="E9" s="27">
        <v>2023</v>
      </c>
      <c r="F9" s="28" t="s">
        <v>267</v>
      </c>
      <c r="G9" s="27">
        <v>56</v>
      </c>
      <c r="H9" s="29">
        <v>43.733029999999999</v>
      </c>
      <c r="I9" s="29">
        <v>-80.344099999999997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7</v>
      </c>
      <c r="P9" s="34">
        <v>49.983999999999995</v>
      </c>
      <c r="Q9" s="27"/>
      <c r="R9" s="27"/>
      <c r="S9" s="27"/>
      <c r="T9" s="30"/>
    </row>
    <row r="10" spans="1:21" ht="43.5" x14ac:dyDescent="0.35">
      <c r="A10" s="27" t="s">
        <v>38</v>
      </c>
      <c r="B10" s="27" t="s">
        <v>39</v>
      </c>
      <c r="C10" s="27" t="s">
        <v>41</v>
      </c>
      <c r="D10" s="27" t="s">
        <v>40</v>
      </c>
      <c r="E10" s="27">
        <v>2023</v>
      </c>
      <c r="F10" s="28" t="s">
        <v>267</v>
      </c>
      <c r="G10" s="27">
        <v>64</v>
      </c>
      <c r="H10" s="29">
        <v>43.734499999999997</v>
      </c>
      <c r="I10" s="29">
        <v>-80.344080000000005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4</v>
      </c>
      <c r="P10" s="34">
        <v>66.656000000000006</v>
      </c>
      <c r="Q10" s="27"/>
      <c r="R10" s="27"/>
      <c r="S10" s="27"/>
      <c r="T10" s="30"/>
    </row>
    <row r="11" spans="1:21" ht="43.5" x14ac:dyDescent="0.35">
      <c r="A11" s="27" t="s">
        <v>38</v>
      </c>
      <c r="B11" s="27" t="s">
        <v>39</v>
      </c>
      <c r="C11" s="27" t="s">
        <v>41</v>
      </c>
      <c r="D11" s="27" t="s">
        <v>40</v>
      </c>
      <c r="E11" s="27">
        <v>2023</v>
      </c>
      <c r="F11" s="28" t="s">
        <v>267</v>
      </c>
      <c r="G11" s="27">
        <v>72</v>
      </c>
      <c r="H11" s="29">
        <v>43.735790000000001</v>
      </c>
      <c r="I11" s="29">
        <v>-80.343220000000002</v>
      </c>
      <c r="J11" s="27">
        <v>0</v>
      </c>
      <c r="K11" s="27">
        <v>0</v>
      </c>
      <c r="L11" s="27">
        <v>0</v>
      </c>
      <c r="M11" s="27">
        <v>0</v>
      </c>
      <c r="N11" s="27">
        <v>0.5</v>
      </c>
      <c r="O11" s="27">
        <v>4.3</v>
      </c>
      <c r="P11" s="34">
        <v>100</v>
      </c>
      <c r="Q11" s="27"/>
      <c r="R11" s="27"/>
      <c r="S11" s="27"/>
      <c r="T11" s="30"/>
    </row>
    <row r="12" spans="1:21" ht="43.5" x14ac:dyDescent="0.35">
      <c r="A12" s="27" t="s">
        <v>38</v>
      </c>
      <c r="B12" s="27" t="s">
        <v>39</v>
      </c>
      <c r="C12" s="27" t="s">
        <v>41</v>
      </c>
      <c r="D12" s="27" t="s">
        <v>40</v>
      </c>
      <c r="E12" s="27">
        <v>2023</v>
      </c>
      <c r="F12" s="28" t="s">
        <v>267</v>
      </c>
      <c r="G12" s="27">
        <v>80</v>
      </c>
      <c r="H12" s="29">
        <v>43.734859999999998</v>
      </c>
      <c r="I12" s="29">
        <v>-80.341859999999997</v>
      </c>
      <c r="J12" s="27">
        <v>0</v>
      </c>
      <c r="K12" s="27">
        <v>0</v>
      </c>
      <c r="L12" s="27">
        <v>0</v>
      </c>
      <c r="M12" s="27">
        <v>0</v>
      </c>
      <c r="N12" s="27">
        <v>0.5</v>
      </c>
      <c r="O12" s="27">
        <v>6.3</v>
      </c>
      <c r="P12" s="34">
        <v>95.831999999999994</v>
      </c>
      <c r="Q12" s="27"/>
      <c r="R12" s="27"/>
      <c r="S12" s="27"/>
      <c r="T12" s="30"/>
    </row>
    <row r="13" spans="1:21" ht="29" x14ac:dyDescent="0.35">
      <c r="A13" s="27" t="s">
        <v>38</v>
      </c>
      <c r="B13" s="27" t="s">
        <v>39</v>
      </c>
      <c r="C13" s="27" t="s">
        <v>48</v>
      </c>
      <c r="D13" s="27" t="s">
        <v>47</v>
      </c>
      <c r="E13" s="27">
        <v>2023</v>
      </c>
      <c r="F13" s="28" t="s">
        <v>268</v>
      </c>
      <c r="G13" s="27">
        <v>8</v>
      </c>
      <c r="H13" s="29">
        <v>43.159680000000002</v>
      </c>
      <c r="I13" s="29">
        <v>-80.232219999999998</v>
      </c>
      <c r="J13" s="27">
        <v>0</v>
      </c>
      <c r="K13" s="27">
        <v>0</v>
      </c>
      <c r="L13" s="27">
        <v>0</v>
      </c>
      <c r="M13" s="27">
        <v>0</v>
      </c>
      <c r="N13" s="27">
        <v>3</v>
      </c>
      <c r="O13" s="27">
        <v>7.1</v>
      </c>
      <c r="P13" s="34">
        <v>83.328000000000003</v>
      </c>
      <c r="Q13" s="27"/>
      <c r="R13" s="27"/>
      <c r="S13" s="27"/>
      <c r="T13" s="30"/>
    </row>
    <row r="14" spans="1:21" ht="29" x14ac:dyDescent="0.35">
      <c r="A14" s="27" t="s">
        <v>38</v>
      </c>
      <c r="B14" s="27" t="s">
        <v>39</v>
      </c>
      <c r="C14" s="27" t="s">
        <v>48</v>
      </c>
      <c r="D14" s="27" t="s">
        <v>47</v>
      </c>
      <c r="E14" s="27">
        <v>2023</v>
      </c>
      <c r="F14" s="28" t="s">
        <v>268</v>
      </c>
      <c r="G14" s="27">
        <v>16</v>
      </c>
      <c r="H14" s="29">
        <v>43.15916</v>
      </c>
      <c r="I14" s="29">
        <v>-80.231099999999998</v>
      </c>
      <c r="J14" s="27">
        <v>0</v>
      </c>
      <c r="K14" s="27">
        <v>0</v>
      </c>
      <c r="L14" s="27">
        <v>0</v>
      </c>
      <c r="M14" s="27">
        <v>0</v>
      </c>
      <c r="N14" s="27">
        <v>1.5</v>
      </c>
      <c r="O14" s="27">
        <v>7</v>
      </c>
      <c r="P14" s="34">
        <v>97.915999999999997</v>
      </c>
      <c r="Q14" s="27"/>
      <c r="R14" s="27"/>
      <c r="S14" s="27"/>
      <c r="T14" s="30"/>
    </row>
    <row r="15" spans="1:21" ht="29" x14ac:dyDescent="0.35">
      <c r="A15" s="27" t="s">
        <v>38</v>
      </c>
      <c r="B15" s="27" t="s">
        <v>39</v>
      </c>
      <c r="C15" s="27" t="s">
        <v>48</v>
      </c>
      <c r="D15" s="27" t="s">
        <v>47</v>
      </c>
      <c r="E15" s="27">
        <v>2023</v>
      </c>
      <c r="F15" s="28" t="s">
        <v>268</v>
      </c>
      <c r="G15" s="27">
        <v>24</v>
      </c>
      <c r="H15" s="29">
        <v>43.157829999999997</v>
      </c>
      <c r="I15" s="29">
        <v>-80.231440000000006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4</v>
      </c>
      <c r="P15" s="34">
        <v>29.143999999999991</v>
      </c>
      <c r="Q15" s="27"/>
      <c r="R15" s="27"/>
      <c r="S15" s="27"/>
      <c r="T15" s="30"/>
    </row>
    <row r="16" spans="1:21" ht="29" x14ac:dyDescent="0.35">
      <c r="A16" s="27" t="s">
        <v>38</v>
      </c>
      <c r="B16" s="27" t="s">
        <v>39</v>
      </c>
      <c r="C16" s="27" t="s">
        <v>48</v>
      </c>
      <c r="D16" s="27" t="s">
        <v>47</v>
      </c>
      <c r="E16" s="27">
        <v>2023</v>
      </c>
      <c r="F16" s="28" t="s">
        <v>268</v>
      </c>
      <c r="G16" s="27">
        <v>32</v>
      </c>
      <c r="H16" s="29">
        <v>43.15728</v>
      </c>
      <c r="I16" s="29">
        <v>-80.230469999999997</v>
      </c>
      <c r="J16" s="27">
        <v>0</v>
      </c>
      <c r="K16" s="27">
        <v>0</v>
      </c>
      <c r="L16" s="27">
        <v>0</v>
      </c>
      <c r="M16" s="27">
        <v>1</v>
      </c>
      <c r="N16" s="27">
        <v>3</v>
      </c>
      <c r="O16" s="27">
        <v>9.5</v>
      </c>
      <c r="P16" s="34">
        <v>94.79</v>
      </c>
      <c r="Q16" s="27"/>
      <c r="R16" s="27"/>
      <c r="S16" s="27"/>
      <c r="T16" s="30"/>
    </row>
    <row r="17" spans="1:20" ht="29" x14ac:dyDescent="0.35">
      <c r="A17" s="27" t="s">
        <v>38</v>
      </c>
      <c r="B17" s="27" t="s">
        <v>39</v>
      </c>
      <c r="C17" s="27" t="s">
        <v>48</v>
      </c>
      <c r="D17" s="27" t="s">
        <v>47</v>
      </c>
      <c r="E17" s="27">
        <v>2023</v>
      </c>
      <c r="F17" s="28" t="s">
        <v>268</v>
      </c>
      <c r="G17" s="27">
        <v>40</v>
      </c>
      <c r="H17" s="29">
        <v>43.158209999999997</v>
      </c>
      <c r="I17" s="29">
        <v>-80.230530000000002</v>
      </c>
      <c r="J17" s="27">
        <v>0</v>
      </c>
      <c r="K17" s="27">
        <v>0</v>
      </c>
      <c r="L17" s="27">
        <v>0</v>
      </c>
      <c r="M17" s="27">
        <v>0</v>
      </c>
      <c r="N17" s="27">
        <v>3.5</v>
      </c>
      <c r="O17" s="27">
        <v>5</v>
      </c>
      <c r="P17" s="34">
        <v>95.831999999999994</v>
      </c>
      <c r="Q17" s="27"/>
      <c r="R17" s="27"/>
      <c r="S17" s="27"/>
      <c r="T17" s="30"/>
    </row>
    <row r="18" spans="1:20" ht="29" x14ac:dyDescent="0.35">
      <c r="A18" s="27" t="s">
        <v>38</v>
      </c>
      <c r="B18" s="27" t="s">
        <v>39</v>
      </c>
      <c r="C18" s="27" t="s">
        <v>48</v>
      </c>
      <c r="D18" s="27" t="s">
        <v>47</v>
      </c>
      <c r="E18" s="27">
        <v>2023</v>
      </c>
      <c r="F18" s="28" t="s">
        <v>268</v>
      </c>
      <c r="G18" s="27">
        <v>48</v>
      </c>
      <c r="H18" s="29">
        <v>43.26623</v>
      </c>
      <c r="I18" s="29">
        <v>-80.387060000000005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5</v>
      </c>
      <c r="P18" s="34">
        <v>98.957999999999998</v>
      </c>
      <c r="Q18" s="27"/>
      <c r="R18" s="27"/>
      <c r="S18" s="27"/>
      <c r="T18" s="30"/>
    </row>
    <row r="19" spans="1:20" ht="29" x14ac:dyDescent="0.35">
      <c r="A19" s="27" t="s">
        <v>38</v>
      </c>
      <c r="B19" s="27" t="s">
        <v>39</v>
      </c>
      <c r="C19" s="27" t="s">
        <v>48</v>
      </c>
      <c r="D19" s="27" t="s">
        <v>47</v>
      </c>
      <c r="E19" s="27">
        <v>2023</v>
      </c>
      <c r="F19" s="28" t="s">
        <v>268</v>
      </c>
      <c r="G19" s="27">
        <v>56</v>
      </c>
      <c r="H19" s="29">
        <v>43.265180000000001</v>
      </c>
      <c r="I19" s="29">
        <v>-80.385220000000004</v>
      </c>
      <c r="J19" s="27">
        <v>0</v>
      </c>
      <c r="K19" s="27">
        <v>0</v>
      </c>
      <c r="L19" s="27">
        <v>0</v>
      </c>
      <c r="M19" s="27">
        <v>0</v>
      </c>
      <c r="N19" s="27">
        <v>2</v>
      </c>
      <c r="O19" s="27">
        <v>5.3</v>
      </c>
      <c r="P19" s="34">
        <v>93.748000000000005</v>
      </c>
      <c r="Q19" s="27"/>
      <c r="R19" s="27"/>
      <c r="S19" s="27"/>
      <c r="T19" s="30"/>
    </row>
    <row r="20" spans="1:20" ht="29" x14ac:dyDescent="0.35">
      <c r="A20" s="27" t="s">
        <v>38</v>
      </c>
      <c r="B20" s="27" t="s">
        <v>39</v>
      </c>
      <c r="C20" s="27" t="s">
        <v>48</v>
      </c>
      <c r="D20" s="27" t="s">
        <v>47</v>
      </c>
      <c r="E20" s="27">
        <v>2023</v>
      </c>
      <c r="F20" s="28" t="s">
        <v>268</v>
      </c>
      <c r="G20" s="27">
        <v>64</v>
      </c>
      <c r="H20" s="29">
        <v>43.262900000000002</v>
      </c>
      <c r="I20" s="29">
        <v>-80.385720000000006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5.3</v>
      </c>
      <c r="P20" s="34">
        <v>18.724000000000004</v>
      </c>
      <c r="Q20" s="27"/>
      <c r="R20" s="27"/>
      <c r="S20" s="27"/>
      <c r="T20" s="30"/>
    </row>
    <row r="21" spans="1:20" ht="29" x14ac:dyDescent="0.35">
      <c r="A21" s="27" t="s">
        <v>38</v>
      </c>
      <c r="B21" s="27" t="s">
        <v>39</v>
      </c>
      <c r="C21" s="27" t="s">
        <v>48</v>
      </c>
      <c r="D21" s="27" t="s">
        <v>47</v>
      </c>
      <c r="E21" s="27">
        <v>2023</v>
      </c>
      <c r="F21" s="28" t="s">
        <v>268</v>
      </c>
      <c r="G21" s="27">
        <v>72</v>
      </c>
      <c r="H21" s="29">
        <v>43.26202</v>
      </c>
      <c r="I21" s="29">
        <v>-80.384200000000007</v>
      </c>
      <c r="J21" s="27">
        <v>0</v>
      </c>
      <c r="K21" s="27">
        <v>0</v>
      </c>
      <c r="L21" s="27">
        <v>0</v>
      </c>
      <c r="M21" s="27">
        <v>0</v>
      </c>
      <c r="N21" s="27">
        <v>0.5</v>
      </c>
      <c r="O21" s="27">
        <v>5.6</v>
      </c>
      <c r="P21" s="34">
        <v>98.957999999999998</v>
      </c>
      <c r="Q21" s="27"/>
      <c r="R21" s="27"/>
      <c r="S21" s="27"/>
      <c r="T21" s="30"/>
    </row>
    <row r="22" spans="1:20" ht="29" x14ac:dyDescent="0.35">
      <c r="A22" s="27" t="s">
        <v>38</v>
      </c>
      <c r="B22" s="27" t="s">
        <v>39</v>
      </c>
      <c r="C22" s="27" t="s">
        <v>48</v>
      </c>
      <c r="D22" s="27" t="s">
        <v>47</v>
      </c>
      <c r="E22" s="27">
        <v>2023</v>
      </c>
      <c r="F22" s="28" t="s">
        <v>268</v>
      </c>
      <c r="G22" s="27">
        <v>80</v>
      </c>
      <c r="H22" s="29">
        <v>43.263869999999997</v>
      </c>
      <c r="I22" s="29">
        <v>-80.384119999999996</v>
      </c>
      <c r="J22" s="27">
        <v>0</v>
      </c>
      <c r="K22" s="27">
        <v>0</v>
      </c>
      <c r="L22" s="27">
        <v>0</v>
      </c>
      <c r="M22" s="27">
        <v>0</v>
      </c>
      <c r="N22" s="27">
        <v>1</v>
      </c>
      <c r="O22" s="27">
        <v>6.3</v>
      </c>
      <c r="P22" s="34">
        <v>98.957999999999998</v>
      </c>
      <c r="Q22" s="27"/>
      <c r="R22" s="27"/>
      <c r="S22" s="27"/>
      <c r="T22" s="30"/>
    </row>
    <row r="23" spans="1:20" ht="43.5" x14ac:dyDescent="0.35">
      <c r="A23" s="27" t="s">
        <v>38</v>
      </c>
      <c r="B23" s="27" t="s">
        <v>39</v>
      </c>
      <c r="C23" s="27" t="s">
        <v>53</v>
      </c>
      <c r="D23" s="27" t="s">
        <v>52</v>
      </c>
      <c r="E23" s="27">
        <v>2023</v>
      </c>
      <c r="F23" s="28" t="s">
        <v>269</v>
      </c>
      <c r="G23" s="27">
        <v>8</v>
      </c>
      <c r="H23" s="29">
        <v>43.304580000000001</v>
      </c>
      <c r="I23" s="29">
        <v>-79.58005</v>
      </c>
      <c r="J23" s="27">
        <v>0</v>
      </c>
      <c r="K23" s="27">
        <v>0</v>
      </c>
      <c r="L23" s="27">
        <v>0</v>
      </c>
      <c r="M23" s="27">
        <v>0</v>
      </c>
      <c r="N23" s="31">
        <v>8.5</v>
      </c>
      <c r="O23" s="27">
        <v>5.5</v>
      </c>
      <c r="P23" s="34">
        <v>87.495999999999995</v>
      </c>
      <c r="Q23" s="27"/>
      <c r="R23" s="27"/>
      <c r="S23" s="27"/>
      <c r="T23" s="30"/>
    </row>
    <row r="24" spans="1:20" ht="43.5" x14ac:dyDescent="0.35">
      <c r="A24" s="27" t="s">
        <v>38</v>
      </c>
      <c r="B24" s="27" t="s">
        <v>39</v>
      </c>
      <c r="C24" s="27" t="s">
        <v>53</v>
      </c>
      <c r="D24" s="27" t="s">
        <v>52</v>
      </c>
      <c r="E24" s="27">
        <v>2023</v>
      </c>
      <c r="F24" s="28" t="s">
        <v>269</v>
      </c>
      <c r="G24" s="27">
        <v>16</v>
      </c>
      <c r="H24" s="29">
        <v>43.304870000000001</v>
      </c>
      <c r="I24" s="29">
        <v>-79.5809</v>
      </c>
      <c r="J24" s="27">
        <v>0</v>
      </c>
      <c r="K24" s="27">
        <v>0</v>
      </c>
      <c r="L24" s="27">
        <v>0</v>
      </c>
      <c r="M24" s="27">
        <v>0</v>
      </c>
      <c r="N24" s="31">
        <v>8.8000000000000007</v>
      </c>
      <c r="O24" s="27">
        <v>4</v>
      </c>
      <c r="P24" s="34">
        <v>87.495999999999995</v>
      </c>
      <c r="Q24" s="27"/>
      <c r="R24" s="27"/>
      <c r="S24" s="27"/>
      <c r="T24" s="30"/>
    </row>
    <row r="25" spans="1:20" ht="43.5" x14ac:dyDescent="0.35">
      <c r="A25" s="27" t="s">
        <v>38</v>
      </c>
      <c r="B25" s="27" t="s">
        <v>39</v>
      </c>
      <c r="C25" s="27" t="s">
        <v>53</v>
      </c>
      <c r="D25" s="27" t="s">
        <v>52</v>
      </c>
      <c r="E25" s="27">
        <v>2023</v>
      </c>
      <c r="F25" s="28" t="s">
        <v>269</v>
      </c>
      <c r="G25" s="27">
        <v>24</v>
      </c>
      <c r="H25" s="29">
        <v>43.304400000000001</v>
      </c>
      <c r="I25" s="29">
        <v>-79.581999999999994</v>
      </c>
      <c r="J25" s="27">
        <v>0</v>
      </c>
      <c r="K25" s="27">
        <v>0</v>
      </c>
      <c r="L25" s="27">
        <v>0</v>
      </c>
      <c r="M25" s="27">
        <v>0</v>
      </c>
      <c r="N25" s="31">
        <v>9.5</v>
      </c>
      <c r="O25" s="27">
        <v>5.0999999999999996</v>
      </c>
      <c r="P25" s="34">
        <v>91.664000000000001</v>
      </c>
      <c r="Q25" s="27"/>
      <c r="R25" s="27"/>
      <c r="S25" s="27"/>
      <c r="T25" s="30"/>
    </row>
    <row r="26" spans="1:20" ht="43.5" x14ac:dyDescent="0.35">
      <c r="A26" s="27" t="s">
        <v>38</v>
      </c>
      <c r="B26" s="27" t="s">
        <v>39</v>
      </c>
      <c r="C26" s="27" t="s">
        <v>53</v>
      </c>
      <c r="D26" s="27" t="s">
        <v>52</v>
      </c>
      <c r="E26" s="27">
        <v>2023</v>
      </c>
      <c r="F26" s="28" t="s">
        <v>269</v>
      </c>
      <c r="G26" s="27">
        <v>32</v>
      </c>
      <c r="H26" s="29">
        <v>43.303829999999998</v>
      </c>
      <c r="I26" s="29">
        <v>-79.58296</v>
      </c>
      <c r="J26" s="27">
        <v>0</v>
      </c>
      <c r="K26" s="27">
        <v>0</v>
      </c>
      <c r="L26" s="27">
        <v>0</v>
      </c>
      <c r="M26" s="27">
        <v>0</v>
      </c>
      <c r="N26" s="31">
        <v>10</v>
      </c>
      <c r="O26" s="27">
        <v>4</v>
      </c>
      <c r="P26" s="34">
        <v>92.706000000000003</v>
      </c>
      <c r="Q26" s="27"/>
      <c r="R26" s="27"/>
      <c r="S26" s="27"/>
      <c r="T26" s="30"/>
    </row>
    <row r="27" spans="1:20" ht="43.5" x14ac:dyDescent="0.35">
      <c r="A27" s="27" t="s">
        <v>38</v>
      </c>
      <c r="B27" s="27" t="s">
        <v>39</v>
      </c>
      <c r="C27" s="27" t="s">
        <v>53</v>
      </c>
      <c r="D27" s="27" t="s">
        <v>52</v>
      </c>
      <c r="E27" s="27">
        <v>2023</v>
      </c>
      <c r="F27" s="28" t="s">
        <v>269</v>
      </c>
      <c r="G27" s="27">
        <v>40</v>
      </c>
      <c r="H27" s="29">
        <v>43.303260000000002</v>
      </c>
      <c r="I27" s="29">
        <v>-79.583529999999996</v>
      </c>
      <c r="J27" s="27">
        <v>0</v>
      </c>
      <c r="K27" s="27">
        <v>0</v>
      </c>
      <c r="L27" s="27">
        <v>0</v>
      </c>
      <c r="M27" s="27">
        <v>0</v>
      </c>
      <c r="N27" s="27">
        <v>5</v>
      </c>
      <c r="O27" s="27">
        <v>5.0999999999999996</v>
      </c>
      <c r="P27" s="34">
        <v>88.537999999999997</v>
      </c>
      <c r="Q27" s="27"/>
      <c r="R27" s="27"/>
      <c r="S27" s="27"/>
      <c r="T27" s="30"/>
    </row>
    <row r="28" spans="1:20" ht="43.5" x14ac:dyDescent="0.35">
      <c r="A28" s="27" t="s">
        <v>38</v>
      </c>
      <c r="B28" s="27" t="s">
        <v>39</v>
      </c>
      <c r="C28" s="27" t="s">
        <v>53</v>
      </c>
      <c r="D28" s="27" t="s">
        <v>52</v>
      </c>
      <c r="E28" s="27">
        <v>2023</v>
      </c>
      <c r="F28" s="28" t="s">
        <v>269</v>
      </c>
      <c r="G28" s="27">
        <v>48</v>
      </c>
      <c r="H28" s="29">
        <v>43.304499999999997</v>
      </c>
      <c r="I28" s="29">
        <v>-79.580020000000005</v>
      </c>
      <c r="J28" s="27">
        <v>0</v>
      </c>
      <c r="K28" s="27">
        <v>0</v>
      </c>
      <c r="L28" s="27">
        <v>0</v>
      </c>
      <c r="M28" s="27">
        <v>0</v>
      </c>
      <c r="N28" s="27">
        <v>4</v>
      </c>
      <c r="O28" s="27">
        <v>3.8</v>
      </c>
      <c r="P28" s="34">
        <v>43.731999999999999</v>
      </c>
      <c r="Q28" s="27"/>
      <c r="R28" s="27"/>
      <c r="S28" s="27"/>
      <c r="T28" s="30"/>
    </row>
    <row r="29" spans="1:20" ht="43.5" x14ac:dyDescent="0.35">
      <c r="A29" s="27" t="s">
        <v>38</v>
      </c>
      <c r="B29" s="27" t="s">
        <v>39</v>
      </c>
      <c r="C29" s="27" t="s">
        <v>53</v>
      </c>
      <c r="D29" s="27" t="s">
        <v>52</v>
      </c>
      <c r="E29" s="27">
        <v>2023</v>
      </c>
      <c r="F29" s="28" t="s">
        <v>269</v>
      </c>
      <c r="G29" s="27">
        <v>56</v>
      </c>
      <c r="H29" s="29">
        <v>43.304810000000003</v>
      </c>
      <c r="I29" s="29">
        <v>-79.580910000000003</v>
      </c>
      <c r="J29" s="27">
        <v>0</v>
      </c>
      <c r="K29" s="27">
        <v>0</v>
      </c>
      <c r="L29" s="27">
        <v>0</v>
      </c>
      <c r="M29" s="27">
        <v>0</v>
      </c>
      <c r="N29" s="27">
        <v>6</v>
      </c>
      <c r="O29" s="27">
        <v>8</v>
      </c>
      <c r="P29" s="34">
        <v>86.453999999999994</v>
      </c>
      <c r="Q29" s="27"/>
      <c r="R29" s="27"/>
      <c r="S29" s="27"/>
      <c r="T29" s="30"/>
    </row>
    <row r="30" spans="1:20" ht="43.5" x14ac:dyDescent="0.35">
      <c r="A30" s="27" t="s">
        <v>38</v>
      </c>
      <c r="B30" s="27" t="s">
        <v>39</v>
      </c>
      <c r="C30" s="27" t="s">
        <v>53</v>
      </c>
      <c r="D30" s="27" t="s">
        <v>52</v>
      </c>
      <c r="E30" s="27">
        <v>2023</v>
      </c>
      <c r="F30" s="28" t="s">
        <v>269</v>
      </c>
      <c r="G30" s="27">
        <v>64</v>
      </c>
      <c r="H30" s="29">
        <v>43.304870000000001</v>
      </c>
      <c r="I30" s="29">
        <v>-79.581000000000003</v>
      </c>
      <c r="J30" s="27">
        <v>0</v>
      </c>
      <c r="K30" s="27">
        <v>0</v>
      </c>
      <c r="L30" s="27">
        <v>0</v>
      </c>
      <c r="M30" s="27">
        <v>0</v>
      </c>
      <c r="N30" s="27">
        <v>3</v>
      </c>
      <c r="O30" s="27">
        <v>7.6</v>
      </c>
      <c r="P30" s="34">
        <v>72.908000000000001</v>
      </c>
      <c r="Q30" s="27"/>
      <c r="R30" s="27"/>
      <c r="S30" s="27"/>
      <c r="T30" s="30"/>
    </row>
    <row r="31" spans="1:20" ht="43.5" x14ac:dyDescent="0.35">
      <c r="A31" s="27" t="s">
        <v>38</v>
      </c>
      <c r="B31" s="27" t="s">
        <v>39</v>
      </c>
      <c r="C31" s="27" t="s">
        <v>53</v>
      </c>
      <c r="D31" s="27" t="s">
        <v>52</v>
      </c>
      <c r="E31" s="27">
        <v>2023</v>
      </c>
      <c r="F31" s="28" t="s">
        <v>269</v>
      </c>
      <c r="G31" s="27">
        <v>72</v>
      </c>
      <c r="H31" s="29">
        <v>43.303849999999997</v>
      </c>
      <c r="I31" s="29">
        <v>-79.582560000000001</v>
      </c>
      <c r="J31" s="27">
        <v>0</v>
      </c>
      <c r="K31" s="27">
        <v>0</v>
      </c>
      <c r="L31" s="27">
        <v>0</v>
      </c>
      <c r="M31" s="27">
        <v>1</v>
      </c>
      <c r="N31" s="27">
        <v>3</v>
      </c>
      <c r="O31" s="27">
        <v>3.3</v>
      </c>
      <c r="P31" s="34">
        <v>95.831999999999994</v>
      </c>
      <c r="Q31" s="27"/>
      <c r="R31" s="27"/>
      <c r="S31" s="27"/>
      <c r="T31" s="30"/>
    </row>
    <row r="32" spans="1:20" ht="43.5" x14ac:dyDescent="0.35">
      <c r="A32" s="27" t="s">
        <v>38</v>
      </c>
      <c r="B32" s="27" t="s">
        <v>39</v>
      </c>
      <c r="C32" s="27" t="s">
        <v>53</v>
      </c>
      <c r="D32" s="27" t="s">
        <v>52</v>
      </c>
      <c r="E32" s="27">
        <v>2023</v>
      </c>
      <c r="F32" s="28" t="s">
        <v>269</v>
      </c>
      <c r="G32" s="27">
        <v>80</v>
      </c>
      <c r="H32" s="29">
        <v>43.303220000000003</v>
      </c>
      <c r="I32" s="29">
        <v>-79.583749999999995</v>
      </c>
      <c r="J32" s="27">
        <v>0</v>
      </c>
      <c r="K32" s="27">
        <v>0</v>
      </c>
      <c r="L32" s="27">
        <v>0</v>
      </c>
      <c r="M32" s="27">
        <v>0</v>
      </c>
      <c r="N32" s="27">
        <v>3</v>
      </c>
      <c r="O32" s="27">
        <v>7.6</v>
      </c>
      <c r="P32" s="34">
        <v>83.328000000000003</v>
      </c>
      <c r="Q32" s="27"/>
      <c r="R32" s="27"/>
      <c r="S32" s="27"/>
      <c r="T32" s="30"/>
    </row>
    <row r="33" spans="1:20" ht="43.5" x14ac:dyDescent="0.35">
      <c r="A33" s="27" t="s">
        <v>38</v>
      </c>
      <c r="B33" s="27" t="s">
        <v>39</v>
      </c>
      <c r="C33" s="27" t="s">
        <v>58</v>
      </c>
      <c r="D33" s="27" t="s">
        <v>57</v>
      </c>
      <c r="E33" s="27">
        <v>2023</v>
      </c>
      <c r="F33" s="28" t="s">
        <v>270</v>
      </c>
      <c r="G33" s="27">
        <v>8</v>
      </c>
      <c r="H33" s="29">
        <v>43.30639</v>
      </c>
      <c r="I33" s="29">
        <v>-80.132599999999996</v>
      </c>
      <c r="J33" s="27">
        <v>0</v>
      </c>
      <c r="K33" s="27">
        <v>0</v>
      </c>
      <c r="L33" s="27">
        <v>0</v>
      </c>
      <c r="M33" s="27">
        <v>0</v>
      </c>
      <c r="N33" s="29">
        <v>4</v>
      </c>
      <c r="O33" s="29">
        <v>8</v>
      </c>
      <c r="P33" s="34">
        <v>96.873999999999995</v>
      </c>
      <c r="Q33" s="27"/>
      <c r="R33" s="27"/>
      <c r="S33" s="27"/>
      <c r="T33" s="30"/>
    </row>
    <row r="34" spans="1:20" ht="43.5" x14ac:dyDescent="0.35">
      <c r="A34" s="27" t="s">
        <v>38</v>
      </c>
      <c r="B34" s="27" t="s">
        <v>39</v>
      </c>
      <c r="C34" s="27" t="s">
        <v>58</v>
      </c>
      <c r="D34" s="27" t="s">
        <v>57</v>
      </c>
      <c r="E34" s="27">
        <v>2023</v>
      </c>
      <c r="F34" s="28" t="s">
        <v>270</v>
      </c>
      <c r="G34" s="27">
        <v>16</v>
      </c>
      <c r="H34" s="29">
        <v>43.305630000000001</v>
      </c>
      <c r="I34" s="29">
        <v>-80.131630000000001</v>
      </c>
      <c r="J34" s="27">
        <v>0</v>
      </c>
      <c r="K34" s="27">
        <v>0</v>
      </c>
      <c r="L34" s="27">
        <v>0</v>
      </c>
      <c r="M34" s="27">
        <v>0</v>
      </c>
      <c r="N34" s="29">
        <v>1.5</v>
      </c>
      <c r="O34" s="29">
        <v>3.5</v>
      </c>
      <c r="P34" s="34">
        <v>94.79</v>
      </c>
      <c r="Q34" s="27"/>
      <c r="R34" s="27"/>
      <c r="S34" s="27"/>
      <c r="T34" s="30"/>
    </row>
    <row r="35" spans="1:20" ht="43.5" x14ac:dyDescent="0.35">
      <c r="A35" s="27" t="s">
        <v>38</v>
      </c>
      <c r="B35" s="27" t="s">
        <v>39</v>
      </c>
      <c r="C35" s="27" t="s">
        <v>58</v>
      </c>
      <c r="D35" s="27" t="s">
        <v>57</v>
      </c>
      <c r="E35" s="27">
        <v>2023</v>
      </c>
      <c r="F35" s="28" t="s">
        <v>270</v>
      </c>
      <c r="G35" s="27">
        <v>24</v>
      </c>
      <c r="H35" s="29">
        <v>43.30471</v>
      </c>
      <c r="I35" s="29">
        <v>-80.129750000000001</v>
      </c>
      <c r="J35" s="27">
        <v>0</v>
      </c>
      <c r="K35" s="27">
        <v>0</v>
      </c>
      <c r="L35" s="27">
        <v>0</v>
      </c>
      <c r="M35" s="27">
        <v>0</v>
      </c>
      <c r="N35" s="29">
        <v>5</v>
      </c>
      <c r="O35" s="29">
        <v>5</v>
      </c>
      <c r="P35" s="34">
        <v>97.915999999999997</v>
      </c>
      <c r="Q35" s="27"/>
      <c r="R35" s="27"/>
      <c r="S35" s="27"/>
      <c r="T35" s="30"/>
    </row>
    <row r="36" spans="1:20" ht="43.5" x14ac:dyDescent="0.35">
      <c r="A36" s="27" t="s">
        <v>38</v>
      </c>
      <c r="B36" s="27" t="s">
        <v>39</v>
      </c>
      <c r="C36" s="27" t="s">
        <v>58</v>
      </c>
      <c r="D36" s="27" t="s">
        <v>57</v>
      </c>
      <c r="E36" s="27">
        <v>2023</v>
      </c>
      <c r="F36" s="28" t="s">
        <v>270</v>
      </c>
      <c r="G36" s="27">
        <v>32</v>
      </c>
      <c r="H36" s="29">
        <v>43.40166</v>
      </c>
      <c r="I36" s="29">
        <v>-80.133439999999993</v>
      </c>
      <c r="J36" s="27">
        <v>0</v>
      </c>
      <c r="K36" s="27">
        <v>0</v>
      </c>
      <c r="L36" s="27">
        <v>0</v>
      </c>
      <c r="M36" s="27">
        <v>0</v>
      </c>
      <c r="N36" s="29">
        <v>0</v>
      </c>
      <c r="O36" s="29">
        <v>3.5</v>
      </c>
      <c r="P36" s="34">
        <v>79.16</v>
      </c>
      <c r="Q36" s="27"/>
      <c r="R36" s="27"/>
      <c r="S36" s="27"/>
      <c r="T36" s="30"/>
    </row>
    <row r="37" spans="1:20" ht="43.5" x14ac:dyDescent="0.35">
      <c r="A37" s="27" t="s">
        <v>38</v>
      </c>
      <c r="B37" s="27" t="s">
        <v>39</v>
      </c>
      <c r="C37" s="27" t="s">
        <v>58</v>
      </c>
      <c r="D37" s="27" t="s">
        <v>57</v>
      </c>
      <c r="E37" s="27">
        <v>2023</v>
      </c>
      <c r="F37" s="28" t="s">
        <v>270</v>
      </c>
      <c r="G37" s="27">
        <v>40</v>
      </c>
      <c r="H37" s="29">
        <v>43.301819999999999</v>
      </c>
      <c r="I37" s="29">
        <v>-80.136399999999995</v>
      </c>
      <c r="J37" s="27">
        <v>0</v>
      </c>
      <c r="K37" s="27">
        <v>0</v>
      </c>
      <c r="L37" s="27">
        <v>0</v>
      </c>
      <c r="M37" s="27">
        <v>0</v>
      </c>
      <c r="N37" s="29">
        <v>0</v>
      </c>
      <c r="O37" s="29">
        <v>1.7</v>
      </c>
      <c r="P37" s="34">
        <v>0</v>
      </c>
      <c r="Q37" s="27"/>
      <c r="R37" s="27"/>
      <c r="S37" s="27"/>
      <c r="T37" s="30"/>
    </row>
    <row r="38" spans="1:20" ht="43.5" x14ac:dyDescent="0.35">
      <c r="A38" s="27" t="s">
        <v>38</v>
      </c>
      <c r="B38" s="27" t="s">
        <v>39</v>
      </c>
      <c r="C38" s="27" t="s">
        <v>58</v>
      </c>
      <c r="D38" s="27" t="s">
        <v>57</v>
      </c>
      <c r="E38" s="27">
        <v>2023</v>
      </c>
      <c r="F38" s="28" t="s">
        <v>270</v>
      </c>
      <c r="G38" s="27">
        <v>48</v>
      </c>
      <c r="H38" s="29" t="s">
        <v>271</v>
      </c>
      <c r="I38" s="29">
        <v>-80.221459999999993</v>
      </c>
      <c r="J38" s="27">
        <v>0</v>
      </c>
      <c r="K38" s="27">
        <v>0</v>
      </c>
      <c r="L38" s="27">
        <v>0</v>
      </c>
      <c r="M38" s="27">
        <v>0</v>
      </c>
      <c r="N38" s="29">
        <v>3</v>
      </c>
      <c r="O38" s="29">
        <v>6.3</v>
      </c>
      <c r="P38" s="34">
        <v>94.79</v>
      </c>
      <c r="Q38" s="27"/>
      <c r="R38" s="27"/>
      <c r="S38" s="27"/>
      <c r="T38" s="30"/>
    </row>
    <row r="39" spans="1:20" ht="43.5" x14ac:dyDescent="0.35">
      <c r="A39" s="27" t="s">
        <v>38</v>
      </c>
      <c r="B39" s="27" t="s">
        <v>39</v>
      </c>
      <c r="C39" s="27" t="s">
        <v>58</v>
      </c>
      <c r="D39" s="27" t="s">
        <v>57</v>
      </c>
      <c r="E39" s="27">
        <v>2023</v>
      </c>
      <c r="F39" s="28" t="s">
        <v>270</v>
      </c>
      <c r="G39" s="27">
        <v>56</v>
      </c>
      <c r="H39" s="29">
        <v>43.509259999999998</v>
      </c>
      <c r="I39" s="29">
        <v>-80.216260000000005</v>
      </c>
      <c r="J39" s="27">
        <v>0</v>
      </c>
      <c r="K39" s="27">
        <v>0</v>
      </c>
      <c r="L39" s="27">
        <v>0</v>
      </c>
      <c r="M39" s="27">
        <v>0</v>
      </c>
      <c r="N39" s="29">
        <v>1</v>
      </c>
      <c r="O39" s="29">
        <v>4</v>
      </c>
      <c r="P39" s="34">
        <v>95.831999999999994</v>
      </c>
      <c r="Q39" s="27"/>
      <c r="R39" s="27"/>
      <c r="S39" s="27"/>
      <c r="T39" s="30"/>
    </row>
    <row r="40" spans="1:20" ht="43.5" x14ac:dyDescent="0.35">
      <c r="A40" s="27" t="s">
        <v>38</v>
      </c>
      <c r="B40" s="27" t="s">
        <v>39</v>
      </c>
      <c r="C40" s="27" t="s">
        <v>58</v>
      </c>
      <c r="D40" s="27" t="s">
        <v>57</v>
      </c>
      <c r="E40" s="27">
        <v>2023</v>
      </c>
      <c r="F40" s="28" t="s">
        <v>270</v>
      </c>
      <c r="G40" s="27">
        <v>64</v>
      </c>
      <c r="H40" s="29">
        <v>43.507800000000003</v>
      </c>
      <c r="I40" s="32" t="s">
        <v>272</v>
      </c>
      <c r="J40" s="27">
        <v>0</v>
      </c>
      <c r="K40" s="27">
        <v>0</v>
      </c>
      <c r="L40" s="27">
        <v>0</v>
      </c>
      <c r="M40" s="27">
        <v>0</v>
      </c>
      <c r="N40" s="29">
        <v>1</v>
      </c>
      <c r="O40" s="29">
        <v>5</v>
      </c>
      <c r="P40" s="34">
        <v>94.79</v>
      </c>
      <c r="Q40" s="27"/>
      <c r="R40" s="27"/>
      <c r="S40" s="27"/>
      <c r="T40" s="30"/>
    </row>
    <row r="41" spans="1:20" ht="43.5" x14ac:dyDescent="0.35">
      <c r="A41" s="27" t="s">
        <v>38</v>
      </c>
      <c r="B41" s="27" t="s">
        <v>39</v>
      </c>
      <c r="C41" s="27" t="s">
        <v>58</v>
      </c>
      <c r="D41" s="27" t="s">
        <v>57</v>
      </c>
      <c r="E41" s="27">
        <v>2023</v>
      </c>
      <c r="F41" s="28" t="s">
        <v>270</v>
      </c>
      <c r="G41" s="27">
        <v>72</v>
      </c>
      <c r="H41" s="29">
        <v>43.502429999999997</v>
      </c>
      <c r="I41" s="29">
        <v>-80.222210000000004</v>
      </c>
      <c r="J41" s="27">
        <v>0</v>
      </c>
      <c r="K41" s="27">
        <v>0</v>
      </c>
      <c r="L41" s="27">
        <v>0</v>
      </c>
      <c r="M41" s="27">
        <v>0</v>
      </c>
      <c r="N41" s="29">
        <v>0</v>
      </c>
      <c r="O41" s="29">
        <v>3.3</v>
      </c>
      <c r="P41" s="34">
        <v>18.724000000000004</v>
      </c>
      <c r="Q41" s="27"/>
      <c r="R41" s="27"/>
      <c r="S41" s="27"/>
      <c r="T41" s="30"/>
    </row>
    <row r="42" spans="1:20" ht="43.5" x14ac:dyDescent="0.35">
      <c r="A42" s="27" t="s">
        <v>38</v>
      </c>
      <c r="B42" s="27" t="s">
        <v>39</v>
      </c>
      <c r="C42" s="27" t="s">
        <v>58</v>
      </c>
      <c r="D42" s="27" t="s">
        <v>57</v>
      </c>
      <c r="E42" s="27">
        <v>2023</v>
      </c>
      <c r="F42" s="28" t="s">
        <v>270</v>
      </c>
      <c r="G42" s="27">
        <v>80</v>
      </c>
      <c r="H42" s="29">
        <v>43.503050000000002</v>
      </c>
      <c r="I42" s="29">
        <v>-80.227230000000006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4</v>
      </c>
      <c r="P42" s="34">
        <v>0</v>
      </c>
      <c r="Q42" s="27"/>
      <c r="R42" s="27"/>
      <c r="S42" s="27"/>
      <c r="T42" s="30"/>
    </row>
    <row r="43" spans="1:20" ht="29" x14ac:dyDescent="0.35">
      <c r="A43" s="27" t="s">
        <v>38</v>
      </c>
      <c r="B43" s="27" t="s">
        <v>39</v>
      </c>
      <c r="C43" s="27" t="s">
        <v>63</v>
      </c>
      <c r="D43" s="27" t="s">
        <v>62</v>
      </c>
      <c r="E43" s="27">
        <v>2023</v>
      </c>
      <c r="F43" s="28" t="s">
        <v>273</v>
      </c>
      <c r="G43" s="27">
        <v>8</v>
      </c>
      <c r="H43" s="29">
        <v>43.230020000000003</v>
      </c>
      <c r="I43" s="29">
        <v>-80.087289999999996</v>
      </c>
      <c r="J43" s="27">
        <v>0</v>
      </c>
      <c r="K43" s="27">
        <v>0</v>
      </c>
      <c r="L43" s="27">
        <v>0</v>
      </c>
      <c r="M43" s="27">
        <v>1</v>
      </c>
      <c r="N43" s="27">
        <v>1</v>
      </c>
      <c r="O43" s="27">
        <v>4.4000000000000004</v>
      </c>
      <c r="P43" s="34">
        <v>24.975999999999999</v>
      </c>
      <c r="Q43" s="27"/>
      <c r="R43" s="27"/>
      <c r="S43" s="27"/>
      <c r="T43" s="30"/>
    </row>
    <row r="44" spans="1:20" ht="29" x14ac:dyDescent="0.35">
      <c r="A44" s="27" t="s">
        <v>38</v>
      </c>
      <c r="B44" s="27" t="s">
        <v>39</v>
      </c>
      <c r="C44" s="27" t="s">
        <v>63</v>
      </c>
      <c r="D44" s="27" t="s">
        <v>62</v>
      </c>
      <c r="E44" s="27">
        <v>2023</v>
      </c>
      <c r="F44" s="28" t="s">
        <v>273</v>
      </c>
      <c r="G44" s="27">
        <v>16</v>
      </c>
      <c r="H44" s="29">
        <v>42.230179999999997</v>
      </c>
      <c r="I44" s="29">
        <v>-80.086500000000001</v>
      </c>
      <c r="J44" s="27">
        <v>0</v>
      </c>
      <c r="K44" s="27">
        <v>0</v>
      </c>
      <c r="L44" s="27">
        <v>0</v>
      </c>
      <c r="M44" s="27">
        <v>0</v>
      </c>
      <c r="N44" s="27">
        <v>4</v>
      </c>
      <c r="O44" s="27">
        <v>6.1</v>
      </c>
      <c r="P44" s="34">
        <v>0</v>
      </c>
      <c r="Q44" s="27"/>
      <c r="R44" s="27"/>
      <c r="S44" s="27"/>
      <c r="T44" s="30"/>
    </row>
    <row r="45" spans="1:20" ht="29" x14ac:dyDescent="0.35">
      <c r="A45" s="27" t="s">
        <v>38</v>
      </c>
      <c r="B45" s="27" t="s">
        <v>39</v>
      </c>
      <c r="C45" s="27" t="s">
        <v>63</v>
      </c>
      <c r="D45" s="27" t="s">
        <v>62</v>
      </c>
      <c r="E45" s="27">
        <v>2023</v>
      </c>
      <c r="F45" s="28" t="s">
        <v>273</v>
      </c>
      <c r="G45" s="27">
        <v>24</v>
      </c>
      <c r="H45" s="29">
        <v>43.229930000000003</v>
      </c>
      <c r="I45" s="29">
        <v>-80.085890000000006</v>
      </c>
      <c r="J45" s="27">
        <v>0</v>
      </c>
      <c r="K45" s="27">
        <v>0</v>
      </c>
      <c r="L45" s="27">
        <v>0</v>
      </c>
      <c r="M45" s="27">
        <v>0</v>
      </c>
      <c r="N45" s="27">
        <v>5</v>
      </c>
      <c r="O45" s="27">
        <v>7.5</v>
      </c>
      <c r="P45" s="34">
        <v>0</v>
      </c>
      <c r="Q45" s="27"/>
      <c r="R45" s="27"/>
      <c r="S45" s="27"/>
      <c r="T45" s="30"/>
    </row>
    <row r="46" spans="1:20" ht="29" x14ac:dyDescent="0.35">
      <c r="A46" s="27" t="s">
        <v>38</v>
      </c>
      <c r="B46" s="27" t="s">
        <v>39</v>
      </c>
      <c r="C46" s="27" t="s">
        <v>63</v>
      </c>
      <c r="D46" s="27" t="s">
        <v>62</v>
      </c>
      <c r="E46" s="27">
        <v>2023</v>
      </c>
      <c r="F46" s="28" t="s">
        <v>273</v>
      </c>
      <c r="G46" s="27">
        <v>32</v>
      </c>
      <c r="H46" s="29">
        <v>43.229909999999997</v>
      </c>
      <c r="I46" s="29">
        <v>-80.08811</v>
      </c>
      <c r="J46" s="27">
        <v>0</v>
      </c>
      <c r="K46" s="27">
        <v>0</v>
      </c>
      <c r="L46" s="27">
        <v>0</v>
      </c>
      <c r="M46" s="27">
        <v>0</v>
      </c>
      <c r="N46" s="27">
        <v>4</v>
      </c>
      <c r="O46" s="27">
        <v>8.5</v>
      </c>
      <c r="P46" s="34">
        <v>88.537999999999997</v>
      </c>
      <c r="Q46" s="27"/>
      <c r="R46" s="27"/>
      <c r="S46" s="27"/>
      <c r="T46" s="30"/>
    </row>
    <row r="47" spans="1:20" ht="29" x14ac:dyDescent="0.35">
      <c r="A47" s="27" t="s">
        <v>38</v>
      </c>
      <c r="B47" s="27" t="s">
        <v>39</v>
      </c>
      <c r="C47" s="27" t="s">
        <v>63</v>
      </c>
      <c r="D47" s="27" t="s">
        <v>62</v>
      </c>
      <c r="E47" s="27">
        <v>2023</v>
      </c>
      <c r="F47" s="28" t="s">
        <v>273</v>
      </c>
      <c r="G47" s="27">
        <v>40</v>
      </c>
      <c r="H47" s="29">
        <v>43.229050000000001</v>
      </c>
      <c r="I47" s="29">
        <v>-80.086730000000003</v>
      </c>
      <c r="J47" s="27">
        <v>0</v>
      </c>
      <c r="K47" s="27">
        <v>0</v>
      </c>
      <c r="L47" s="27">
        <v>0</v>
      </c>
      <c r="M47" s="27">
        <v>0</v>
      </c>
      <c r="N47" s="27">
        <v>5.5</v>
      </c>
      <c r="O47" s="27">
        <v>6.2</v>
      </c>
      <c r="P47" s="34">
        <v>24.975999999999999</v>
      </c>
      <c r="Q47" s="27"/>
      <c r="R47" s="27"/>
      <c r="S47" s="27"/>
      <c r="T47" s="30"/>
    </row>
    <row r="48" spans="1:20" ht="29" x14ac:dyDescent="0.35">
      <c r="A48" s="27" t="s">
        <v>38</v>
      </c>
      <c r="B48" s="27" t="s">
        <v>39</v>
      </c>
      <c r="C48" s="27" t="s">
        <v>63</v>
      </c>
      <c r="D48" s="27" t="s">
        <v>62</v>
      </c>
      <c r="E48" s="27">
        <v>2023</v>
      </c>
      <c r="F48" s="28" t="s">
        <v>273</v>
      </c>
      <c r="G48" s="27">
        <v>48</v>
      </c>
      <c r="H48" s="29">
        <v>43.383960000000002</v>
      </c>
      <c r="I48" s="29">
        <v>-80.145470000000003</v>
      </c>
      <c r="J48" s="27">
        <v>0</v>
      </c>
      <c r="K48" s="27">
        <v>0</v>
      </c>
      <c r="L48" s="27">
        <v>1</v>
      </c>
      <c r="M48" s="27">
        <v>0</v>
      </c>
      <c r="N48" s="27">
        <v>0</v>
      </c>
      <c r="O48" s="27">
        <v>4.5999999999999996</v>
      </c>
      <c r="P48" s="34">
        <v>79.16</v>
      </c>
      <c r="Q48" s="27"/>
      <c r="R48" s="27"/>
      <c r="S48" s="27"/>
      <c r="T48" s="30"/>
    </row>
    <row r="49" spans="1:20" ht="29" x14ac:dyDescent="0.35">
      <c r="A49" s="27" t="s">
        <v>38</v>
      </c>
      <c r="B49" s="27" t="s">
        <v>39</v>
      </c>
      <c r="C49" s="27" t="s">
        <v>63</v>
      </c>
      <c r="D49" s="27" t="s">
        <v>62</v>
      </c>
      <c r="E49" s="27">
        <v>2023</v>
      </c>
      <c r="F49" s="28" t="s">
        <v>273</v>
      </c>
      <c r="G49" s="27">
        <v>56</v>
      </c>
      <c r="H49" s="29">
        <v>43.383499999999998</v>
      </c>
      <c r="I49" s="29">
        <v>-80.144090000000006</v>
      </c>
      <c r="J49" s="27">
        <v>0</v>
      </c>
      <c r="K49" s="27">
        <v>0</v>
      </c>
      <c r="L49" s="27">
        <v>0</v>
      </c>
      <c r="M49" s="27">
        <v>1</v>
      </c>
      <c r="N49" s="27">
        <v>3</v>
      </c>
      <c r="O49" s="27">
        <v>4.5999999999999996</v>
      </c>
      <c r="P49" s="34">
        <v>0</v>
      </c>
      <c r="Q49" s="27"/>
      <c r="R49" s="27"/>
      <c r="S49" s="27"/>
      <c r="T49" s="30"/>
    </row>
    <row r="50" spans="1:20" ht="29" x14ac:dyDescent="0.35">
      <c r="A50" s="27" t="s">
        <v>38</v>
      </c>
      <c r="B50" s="27" t="s">
        <v>39</v>
      </c>
      <c r="C50" s="27" t="s">
        <v>63</v>
      </c>
      <c r="D50" s="27" t="s">
        <v>62</v>
      </c>
      <c r="E50" s="27">
        <v>2023</v>
      </c>
      <c r="F50" s="28" t="s">
        <v>273</v>
      </c>
      <c r="G50" s="27">
        <v>64</v>
      </c>
      <c r="H50" s="29">
        <v>43.383699999999997</v>
      </c>
      <c r="I50" s="29">
        <v>-80.142499999999998</v>
      </c>
      <c r="J50" s="27">
        <v>0</v>
      </c>
      <c r="K50" s="27">
        <v>0</v>
      </c>
      <c r="L50" s="27">
        <v>0</v>
      </c>
      <c r="M50" s="27">
        <v>0</v>
      </c>
      <c r="N50" s="27">
        <v>2</v>
      </c>
      <c r="O50" s="27">
        <v>8</v>
      </c>
      <c r="P50" s="34">
        <v>47.9</v>
      </c>
      <c r="Q50" s="27"/>
      <c r="R50" s="27"/>
      <c r="S50" s="27"/>
      <c r="T50" s="30"/>
    </row>
    <row r="51" spans="1:20" ht="29" x14ac:dyDescent="0.35">
      <c r="A51" s="27" t="s">
        <v>38</v>
      </c>
      <c r="B51" s="27" t="s">
        <v>39</v>
      </c>
      <c r="C51" s="27" t="s">
        <v>63</v>
      </c>
      <c r="D51" s="27" t="s">
        <v>62</v>
      </c>
      <c r="E51" s="27">
        <v>2023</v>
      </c>
      <c r="F51" s="28" t="s">
        <v>273</v>
      </c>
      <c r="G51" s="27">
        <v>72</v>
      </c>
      <c r="H51" s="29">
        <v>43.229889999999997</v>
      </c>
      <c r="I51" s="29">
        <v>-80.087900000000005</v>
      </c>
      <c r="J51" s="27">
        <v>0</v>
      </c>
      <c r="K51" s="27">
        <v>0</v>
      </c>
      <c r="L51" s="27">
        <v>0</v>
      </c>
      <c r="M51" s="27">
        <v>0</v>
      </c>
      <c r="N51" s="27">
        <v>3</v>
      </c>
      <c r="O51" s="27">
        <v>9.6</v>
      </c>
      <c r="P51" s="34">
        <v>83.328000000000003</v>
      </c>
      <c r="Q51" s="27"/>
      <c r="R51" s="27"/>
      <c r="S51" s="27"/>
      <c r="T51" s="30"/>
    </row>
    <row r="52" spans="1:20" ht="29" x14ac:dyDescent="0.35">
      <c r="A52" s="27" t="s">
        <v>38</v>
      </c>
      <c r="B52" s="27" t="s">
        <v>39</v>
      </c>
      <c r="C52" s="27" t="s">
        <v>63</v>
      </c>
      <c r="D52" s="27" t="s">
        <v>62</v>
      </c>
      <c r="E52" s="27">
        <v>2023</v>
      </c>
      <c r="F52" s="28" t="s">
        <v>273</v>
      </c>
      <c r="G52" s="27">
        <v>80</v>
      </c>
      <c r="H52" s="29">
        <v>43.229010000000002</v>
      </c>
      <c r="I52" s="29">
        <v>-80.086569999999995</v>
      </c>
      <c r="J52" s="27">
        <v>0</v>
      </c>
      <c r="K52" s="27">
        <v>0</v>
      </c>
      <c r="L52" s="27">
        <v>0</v>
      </c>
      <c r="M52" s="27">
        <v>0</v>
      </c>
      <c r="N52" s="27">
        <v>3</v>
      </c>
      <c r="O52" s="27">
        <v>9.6</v>
      </c>
      <c r="P52" s="34">
        <v>35.396000000000001</v>
      </c>
      <c r="Q52" s="27"/>
      <c r="R52" s="27"/>
      <c r="S52" s="27"/>
      <c r="T52" s="30"/>
    </row>
    <row r="53" spans="1:20" ht="15.5" x14ac:dyDescent="0.35">
      <c r="A53" s="27" t="s">
        <v>38</v>
      </c>
      <c r="B53" s="27" t="s">
        <v>67</v>
      </c>
      <c r="C53" s="27" t="s">
        <v>69</v>
      </c>
      <c r="D53" s="27" t="s">
        <v>68</v>
      </c>
      <c r="E53" s="27">
        <v>2023</v>
      </c>
      <c r="F53" s="27" t="s">
        <v>274</v>
      </c>
      <c r="G53" s="27">
        <v>8</v>
      </c>
      <c r="H53" s="29">
        <v>45.232590000000002</v>
      </c>
      <c r="I53" s="29">
        <v>-79.120949999999993</v>
      </c>
      <c r="J53" s="27">
        <v>0</v>
      </c>
      <c r="K53" s="27">
        <v>0</v>
      </c>
      <c r="L53" s="27">
        <v>0</v>
      </c>
      <c r="M53" s="27">
        <v>0</v>
      </c>
      <c r="N53" s="27">
        <v>5.5</v>
      </c>
      <c r="O53" s="27">
        <v>1</v>
      </c>
      <c r="P53" s="34">
        <v>92.706000000000003</v>
      </c>
      <c r="Q53" s="27"/>
      <c r="R53" s="27"/>
      <c r="S53" s="27"/>
      <c r="T53" s="30"/>
    </row>
    <row r="54" spans="1:20" ht="15.5" x14ac:dyDescent="0.35">
      <c r="A54" s="27" t="s">
        <v>38</v>
      </c>
      <c r="B54" s="27" t="s">
        <v>67</v>
      </c>
      <c r="C54" s="27" t="s">
        <v>69</v>
      </c>
      <c r="D54" s="27" t="s">
        <v>68</v>
      </c>
      <c r="E54" s="27">
        <v>2023</v>
      </c>
      <c r="F54" s="27" t="s">
        <v>274</v>
      </c>
      <c r="G54" s="27">
        <v>16</v>
      </c>
      <c r="H54" s="29">
        <v>45.231020000000001</v>
      </c>
      <c r="I54" s="29">
        <v>-79.122010000000003</v>
      </c>
      <c r="J54" s="27">
        <v>0</v>
      </c>
      <c r="K54" s="27">
        <v>0</v>
      </c>
      <c r="L54" s="27">
        <v>0</v>
      </c>
      <c r="M54" s="27">
        <v>0</v>
      </c>
      <c r="N54" s="27">
        <v>0.5</v>
      </c>
      <c r="O54" s="27">
        <v>1</v>
      </c>
      <c r="P54" s="34">
        <v>93.748000000000005</v>
      </c>
      <c r="Q54" s="27"/>
      <c r="R54" s="27"/>
      <c r="S54" s="27"/>
      <c r="T54" s="30"/>
    </row>
    <row r="55" spans="1:20" ht="15.5" x14ac:dyDescent="0.35">
      <c r="A55" s="27" t="s">
        <v>38</v>
      </c>
      <c r="B55" s="27" t="s">
        <v>67</v>
      </c>
      <c r="C55" s="27" t="s">
        <v>69</v>
      </c>
      <c r="D55" s="27" t="s">
        <v>68</v>
      </c>
      <c r="E55" s="27">
        <v>2023</v>
      </c>
      <c r="F55" s="27" t="s">
        <v>274</v>
      </c>
      <c r="G55" s="27">
        <v>24</v>
      </c>
      <c r="H55" s="29">
        <v>45.230150000000002</v>
      </c>
      <c r="I55" s="29">
        <v>-79.123720000000006</v>
      </c>
      <c r="J55" s="27">
        <v>0</v>
      </c>
      <c r="K55" s="27">
        <v>0</v>
      </c>
      <c r="L55" s="27">
        <v>0</v>
      </c>
      <c r="M55" s="27">
        <v>0</v>
      </c>
      <c r="N55" s="27">
        <v>3</v>
      </c>
      <c r="O55" s="27">
        <v>1.3</v>
      </c>
      <c r="P55" s="34">
        <v>83.328000000000003</v>
      </c>
      <c r="Q55" s="27"/>
      <c r="R55" s="27"/>
      <c r="S55" s="27"/>
      <c r="T55" s="30"/>
    </row>
    <row r="56" spans="1:20" ht="15.5" x14ac:dyDescent="0.35">
      <c r="A56" s="27" t="s">
        <v>38</v>
      </c>
      <c r="B56" s="27" t="s">
        <v>67</v>
      </c>
      <c r="C56" s="27" t="s">
        <v>69</v>
      </c>
      <c r="D56" s="27" t="s">
        <v>68</v>
      </c>
      <c r="E56" s="27">
        <v>2023</v>
      </c>
      <c r="F56" s="27" t="s">
        <v>274</v>
      </c>
      <c r="G56" s="27">
        <v>32</v>
      </c>
      <c r="H56" s="29">
        <v>45.229529999999997</v>
      </c>
      <c r="I56" s="29">
        <v>-79.125439999999998</v>
      </c>
      <c r="J56" s="27">
        <v>0</v>
      </c>
      <c r="K56" s="27">
        <v>0</v>
      </c>
      <c r="L56" s="27">
        <v>0</v>
      </c>
      <c r="M56" s="27">
        <v>0</v>
      </c>
      <c r="N56" s="27">
        <v>4</v>
      </c>
      <c r="O56" s="27">
        <v>2.1</v>
      </c>
      <c r="P56" s="34">
        <v>95.831999999999994</v>
      </c>
      <c r="Q56" s="27"/>
      <c r="R56" s="27"/>
      <c r="S56" s="27"/>
      <c r="T56" s="30"/>
    </row>
    <row r="57" spans="1:20" ht="15.5" x14ac:dyDescent="0.35">
      <c r="A57" s="27" t="s">
        <v>38</v>
      </c>
      <c r="B57" s="27" t="s">
        <v>67</v>
      </c>
      <c r="C57" s="27" t="s">
        <v>69</v>
      </c>
      <c r="D57" s="27" t="s">
        <v>68</v>
      </c>
      <c r="E57" s="27">
        <v>2023</v>
      </c>
      <c r="F57" s="27" t="s">
        <v>274</v>
      </c>
      <c r="G57" s="27">
        <v>40</v>
      </c>
      <c r="H57" s="29">
        <v>45.230420000000002</v>
      </c>
      <c r="I57" s="29">
        <v>-79.124030000000005</v>
      </c>
      <c r="J57" s="27">
        <v>0</v>
      </c>
      <c r="K57" s="27">
        <v>0</v>
      </c>
      <c r="L57" s="27">
        <v>0</v>
      </c>
      <c r="M57" s="27">
        <v>0</v>
      </c>
      <c r="N57" s="27">
        <v>3</v>
      </c>
      <c r="O57" s="27">
        <v>1.3</v>
      </c>
      <c r="P57" s="34">
        <v>94.998400000000004</v>
      </c>
      <c r="Q57" s="27"/>
      <c r="R57" s="27"/>
      <c r="S57" s="27"/>
      <c r="T57" s="30"/>
    </row>
    <row r="58" spans="1:20" ht="15.5" x14ac:dyDescent="0.35">
      <c r="A58" s="27" t="s">
        <v>38</v>
      </c>
      <c r="B58" s="27" t="s">
        <v>67</v>
      </c>
      <c r="C58" s="27" t="s">
        <v>69</v>
      </c>
      <c r="D58" s="27" t="s">
        <v>68</v>
      </c>
      <c r="E58" s="27">
        <v>2023</v>
      </c>
      <c r="F58" s="27" t="s">
        <v>274</v>
      </c>
      <c r="G58" s="27">
        <v>48</v>
      </c>
      <c r="H58" s="29">
        <v>45.387560000000001</v>
      </c>
      <c r="I58" s="29">
        <v>-79.201629999999994</v>
      </c>
      <c r="J58" s="27">
        <v>0</v>
      </c>
      <c r="K58" s="27">
        <v>0</v>
      </c>
      <c r="L58" s="27">
        <v>0</v>
      </c>
      <c r="M58" s="27">
        <v>0</v>
      </c>
      <c r="N58" s="27">
        <v>1</v>
      </c>
      <c r="O58" s="27">
        <v>1</v>
      </c>
      <c r="P58" s="34">
        <v>100</v>
      </c>
      <c r="Q58" s="27"/>
      <c r="R58" s="27"/>
      <c r="S58" s="27"/>
      <c r="T58" s="30"/>
    </row>
    <row r="59" spans="1:20" ht="15.5" x14ac:dyDescent="0.35">
      <c r="A59" s="27" t="s">
        <v>38</v>
      </c>
      <c r="B59" s="27" t="s">
        <v>67</v>
      </c>
      <c r="C59" s="27" t="s">
        <v>69</v>
      </c>
      <c r="D59" s="27" t="s">
        <v>68</v>
      </c>
      <c r="E59" s="27">
        <v>2023</v>
      </c>
      <c r="F59" s="27" t="s">
        <v>274</v>
      </c>
      <c r="G59" s="27">
        <v>56</v>
      </c>
      <c r="H59" s="29">
        <v>45.38494</v>
      </c>
      <c r="I59" s="29">
        <v>-79.203530000000001</v>
      </c>
      <c r="J59" s="27">
        <v>0</v>
      </c>
      <c r="K59" s="27">
        <v>0</v>
      </c>
      <c r="L59" s="27">
        <v>0</v>
      </c>
      <c r="M59" s="27">
        <v>0</v>
      </c>
      <c r="N59" s="27">
        <v>2</v>
      </c>
      <c r="O59" s="27">
        <v>1</v>
      </c>
      <c r="P59" s="34">
        <v>97.915999999999997</v>
      </c>
      <c r="Q59" s="27"/>
      <c r="R59" s="27"/>
      <c r="S59" s="27"/>
      <c r="T59" s="30"/>
    </row>
    <row r="60" spans="1:20" ht="15.5" x14ac:dyDescent="0.35">
      <c r="A60" s="27" t="s">
        <v>38</v>
      </c>
      <c r="B60" s="27" t="s">
        <v>67</v>
      </c>
      <c r="C60" s="27" t="s">
        <v>69</v>
      </c>
      <c r="D60" s="27" t="s">
        <v>68</v>
      </c>
      <c r="E60" s="27">
        <v>2023</v>
      </c>
      <c r="F60" s="27" t="s">
        <v>274</v>
      </c>
      <c r="G60" s="27">
        <v>64</v>
      </c>
      <c r="H60" s="29">
        <v>45.383609999999997</v>
      </c>
      <c r="I60" s="29">
        <v>-79.206220000000002</v>
      </c>
      <c r="J60" s="27">
        <v>0</v>
      </c>
      <c r="K60" s="27">
        <v>0</v>
      </c>
      <c r="L60" s="27">
        <v>0</v>
      </c>
      <c r="M60" s="27">
        <v>0</v>
      </c>
      <c r="N60" s="27">
        <v>0.5</v>
      </c>
      <c r="O60" s="27">
        <v>2.6</v>
      </c>
      <c r="P60" s="34">
        <v>86.453999999999994</v>
      </c>
      <c r="Q60" s="27"/>
      <c r="R60" s="27"/>
      <c r="S60" s="27"/>
      <c r="T60" s="30"/>
    </row>
    <row r="61" spans="1:20" ht="15.5" x14ac:dyDescent="0.35">
      <c r="A61" s="27" t="s">
        <v>38</v>
      </c>
      <c r="B61" s="27" t="s">
        <v>67</v>
      </c>
      <c r="C61" s="27" t="s">
        <v>69</v>
      </c>
      <c r="D61" s="27" t="s">
        <v>68</v>
      </c>
      <c r="E61" s="27">
        <v>2023</v>
      </c>
      <c r="F61" s="27" t="s">
        <v>274</v>
      </c>
      <c r="G61" s="27">
        <v>72</v>
      </c>
      <c r="H61" s="29">
        <v>45.382489999999997</v>
      </c>
      <c r="I61" s="29">
        <v>-79.209109999999995</v>
      </c>
      <c r="J61" s="27">
        <v>0</v>
      </c>
      <c r="K61" s="27">
        <v>0</v>
      </c>
      <c r="L61" s="27">
        <v>0</v>
      </c>
      <c r="M61" s="27">
        <v>0</v>
      </c>
      <c r="N61" s="27">
        <v>1.5</v>
      </c>
      <c r="O61" s="27">
        <v>1.3</v>
      </c>
      <c r="P61" s="34">
        <v>98.957999999999998</v>
      </c>
      <c r="Q61" s="27"/>
      <c r="R61" s="27"/>
      <c r="S61" s="27"/>
      <c r="T61" s="30"/>
    </row>
    <row r="62" spans="1:20" ht="15.5" x14ac:dyDescent="0.35">
      <c r="A62" s="27" t="s">
        <v>38</v>
      </c>
      <c r="B62" s="27" t="s">
        <v>67</v>
      </c>
      <c r="C62" s="27" t="s">
        <v>69</v>
      </c>
      <c r="D62" s="27" t="s">
        <v>68</v>
      </c>
      <c r="E62" s="27">
        <v>2023</v>
      </c>
      <c r="F62" s="27" t="s">
        <v>274</v>
      </c>
      <c r="G62" s="27">
        <v>80</v>
      </c>
      <c r="H62" s="29">
        <v>45.384099999999997</v>
      </c>
      <c r="I62" s="29">
        <v>-79.206569999999999</v>
      </c>
      <c r="J62" s="27">
        <v>0</v>
      </c>
      <c r="K62" s="27">
        <v>0</v>
      </c>
      <c r="L62" s="27">
        <v>0</v>
      </c>
      <c r="M62" s="27">
        <v>0</v>
      </c>
      <c r="N62" s="27">
        <v>1.5</v>
      </c>
      <c r="O62" s="27">
        <v>1</v>
      </c>
      <c r="P62" s="34">
        <v>100</v>
      </c>
      <c r="Q62" s="27"/>
      <c r="R62" s="27"/>
      <c r="S62" s="27"/>
      <c r="T62" s="30"/>
    </row>
    <row r="63" spans="1:20" ht="15.5" x14ac:dyDescent="0.35">
      <c r="A63" s="27" t="s">
        <v>38</v>
      </c>
      <c r="B63" s="27" t="s">
        <v>67</v>
      </c>
      <c r="C63" s="27" t="s">
        <v>74</v>
      </c>
      <c r="D63" s="27" t="s">
        <v>73</v>
      </c>
      <c r="E63" s="27">
        <v>2023</v>
      </c>
      <c r="F63" s="27" t="s">
        <v>274</v>
      </c>
      <c r="G63" s="27">
        <v>8</v>
      </c>
      <c r="H63" s="29" t="s">
        <v>275</v>
      </c>
      <c r="I63" s="29">
        <v>-79.312870000000004</v>
      </c>
      <c r="J63" s="27">
        <v>0</v>
      </c>
      <c r="K63" s="27">
        <v>0</v>
      </c>
      <c r="L63" s="27">
        <v>0</v>
      </c>
      <c r="M63" s="27">
        <v>0</v>
      </c>
      <c r="N63" s="27">
        <v>0.8</v>
      </c>
      <c r="O63" s="27">
        <v>1</v>
      </c>
      <c r="P63" s="34">
        <v>79.16</v>
      </c>
      <c r="Q63" s="27"/>
      <c r="R63" s="27"/>
      <c r="S63" s="27"/>
      <c r="T63" s="30"/>
    </row>
    <row r="64" spans="1:20" ht="15.5" x14ac:dyDescent="0.35">
      <c r="A64" s="27" t="s">
        <v>38</v>
      </c>
      <c r="B64" s="27" t="s">
        <v>67</v>
      </c>
      <c r="C64" s="27" t="s">
        <v>74</v>
      </c>
      <c r="D64" s="27" t="s">
        <v>73</v>
      </c>
      <c r="E64" s="27">
        <v>2023</v>
      </c>
      <c r="F64" s="27" t="s">
        <v>274</v>
      </c>
      <c r="G64" s="27">
        <v>16</v>
      </c>
      <c r="H64" s="29">
        <v>45.003230000000002</v>
      </c>
      <c r="I64" s="29">
        <v>-79.313980000000001</v>
      </c>
      <c r="J64" s="27">
        <v>0</v>
      </c>
      <c r="K64" s="27">
        <v>0</v>
      </c>
      <c r="L64" s="27">
        <v>0</v>
      </c>
      <c r="M64" s="27">
        <v>0</v>
      </c>
      <c r="N64" s="27">
        <v>3.5</v>
      </c>
      <c r="O64" s="27">
        <v>2.5</v>
      </c>
      <c r="P64" s="34">
        <v>92.706000000000003</v>
      </c>
      <c r="Q64" s="27"/>
      <c r="R64" s="27"/>
      <c r="S64" s="27"/>
      <c r="T64" s="30"/>
    </row>
    <row r="65" spans="1:20" ht="15.5" x14ac:dyDescent="0.35">
      <c r="A65" s="27" t="s">
        <v>38</v>
      </c>
      <c r="B65" s="27" t="s">
        <v>67</v>
      </c>
      <c r="C65" s="27" t="s">
        <v>74</v>
      </c>
      <c r="D65" s="27" t="s">
        <v>73</v>
      </c>
      <c r="E65" s="27">
        <v>2023</v>
      </c>
      <c r="F65" s="27" t="s">
        <v>274</v>
      </c>
      <c r="G65" s="27">
        <v>24</v>
      </c>
      <c r="H65" s="29">
        <v>45.003630000000001</v>
      </c>
      <c r="I65" s="29">
        <v>-79.314809999999994</v>
      </c>
      <c r="J65" s="27">
        <v>0</v>
      </c>
      <c r="K65" s="27">
        <v>0</v>
      </c>
      <c r="L65" s="27">
        <v>0</v>
      </c>
      <c r="M65" s="27">
        <v>0</v>
      </c>
      <c r="N65" s="27">
        <v>5.5</v>
      </c>
      <c r="O65" s="27">
        <v>4</v>
      </c>
      <c r="P65" s="34">
        <v>88.537999999999997</v>
      </c>
      <c r="Q65" s="27"/>
      <c r="R65" s="27"/>
      <c r="S65" s="27"/>
      <c r="T65" s="30"/>
    </row>
    <row r="66" spans="1:20" ht="15.5" x14ac:dyDescent="0.35">
      <c r="A66" s="27" t="s">
        <v>38</v>
      </c>
      <c r="B66" s="27" t="s">
        <v>67</v>
      </c>
      <c r="C66" s="27" t="s">
        <v>74</v>
      </c>
      <c r="D66" s="27" t="s">
        <v>73</v>
      </c>
      <c r="E66" s="27">
        <v>2023</v>
      </c>
      <c r="F66" s="27" t="s">
        <v>274</v>
      </c>
      <c r="G66" s="27">
        <v>32</v>
      </c>
      <c r="H66" s="29">
        <v>45.00403</v>
      </c>
      <c r="I66" s="29">
        <v>-79.316079999999999</v>
      </c>
      <c r="J66" s="27">
        <v>0</v>
      </c>
      <c r="K66" s="27">
        <v>0</v>
      </c>
      <c r="L66" s="27">
        <v>0</v>
      </c>
      <c r="M66" s="27">
        <v>0</v>
      </c>
      <c r="N66" s="27">
        <v>3</v>
      </c>
      <c r="O66" s="27">
        <v>1.7</v>
      </c>
      <c r="P66" s="34">
        <v>85.412000000000006</v>
      </c>
      <c r="Q66" s="27"/>
      <c r="R66" s="27"/>
      <c r="S66" s="27"/>
      <c r="T66" s="30"/>
    </row>
    <row r="67" spans="1:20" ht="15.5" x14ac:dyDescent="0.35">
      <c r="A67" s="27" t="s">
        <v>38</v>
      </c>
      <c r="B67" s="27" t="s">
        <v>67</v>
      </c>
      <c r="C67" s="27" t="s">
        <v>74</v>
      </c>
      <c r="D67" s="27" t="s">
        <v>73</v>
      </c>
      <c r="E67" s="27">
        <v>2023</v>
      </c>
      <c r="F67" s="27" t="s">
        <v>274</v>
      </c>
      <c r="G67" s="27">
        <v>40</v>
      </c>
      <c r="H67" s="29">
        <v>45.004289999999997</v>
      </c>
      <c r="I67" s="29">
        <v>-79.317279999999997</v>
      </c>
      <c r="J67" s="27">
        <v>0</v>
      </c>
      <c r="K67" s="27">
        <v>0</v>
      </c>
      <c r="L67" s="27">
        <v>0</v>
      </c>
      <c r="M67" s="27">
        <v>0</v>
      </c>
      <c r="N67" s="27">
        <v>5</v>
      </c>
      <c r="O67" s="27">
        <v>2.8</v>
      </c>
      <c r="P67" s="34">
        <v>91.664000000000001</v>
      </c>
      <c r="Q67" s="27"/>
      <c r="R67" s="27"/>
      <c r="S67" s="27"/>
      <c r="T67" s="30"/>
    </row>
    <row r="68" spans="1:20" ht="15.5" x14ac:dyDescent="0.35">
      <c r="A68" s="27" t="s">
        <v>38</v>
      </c>
      <c r="B68" s="27" t="s">
        <v>67</v>
      </c>
      <c r="C68" s="27" t="s">
        <v>74</v>
      </c>
      <c r="D68" s="27" t="s">
        <v>73</v>
      </c>
      <c r="E68" s="27">
        <v>2023</v>
      </c>
      <c r="F68" s="27" t="s">
        <v>274</v>
      </c>
      <c r="G68" s="27">
        <v>48</v>
      </c>
      <c r="H68" s="29">
        <v>45.004150000000003</v>
      </c>
      <c r="I68" s="29">
        <v>-79.521240000000006</v>
      </c>
      <c r="J68" s="27">
        <v>0</v>
      </c>
      <c r="K68" s="27">
        <v>0</v>
      </c>
      <c r="L68" s="27">
        <v>0</v>
      </c>
      <c r="M68" s="27">
        <v>0</v>
      </c>
      <c r="N68" s="27">
        <v>0.5</v>
      </c>
      <c r="O68" s="27">
        <v>1</v>
      </c>
      <c r="P68" s="34">
        <v>89.58</v>
      </c>
      <c r="Q68" s="27"/>
      <c r="R68" s="27"/>
      <c r="S68" s="27"/>
      <c r="T68" s="30"/>
    </row>
    <row r="69" spans="1:20" ht="15.5" x14ac:dyDescent="0.35">
      <c r="A69" s="27" t="s">
        <v>38</v>
      </c>
      <c r="B69" s="27" t="s">
        <v>67</v>
      </c>
      <c r="C69" s="27" t="s">
        <v>74</v>
      </c>
      <c r="D69" s="27" t="s">
        <v>73</v>
      </c>
      <c r="E69" s="27">
        <v>2023</v>
      </c>
      <c r="F69" s="27" t="s">
        <v>274</v>
      </c>
      <c r="G69" s="27">
        <v>56</v>
      </c>
      <c r="H69" s="29">
        <v>45.005499999999998</v>
      </c>
      <c r="I69" s="29">
        <v>-79.523380000000003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1</v>
      </c>
      <c r="P69" s="34">
        <v>100</v>
      </c>
      <c r="Q69" s="27"/>
      <c r="R69" s="27"/>
      <c r="S69" s="27"/>
      <c r="T69" s="30"/>
    </row>
    <row r="70" spans="1:20" ht="15.5" x14ac:dyDescent="0.35">
      <c r="A70" s="27" t="s">
        <v>38</v>
      </c>
      <c r="B70" s="27" t="s">
        <v>67</v>
      </c>
      <c r="C70" s="27" t="s">
        <v>74</v>
      </c>
      <c r="D70" s="27" t="s">
        <v>73</v>
      </c>
      <c r="E70" s="27">
        <v>2023</v>
      </c>
      <c r="F70" s="27" t="s">
        <v>274</v>
      </c>
      <c r="G70" s="27">
        <v>64</v>
      </c>
      <c r="H70" s="29">
        <v>45.006180000000001</v>
      </c>
      <c r="I70" s="29">
        <v>-79.525279999999995</v>
      </c>
      <c r="J70" s="27">
        <v>0</v>
      </c>
      <c r="K70" s="27">
        <v>0</v>
      </c>
      <c r="L70" s="27">
        <v>0</v>
      </c>
      <c r="M70" s="27">
        <v>0</v>
      </c>
      <c r="N70" s="27">
        <v>0.5</v>
      </c>
      <c r="O70" s="27">
        <v>3.6</v>
      </c>
      <c r="P70" s="34">
        <v>91.664000000000001</v>
      </c>
      <c r="Q70" s="27"/>
      <c r="R70" s="27"/>
      <c r="S70" s="27"/>
      <c r="T70" s="30"/>
    </row>
    <row r="71" spans="1:20" ht="15.5" x14ac:dyDescent="0.35">
      <c r="A71" s="27" t="s">
        <v>38</v>
      </c>
      <c r="B71" s="27" t="s">
        <v>67</v>
      </c>
      <c r="C71" s="27" t="s">
        <v>74</v>
      </c>
      <c r="D71" s="27" t="s">
        <v>73</v>
      </c>
      <c r="E71" s="27">
        <v>2023</v>
      </c>
      <c r="F71" s="27" t="s">
        <v>274</v>
      </c>
      <c r="G71" s="27">
        <v>72</v>
      </c>
      <c r="H71" s="29">
        <v>45.006900000000002</v>
      </c>
      <c r="I71" s="29">
        <v>-79.526709999999994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2</v>
      </c>
      <c r="P71" s="34">
        <v>98.957999999999998</v>
      </c>
      <c r="Q71" s="27"/>
      <c r="R71" s="27"/>
      <c r="S71" s="27"/>
      <c r="T71" s="30"/>
    </row>
    <row r="72" spans="1:20" ht="15.5" x14ac:dyDescent="0.35">
      <c r="A72" s="27" t="s">
        <v>38</v>
      </c>
      <c r="B72" s="27" t="s">
        <v>67</v>
      </c>
      <c r="C72" s="27" t="s">
        <v>74</v>
      </c>
      <c r="D72" s="27" t="s">
        <v>73</v>
      </c>
      <c r="E72" s="27">
        <v>2023</v>
      </c>
      <c r="F72" s="27" t="s">
        <v>274</v>
      </c>
      <c r="G72" s="27">
        <v>80</v>
      </c>
      <c r="H72" s="29">
        <v>45.007109999999997</v>
      </c>
      <c r="I72" s="29">
        <v>-79.528829999999999</v>
      </c>
      <c r="J72" s="27">
        <v>0</v>
      </c>
      <c r="K72" s="27">
        <v>0</v>
      </c>
      <c r="L72" s="27">
        <v>0</v>
      </c>
      <c r="M72" s="27">
        <v>0</v>
      </c>
      <c r="N72" s="27">
        <v>0.5</v>
      </c>
      <c r="O72" s="27">
        <v>2</v>
      </c>
      <c r="P72" s="34">
        <v>98.957999999999998</v>
      </c>
      <c r="Q72" s="27"/>
      <c r="R72" s="27"/>
      <c r="S72" s="27"/>
      <c r="T72" s="30"/>
    </row>
    <row r="73" spans="1:20" ht="29" x14ac:dyDescent="0.35">
      <c r="A73" s="27" t="s">
        <v>38</v>
      </c>
      <c r="B73" s="27" t="s">
        <v>67</v>
      </c>
      <c r="C73" s="27" t="s">
        <v>78</v>
      </c>
      <c r="D73" s="27" t="s">
        <v>77</v>
      </c>
      <c r="E73" s="27">
        <v>2023</v>
      </c>
      <c r="F73" s="28" t="s">
        <v>276</v>
      </c>
      <c r="G73" s="27">
        <v>8</v>
      </c>
      <c r="H73" s="29">
        <v>45.21358</v>
      </c>
      <c r="I73" s="29">
        <v>-80.116979999999998</v>
      </c>
      <c r="J73" s="27">
        <v>0</v>
      </c>
      <c r="K73" s="27">
        <v>0</v>
      </c>
      <c r="L73" s="27">
        <v>0</v>
      </c>
      <c r="M73" s="27">
        <v>0</v>
      </c>
      <c r="N73" s="27">
        <v>4</v>
      </c>
      <c r="O73" s="27">
        <v>1.3</v>
      </c>
      <c r="P73" s="34">
        <v>39.564</v>
      </c>
      <c r="Q73" s="27"/>
      <c r="R73" s="27"/>
      <c r="S73" s="27"/>
      <c r="T73" s="30"/>
    </row>
    <row r="74" spans="1:20" ht="29" x14ac:dyDescent="0.35">
      <c r="A74" s="27" t="s">
        <v>38</v>
      </c>
      <c r="B74" s="27" t="s">
        <v>67</v>
      </c>
      <c r="C74" s="27" t="s">
        <v>78</v>
      </c>
      <c r="D74" s="27" t="s">
        <v>77</v>
      </c>
      <c r="E74" s="27">
        <v>2023</v>
      </c>
      <c r="F74" s="28" t="s">
        <v>276</v>
      </c>
      <c r="G74" s="27">
        <v>16</v>
      </c>
      <c r="H74" s="29">
        <v>45.214239999999997</v>
      </c>
      <c r="I74" s="29">
        <v>-80.115669999999994</v>
      </c>
      <c r="J74" s="27">
        <v>0</v>
      </c>
      <c r="K74" s="27">
        <v>0</v>
      </c>
      <c r="L74" s="27">
        <v>0</v>
      </c>
      <c r="M74" s="27">
        <v>0</v>
      </c>
      <c r="N74" s="27">
        <v>6</v>
      </c>
      <c r="O74" s="27">
        <v>3</v>
      </c>
      <c r="P74" s="34">
        <v>95.831999999999994</v>
      </c>
      <c r="Q74" s="27"/>
      <c r="R74" s="27"/>
      <c r="S74" s="27"/>
      <c r="T74" s="30"/>
    </row>
    <row r="75" spans="1:20" ht="29" x14ac:dyDescent="0.35">
      <c r="A75" s="27" t="s">
        <v>38</v>
      </c>
      <c r="B75" s="27" t="s">
        <v>67</v>
      </c>
      <c r="C75" s="27" t="s">
        <v>78</v>
      </c>
      <c r="D75" s="27" t="s">
        <v>77</v>
      </c>
      <c r="E75" s="27">
        <v>2023</v>
      </c>
      <c r="F75" s="28" t="s">
        <v>276</v>
      </c>
      <c r="G75" s="27">
        <v>24</v>
      </c>
      <c r="H75" s="29">
        <v>45.215139999999998</v>
      </c>
      <c r="I75" s="29">
        <v>-80.114599999999996</v>
      </c>
      <c r="J75" s="27">
        <v>0</v>
      </c>
      <c r="K75" s="27">
        <v>0</v>
      </c>
      <c r="L75" s="27">
        <v>0</v>
      </c>
      <c r="M75" s="27">
        <v>0</v>
      </c>
      <c r="N75" s="27">
        <v>3.2</v>
      </c>
      <c r="O75" s="27">
        <v>9</v>
      </c>
      <c r="P75" s="34">
        <v>89.58</v>
      </c>
      <c r="Q75" s="27"/>
      <c r="R75" s="27"/>
      <c r="S75" s="27"/>
      <c r="T75" s="30"/>
    </row>
    <row r="76" spans="1:20" ht="29" x14ac:dyDescent="0.35">
      <c r="A76" s="27" t="s">
        <v>38</v>
      </c>
      <c r="B76" s="27" t="s">
        <v>67</v>
      </c>
      <c r="C76" s="27" t="s">
        <v>78</v>
      </c>
      <c r="D76" s="27" t="s">
        <v>77</v>
      </c>
      <c r="E76" s="27">
        <v>2023</v>
      </c>
      <c r="F76" s="28" t="s">
        <v>276</v>
      </c>
      <c r="G76" s="27">
        <v>32</v>
      </c>
      <c r="H76" s="29">
        <v>45.21566</v>
      </c>
      <c r="I76" s="29">
        <v>-80.113309999999998</v>
      </c>
      <c r="J76" s="27">
        <v>0</v>
      </c>
      <c r="K76" s="27">
        <v>0</v>
      </c>
      <c r="L76" s="27">
        <v>0</v>
      </c>
      <c r="M76" s="27">
        <v>0</v>
      </c>
      <c r="N76" s="27">
        <v>0.5</v>
      </c>
      <c r="O76" s="27">
        <v>1</v>
      </c>
      <c r="P76" s="34">
        <v>93.748000000000005</v>
      </c>
      <c r="Q76" s="27"/>
      <c r="R76" s="27"/>
      <c r="S76" s="27"/>
      <c r="T76" s="30"/>
    </row>
    <row r="77" spans="1:20" ht="29" x14ac:dyDescent="0.35">
      <c r="A77" s="27" t="s">
        <v>38</v>
      </c>
      <c r="B77" s="27" t="s">
        <v>67</v>
      </c>
      <c r="C77" s="27" t="s">
        <v>78</v>
      </c>
      <c r="D77" s="27" t="s">
        <v>77</v>
      </c>
      <c r="E77" s="27">
        <v>2023</v>
      </c>
      <c r="F77" s="28" t="s">
        <v>276</v>
      </c>
      <c r="G77" s="27">
        <v>40</v>
      </c>
      <c r="H77" s="29">
        <v>45.216709999999999</v>
      </c>
      <c r="I77" s="29">
        <v>-80.111770000000007</v>
      </c>
      <c r="J77" s="27">
        <v>0</v>
      </c>
      <c r="K77" s="27">
        <v>0</v>
      </c>
      <c r="L77" s="27">
        <v>0</v>
      </c>
      <c r="M77" s="27">
        <v>0</v>
      </c>
      <c r="N77" s="27">
        <v>3.5</v>
      </c>
      <c r="O77" s="27">
        <v>1.2</v>
      </c>
      <c r="P77" s="34">
        <v>85.412000000000006</v>
      </c>
      <c r="Q77" s="27"/>
      <c r="R77" s="27"/>
      <c r="S77" s="27"/>
      <c r="T77" s="30"/>
    </row>
    <row r="78" spans="1:20" ht="29" x14ac:dyDescent="0.35">
      <c r="A78" s="27" t="s">
        <v>38</v>
      </c>
      <c r="B78" s="27" t="s">
        <v>67</v>
      </c>
      <c r="C78" s="27" t="s">
        <v>78</v>
      </c>
      <c r="D78" s="27" t="s">
        <v>77</v>
      </c>
      <c r="E78" s="27">
        <v>2023</v>
      </c>
      <c r="F78" s="28" t="s">
        <v>276</v>
      </c>
      <c r="G78" s="27">
        <v>48</v>
      </c>
      <c r="H78" s="29">
        <v>45.356000000000002</v>
      </c>
      <c r="I78" s="29">
        <v>-80.195080000000004</v>
      </c>
      <c r="J78" s="27">
        <v>0</v>
      </c>
      <c r="K78" s="27">
        <v>0</v>
      </c>
      <c r="L78" s="27">
        <v>0</v>
      </c>
      <c r="M78" s="27">
        <v>0</v>
      </c>
      <c r="N78" s="27">
        <v>3</v>
      </c>
      <c r="O78" s="27">
        <v>4</v>
      </c>
      <c r="P78" s="34">
        <v>65.614000000000004</v>
      </c>
      <c r="Q78" s="27"/>
      <c r="R78" s="27"/>
      <c r="S78" s="27"/>
      <c r="T78" s="30"/>
    </row>
    <row r="79" spans="1:20" ht="29" x14ac:dyDescent="0.35">
      <c r="A79" s="27" t="s">
        <v>38</v>
      </c>
      <c r="B79" s="27" t="s">
        <v>67</v>
      </c>
      <c r="C79" s="27" t="s">
        <v>78</v>
      </c>
      <c r="D79" s="27" t="s">
        <v>77</v>
      </c>
      <c r="E79" s="27">
        <v>2023</v>
      </c>
      <c r="F79" s="28" t="s">
        <v>276</v>
      </c>
      <c r="G79" s="27">
        <v>56</v>
      </c>
      <c r="H79" s="29">
        <v>45.35698</v>
      </c>
      <c r="I79" s="29">
        <v>-80.192700000000002</v>
      </c>
      <c r="J79" s="27">
        <v>0</v>
      </c>
      <c r="K79" s="27">
        <v>0</v>
      </c>
      <c r="L79" s="27">
        <v>0</v>
      </c>
      <c r="M79" s="27">
        <v>0</v>
      </c>
      <c r="N79" s="27">
        <v>3</v>
      </c>
      <c r="O79" s="27">
        <v>4.3</v>
      </c>
      <c r="P79" s="34">
        <v>95.831999999999994</v>
      </c>
      <c r="Q79" s="27"/>
      <c r="R79" s="27"/>
      <c r="S79" s="27"/>
      <c r="T79" s="30"/>
    </row>
    <row r="80" spans="1:20" ht="29" x14ac:dyDescent="0.35">
      <c r="A80" s="27" t="s">
        <v>38</v>
      </c>
      <c r="B80" s="27" t="s">
        <v>67</v>
      </c>
      <c r="C80" s="27" t="s">
        <v>78</v>
      </c>
      <c r="D80" s="27" t="s">
        <v>77</v>
      </c>
      <c r="E80" s="27">
        <v>2023</v>
      </c>
      <c r="F80" s="28" t="s">
        <v>276</v>
      </c>
      <c r="G80" s="27">
        <v>64</v>
      </c>
      <c r="H80" s="29">
        <v>45.35698</v>
      </c>
      <c r="I80" s="29">
        <v>-80.190929999999994</v>
      </c>
      <c r="J80" s="27">
        <v>0</v>
      </c>
      <c r="K80" s="27">
        <v>0</v>
      </c>
      <c r="L80" s="27">
        <v>0</v>
      </c>
      <c r="M80" s="27">
        <v>0</v>
      </c>
      <c r="N80" s="27">
        <v>0.5</v>
      </c>
      <c r="O80" s="27">
        <v>4.3</v>
      </c>
      <c r="P80" s="34">
        <v>97.915999999999997</v>
      </c>
      <c r="Q80" s="27"/>
      <c r="R80" s="27"/>
      <c r="S80" s="27"/>
      <c r="T80" s="30"/>
    </row>
    <row r="81" spans="1:20" ht="29" x14ac:dyDescent="0.35">
      <c r="A81" s="27" t="s">
        <v>38</v>
      </c>
      <c r="B81" s="27" t="s">
        <v>67</v>
      </c>
      <c r="C81" s="27" t="s">
        <v>78</v>
      </c>
      <c r="D81" s="27" t="s">
        <v>77</v>
      </c>
      <c r="E81" s="27">
        <v>2023</v>
      </c>
      <c r="F81" s="28" t="s">
        <v>276</v>
      </c>
      <c r="G81" s="27">
        <v>72</v>
      </c>
      <c r="H81" s="29">
        <v>45.358490000000003</v>
      </c>
      <c r="I81" s="29">
        <v>-80.188850000000002</v>
      </c>
      <c r="J81" s="27">
        <v>0</v>
      </c>
      <c r="K81" s="27">
        <v>0</v>
      </c>
      <c r="L81" s="27">
        <v>0</v>
      </c>
      <c r="M81" s="27">
        <v>0</v>
      </c>
      <c r="N81" s="27">
        <v>1</v>
      </c>
      <c r="O81" s="27">
        <v>1</v>
      </c>
      <c r="P81" s="34">
        <v>45.815999999999995</v>
      </c>
      <c r="Q81" s="27"/>
      <c r="R81" s="27"/>
      <c r="S81" s="27"/>
      <c r="T81" s="30"/>
    </row>
    <row r="82" spans="1:20" ht="29" x14ac:dyDescent="0.35">
      <c r="A82" s="27" t="s">
        <v>38</v>
      </c>
      <c r="B82" s="27" t="s">
        <v>67</v>
      </c>
      <c r="C82" s="27" t="s">
        <v>78</v>
      </c>
      <c r="D82" s="27" t="s">
        <v>77</v>
      </c>
      <c r="E82" s="27">
        <v>2023</v>
      </c>
      <c r="F82" s="28" t="s">
        <v>276</v>
      </c>
      <c r="G82" s="27">
        <v>80</v>
      </c>
      <c r="H82" s="29">
        <v>45.360959999999999</v>
      </c>
      <c r="I82" s="29">
        <v>-80.186260000000004</v>
      </c>
      <c r="J82" s="27">
        <v>0</v>
      </c>
      <c r="K82" s="27">
        <v>0</v>
      </c>
      <c r="L82" s="27">
        <v>0</v>
      </c>
      <c r="M82" s="27">
        <v>0</v>
      </c>
      <c r="N82" s="27">
        <v>1.5</v>
      </c>
      <c r="O82" s="27">
        <v>1</v>
      </c>
      <c r="P82" s="34">
        <v>91.664000000000001</v>
      </c>
      <c r="Q82" s="27"/>
      <c r="R82" s="27"/>
      <c r="S82" s="27"/>
      <c r="T82" s="30"/>
    </row>
    <row r="83" spans="1:20" ht="43.5" x14ac:dyDescent="0.35">
      <c r="A83" s="27" t="s">
        <v>38</v>
      </c>
      <c r="B83" s="27" t="s">
        <v>67</v>
      </c>
      <c r="C83" s="27" t="s">
        <v>83</v>
      </c>
      <c r="D83" s="27" t="s">
        <v>82</v>
      </c>
      <c r="E83" s="27">
        <v>2023</v>
      </c>
      <c r="F83" s="28" t="s">
        <v>277</v>
      </c>
      <c r="G83" s="27">
        <v>8</v>
      </c>
      <c r="H83" s="29">
        <v>44.895899999999997</v>
      </c>
      <c r="I83" s="29">
        <v>-79.756900000000002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1</v>
      </c>
      <c r="P83" s="34">
        <v>81.244</v>
      </c>
      <c r="Q83" s="27"/>
      <c r="R83" s="27"/>
      <c r="S83" s="27"/>
      <c r="T83" s="30"/>
    </row>
    <row r="84" spans="1:20" ht="43.5" x14ac:dyDescent="0.35">
      <c r="A84" s="27" t="s">
        <v>38</v>
      </c>
      <c r="B84" s="27" t="s">
        <v>67</v>
      </c>
      <c r="C84" s="27" t="s">
        <v>83</v>
      </c>
      <c r="D84" s="27" t="s">
        <v>82</v>
      </c>
      <c r="E84" s="27">
        <v>2023</v>
      </c>
      <c r="F84" s="28" t="s">
        <v>277</v>
      </c>
      <c r="G84" s="27">
        <v>16</v>
      </c>
      <c r="H84" s="29">
        <v>44.897216669999999</v>
      </c>
      <c r="I84" s="29">
        <v>-79.758700000000005</v>
      </c>
      <c r="J84" s="27">
        <v>0</v>
      </c>
      <c r="K84" s="27">
        <v>0</v>
      </c>
      <c r="L84" s="27">
        <v>0</v>
      </c>
      <c r="M84" s="27">
        <v>0</v>
      </c>
      <c r="N84" s="27">
        <v>5</v>
      </c>
      <c r="O84" s="27">
        <v>2.2000000000000002</v>
      </c>
      <c r="P84" s="34">
        <v>91.664000000000001</v>
      </c>
      <c r="Q84" s="27"/>
      <c r="R84" s="27"/>
      <c r="S84" s="27"/>
      <c r="T84" s="30"/>
    </row>
    <row r="85" spans="1:20" ht="43.5" x14ac:dyDescent="0.35">
      <c r="A85" s="27" t="s">
        <v>38</v>
      </c>
      <c r="B85" s="27" t="s">
        <v>67</v>
      </c>
      <c r="C85" s="27" t="s">
        <v>83</v>
      </c>
      <c r="D85" s="27" t="s">
        <v>82</v>
      </c>
      <c r="E85" s="27">
        <v>2023</v>
      </c>
      <c r="F85" s="28" t="s">
        <v>277</v>
      </c>
      <c r="G85" s="27">
        <v>24</v>
      </c>
      <c r="H85" s="29">
        <v>44.664749999999998</v>
      </c>
      <c r="I85" s="29">
        <v>-79.759399999999999</v>
      </c>
      <c r="J85" s="27">
        <v>0</v>
      </c>
      <c r="K85" s="27">
        <v>0</v>
      </c>
      <c r="L85" s="27">
        <v>0</v>
      </c>
      <c r="M85" s="27">
        <v>0</v>
      </c>
      <c r="N85" s="27">
        <v>3.7</v>
      </c>
      <c r="O85" s="27">
        <v>1.1000000000000001</v>
      </c>
      <c r="P85" s="34">
        <v>95.831999999999994</v>
      </c>
      <c r="Q85" s="27"/>
      <c r="R85" s="27"/>
      <c r="S85" s="27"/>
      <c r="T85" s="30"/>
    </row>
    <row r="86" spans="1:20" ht="43.5" x14ac:dyDescent="0.35">
      <c r="A86" s="27" t="s">
        <v>38</v>
      </c>
      <c r="B86" s="27" t="s">
        <v>67</v>
      </c>
      <c r="C86" s="27" t="s">
        <v>83</v>
      </c>
      <c r="D86" s="27" t="s">
        <v>82</v>
      </c>
      <c r="E86" s="27">
        <v>2023</v>
      </c>
      <c r="F86" s="28" t="s">
        <v>277</v>
      </c>
      <c r="G86" s="27">
        <v>32</v>
      </c>
      <c r="H86" s="29">
        <v>44.899666670000002</v>
      </c>
      <c r="I86" s="29">
        <v>-79.759450000000001</v>
      </c>
      <c r="J86" s="27">
        <v>0</v>
      </c>
      <c r="K86" s="27">
        <v>0</v>
      </c>
      <c r="L86" s="27">
        <v>0</v>
      </c>
      <c r="M86" s="27">
        <v>0</v>
      </c>
      <c r="N86" s="27">
        <v>5.5</v>
      </c>
      <c r="O86" s="27">
        <v>2.7</v>
      </c>
      <c r="P86" s="34">
        <v>84.37</v>
      </c>
      <c r="Q86" s="27"/>
      <c r="R86" s="27"/>
      <c r="S86" s="27"/>
      <c r="T86" s="30"/>
    </row>
    <row r="87" spans="1:20" ht="43.5" x14ac:dyDescent="0.35">
      <c r="A87" s="27" t="s">
        <v>38</v>
      </c>
      <c r="B87" s="27" t="s">
        <v>67</v>
      </c>
      <c r="C87" s="27" t="s">
        <v>83</v>
      </c>
      <c r="D87" s="27" t="s">
        <v>82</v>
      </c>
      <c r="E87" s="27">
        <v>2023</v>
      </c>
      <c r="F87" s="28" t="s">
        <v>277</v>
      </c>
      <c r="G87" s="27">
        <v>40</v>
      </c>
      <c r="H87" s="29">
        <v>44.901699999999998</v>
      </c>
      <c r="I87" s="29">
        <v>-79.758666669999997</v>
      </c>
      <c r="J87" s="27">
        <v>0</v>
      </c>
      <c r="K87" s="27">
        <v>0</v>
      </c>
      <c r="L87" s="27">
        <v>0</v>
      </c>
      <c r="M87" s="27">
        <v>0</v>
      </c>
      <c r="N87" s="27">
        <v>5.2</v>
      </c>
      <c r="O87" s="27">
        <v>2</v>
      </c>
      <c r="P87" s="34">
        <v>93.748000000000005</v>
      </c>
      <c r="Q87" s="27"/>
      <c r="R87" s="27"/>
      <c r="S87" s="27"/>
      <c r="T87" s="30"/>
    </row>
    <row r="88" spans="1:20" ht="43.5" x14ac:dyDescent="0.35">
      <c r="A88" s="27" t="s">
        <v>38</v>
      </c>
      <c r="B88" s="27" t="s">
        <v>67</v>
      </c>
      <c r="C88" s="27" t="s">
        <v>83</v>
      </c>
      <c r="D88" s="27" t="s">
        <v>82</v>
      </c>
      <c r="E88" s="27">
        <v>2023</v>
      </c>
      <c r="F88" s="28" t="s">
        <v>277</v>
      </c>
      <c r="G88" s="27">
        <v>48</v>
      </c>
      <c r="H88" s="29">
        <v>44.897370000000002</v>
      </c>
      <c r="I88" s="29">
        <v>-79.756900000000002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1</v>
      </c>
      <c r="P88" s="34">
        <v>45.815999999999995</v>
      </c>
      <c r="Q88" s="27"/>
      <c r="R88" s="27"/>
      <c r="S88" s="27"/>
      <c r="T88" s="30"/>
    </row>
    <row r="89" spans="1:20" ht="43.5" x14ac:dyDescent="0.35">
      <c r="A89" s="27" t="s">
        <v>38</v>
      </c>
      <c r="B89" s="27" t="s">
        <v>67</v>
      </c>
      <c r="C89" s="27" t="s">
        <v>83</v>
      </c>
      <c r="D89" s="27" t="s">
        <v>82</v>
      </c>
      <c r="E89" s="27">
        <v>2023</v>
      </c>
      <c r="F89" s="28" t="s">
        <v>277</v>
      </c>
      <c r="G89" s="27">
        <v>56</v>
      </c>
      <c r="H89" s="29">
        <v>44.8994</v>
      </c>
      <c r="I89" s="29">
        <v>-78.95626</v>
      </c>
      <c r="J89" s="27">
        <v>0</v>
      </c>
      <c r="K89" s="27">
        <v>0</v>
      </c>
      <c r="L89" s="27">
        <v>0</v>
      </c>
      <c r="M89" s="27">
        <v>0</v>
      </c>
      <c r="N89" s="27">
        <v>1.5</v>
      </c>
      <c r="O89" s="27">
        <v>1</v>
      </c>
      <c r="P89" s="34">
        <v>93.748000000000005</v>
      </c>
      <c r="Q89" s="27"/>
      <c r="R89" s="27"/>
      <c r="S89" s="27"/>
      <c r="T89" s="30"/>
    </row>
    <row r="90" spans="1:20" ht="43.5" x14ac:dyDescent="0.35">
      <c r="A90" s="27" t="s">
        <v>38</v>
      </c>
      <c r="B90" s="27" t="s">
        <v>67</v>
      </c>
      <c r="C90" s="27" t="s">
        <v>83</v>
      </c>
      <c r="D90" s="27" t="s">
        <v>82</v>
      </c>
      <c r="E90" s="27">
        <v>2023</v>
      </c>
      <c r="F90" s="28" t="s">
        <v>277</v>
      </c>
      <c r="G90" s="27">
        <v>64</v>
      </c>
      <c r="H90" s="29">
        <v>44.900660000000002</v>
      </c>
      <c r="I90" s="29">
        <v>-78.756680000000003</v>
      </c>
      <c r="J90" s="27">
        <v>0</v>
      </c>
      <c r="K90" s="27">
        <v>0</v>
      </c>
      <c r="L90" s="27">
        <v>1</v>
      </c>
      <c r="M90" s="27">
        <v>0</v>
      </c>
      <c r="N90" s="27">
        <v>2</v>
      </c>
      <c r="O90" s="27">
        <v>1</v>
      </c>
      <c r="P90" s="34">
        <v>87.495999999999995</v>
      </c>
      <c r="Q90" s="27"/>
      <c r="R90" s="27"/>
      <c r="S90" s="27"/>
      <c r="T90" s="30"/>
    </row>
    <row r="91" spans="1:20" ht="43.5" x14ac:dyDescent="0.35">
      <c r="A91" s="27" t="s">
        <v>38</v>
      </c>
      <c r="B91" s="27" t="s">
        <v>67</v>
      </c>
      <c r="C91" s="27" t="s">
        <v>83</v>
      </c>
      <c r="D91" s="27" t="s">
        <v>82</v>
      </c>
      <c r="E91" s="27">
        <v>2023</v>
      </c>
      <c r="F91" s="28" t="s">
        <v>277</v>
      </c>
      <c r="G91" s="27">
        <v>72</v>
      </c>
      <c r="H91" s="29">
        <v>44.901679999999999</v>
      </c>
      <c r="I91" s="29">
        <v>-78.758740000000003</v>
      </c>
      <c r="J91" s="27">
        <v>0</v>
      </c>
      <c r="K91" s="27">
        <v>0</v>
      </c>
      <c r="L91" s="27">
        <v>0</v>
      </c>
      <c r="M91" s="27">
        <v>0</v>
      </c>
      <c r="N91" s="27">
        <v>1.5</v>
      </c>
      <c r="O91" s="27">
        <v>1</v>
      </c>
      <c r="P91" s="34">
        <v>94.79</v>
      </c>
      <c r="Q91" s="27"/>
      <c r="R91" s="27"/>
      <c r="S91" s="27"/>
      <c r="T91" s="30"/>
    </row>
    <row r="92" spans="1:20" ht="43.5" x14ac:dyDescent="0.35">
      <c r="A92" s="27" t="s">
        <v>38</v>
      </c>
      <c r="B92" s="27" t="s">
        <v>67</v>
      </c>
      <c r="C92" s="27" t="s">
        <v>83</v>
      </c>
      <c r="D92" s="27" t="s">
        <v>82</v>
      </c>
      <c r="E92" s="27">
        <v>2023</v>
      </c>
      <c r="F92" s="28" t="s">
        <v>277</v>
      </c>
      <c r="G92" s="27">
        <v>80</v>
      </c>
      <c r="H92" s="29">
        <v>44.899889999999999</v>
      </c>
      <c r="I92" s="29">
        <v>-79.759649999999993</v>
      </c>
      <c r="J92" s="27">
        <v>0</v>
      </c>
      <c r="K92" s="27">
        <v>0</v>
      </c>
      <c r="L92" s="27">
        <v>0</v>
      </c>
      <c r="M92" s="27">
        <v>0</v>
      </c>
      <c r="N92" s="27">
        <v>1</v>
      </c>
      <c r="O92" s="27">
        <v>1</v>
      </c>
      <c r="P92" s="34">
        <v>92.706000000000003</v>
      </c>
      <c r="Q92" s="27"/>
      <c r="R92" s="27"/>
      <c r="S92" s="27"/>
      <c r="T92" s="30"/>
    </row>
    <row r="93" spans="1:20" ht="15.5" x14ac:dyDescent="0.35">
      <c r="A93" s="27" t="s">
        <v>38</v>
      </c>
      <c r="B93" s="27" t="s">
        <v>67</v>
      </c>
      <c r="C93" s="27" t="s">
        <v>87</v>
      </c>
      <c r="D93" s="27" t="s">
        <v>86</v>
      </c>
      <c r="E93" s="27">
        <v>2023</v>
      </c>
      <c r="F93" s="27" t="s">
        <v>276</v>
      </c>
      <c r="G93" s="27">
        <v>8</v>
      </c>
      <c r="H93" s="29">
        <v>45.185020000000002</v>
      </c>
      <c r="I93" s="29">
        <v>-79.580719999999999</v>
      </c>
      <c r="J93" s="27">
        <v>0</v>
      </c>
      <c r="K93" s="27">
        <v>0</v>
      </c>
      <c r="L93" s="27">
        <v>0</v>
      </c>
      <c r="M93" s="27">
        <v>0</v>
      </c>
      <c r="N93" s="27">
        <v>4</v>
      </c>
      <c r="O93" s="27">
        <v>1.8</v>
      </c>
      <c r="P93" s="34">
        <v>93.748000000000005</v>
      </c>
      <c r="Q93" s="27"/>
      <c r="R93" s="27"/>
      <c r="S93" s="27"/>
      <c r="T93" s="30"/>
    </row>
    <row r="94" spans="1:20" ht="15.5" x14ac:dyDescent="0.35">
      <c r="A94" s="27" t="s">
        <v>38</v>
      </c>
      <c r="B94" s="27" t="s">
        <v>67</v>
      </c>
      <c r="C94" s="27" t="s">
        <v>87</v>
      </c>
      <c r="D94" s="27" t="s">
        <v>86</v>
      </c>
      <c r="E94" s="27">
        <v>2023</v>
      </c>
      <c r="F94" s="27" t="s">
        <v>276</v>
      </c>
      <c r="G94" s="27">
        <v>16</v>
      </c>
      <c r="H94" s="29">
        <v>45.18526</v>
      </c>
      <c r="I94" s="29">
        <v>-79.583160000000007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1</v>
      </c>
      <c r="P94" s="34">
        <v>0</v>
      </c>
      <c r="Q94" s="27"/>
      <c r="R94" s="27"/>
      <c r="S94" s="27"/>
      <c r="T94" s="30"/>
    </row>
    <row r="95" spans="1:20" ht="15.5" x14ac:dyDescent="0.35">
      <c r="A95" s="27" t="s">
        <v>38</v>
      </c>
      <c r="B95" s="27" t="s">
        <v>67</v>
      </c>
      <c r="C95" s="27" t="s">
        <v>87</v>
      </c>
      <c r="D95" s="27" t="s">
        <v>86</v>
      </c>
      <c r="E95" s="27">
        <v>2023</v>
      </c>
      <c r="F95" s="27" t="s">
        <v>276</v>
      </c>
      <c r="G95" s="27">
        <v>24</v>
      </c>
      <c r="H95" s="29">
        <v>45.185870000000001</v>
      </c>
      <c r="I95" s="29">
        <v>-79.585099999999997</v>
      </c>
      <c r="J95" s="27">
        <v>0</v>
      </c>
      <c r="K95" s="27">
        <v>0</v>
      </c>
      <c r="L95" s="27">
        <v>0</v>
      </c>
      <c r="M95" s="27">
        <v>0</v>
      </c>
      <c r="N95" s="27">
        <v>4</v>
      </c>
      <c r="O95" s="27">
        <v>1</v>
      </c>
      <c r="P95" s="34">
        <v>94.79</v>
      </c>
      <c r="Q95" s="27"/>
      <c r="R95" s="27"/>
      <c r="S95" s="27"/>
      <c r="T95" s="30"/>
    </row>
    <row r="96" spans="1:20" ht="15.5" x14ac:dyDescent="0.35">
      <c r="A96" s="27" t="s">
        <v>38</v>
      </c>
      <c r="B96" s="27" t="s">
        <v>67</v>
      </c>
      <c r="C96" s="27" t="s">
        <v>87</v>
      </c>
      <c r="D96" s="27" t="s">
        <v>86</v>
      </c>
      <c r="E96" s="27">
        <v>2023</v>
      </c>
      <c r="F96" s="27" t="s">
        <v>276</v>
      </c>
      <c r="G96" s="27">
        <v>32</v>
      </c>
      <c r="H96" s="29">
        <v>45.18665</v>
      </c>
      <c r="I96" s="29">
        <v>-79.586780000000005</v>
      </c>
      <c r="J96" s="27">
        <v>0</v>
      </c>
      <c r="K96" s="27">
        <v>0</v>
      </c>
      <c r="L96" s="27">
        <v>0</v>
      </c>
      <c r="M96" s="27">
        <v>0</v>
      </c>
      <c r="N96" s="27">
        <v>2</v>
      </c>
      <c r="O96" s="27">
        <v>1</v>
      </c>
      <c r="P96" s="34">
        <v>26.018000000000001</v>
      </c>
      <c r="Q96" s="27"/>
      <c r="R96" s="27"/>
      <c r="S96" s="27"/>
      <c r="T96" s="30"/>
    </row>
    <row r="97" spans="1:20" ht="15.5" x14ac:dyDescent="0.35">
      <c r="A97" s="27" t="s">
        <v>38</v>
      </c>
      <c r="B97" s="27" t="s">
        <v>67</v>
      </c>
      <c r="C97" s="27" t="s">
        <v>87</v>
      </c>
      <c r="D97" s="27" t="s">
        <v>86</v>
      </c>
      <c r="E97" s="27">
        <v>2023</v>
      </c>
      <c r="F97" s="27" t="s">
        <v>276</v>
      </c>
      <c r="G97" s="27">
        <v>40</v>
      </c>
      <c r="H97" s="29">
        <v>45.18732</v>
      </c>
      <c r="I97" s="29">
        <v>-79.588170000000005</v>
      </c>
      <c r="J97" s="27">
        <v>0</v>
      </c>
      <c r="K97" s="27">
        <v>0</v>
      </c>
      <c r="L97" s="27">
        <v>0</v>
      </c>
      <c r="M97" s="27">
        <v>0</v>
      </c>
      <c r="N97" s="31">
        <v>0.5</v>
      </c>
      <c r="O97" s="27">
        <v>1</v>
      </c>
      <c r="P97" s="34">
        <v>0</v>
      </c>
      <c r="Q97" s="27"/>
      <c r="R97" s="27"/>
      <c r="S97" s="27"/>
      <c r="T97" s="30"/>
    </row>
    <row r="98" spans="1:20" ht="15.5" x14ac:dyDescent="0.35">
      <c r="A98" s="27" t="s">
        <v>38</v>
      </c>
      <c r="B98" s="27" t="s">
        <v>67</v>
      </c>
      <c r="C98" s="27" t="s">
        <v>87</v>
      </c>
      <c r="D98" s="27" t="s">
        <v>86</v>
      </c>
      <c r="E98" s="27">
        <v>2023</v>
      </c>
      <c r="F98" s="27" t="s">
        <v>276</v>
      </c>
      <c r="G98" s="27">
        <v>48</v>
      </c>
      <c r="H98" s="29">
        <v>45.308410000000002</v>
      </c>
      <c r="I98" s="29">
        <v>-79.968019999999996</v>
      </c>
      <c r="J98" s="27">
        <v>0</v>
      </c>
      <c r="K98" s="27">
        <v>0</v>
      </c>
      <c r="L98" s="27">
        <v>0</v>
      </c>
      <c r="M98" s="27">
        <v>0</v>
      </c>
      <c r="N98" s="27">
        <v>1.5</v>
      </c>
      <c r="O98" s="27">
        <v>1</v>
      </c>
      <c r="P98" s="34">
        <v>28.102000000000004</v>
      </c>
      <c r="Q98" s="27"/>
      <c r="R98" s="27"/>
      <c r="S98" s="27"/>
      <c r="T98" s="30"/>
    </row>
    <row r="99" spans="1:20" ht="15.5" x14ac:dyDescent="0.35">
      <c r="A99" s="27" t="s">
        <v>38</v>
      </c>
      <c r="B99" s="27" t="s">
        <v>67</v>
      </c>
      <c r="C99" s="27" t="s">
        <v>87</v>
      </c>
      <c r="D99" s="27" t="s">
        <v>86</v>
      </c>
      <c r="E99" s="27">
        <v>2023</v>
      </c>
      <c r="F99" s="27" t="s">
        <v>276</v>
      </c>
      <c r="G99" s="27">
        <v>56</v>
      </c>
      <c r="H99" s="29">
        <v>45.308770000000003</v>
      </c>
      <c r="I99" s="29">
        <v>-79.971860000000007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1</v>
      </c>
      <c r="P99" s="34">
        <v>0</v>
      </c>
      <c r="Q99" s="27"/>
      <c r="R99" s="27"/>
      <c r="S99" s="27"/>
      <c r="T99" s="30"/>
    </row>
    <row r="100" spans="1:20" ht="15.5" x14ac:dyDescent="0.35">
      <c r="A100" s="27" t="s">
        <v>38</v>
      </c>
      <c r="B100" s="27" t="s">
        <v>67</v>
      </c>
      <c r="C100" s="27" t="s">
        <v>87</v>
      </c>
      <c r="D100" s="27" t="s">
        <v>86</v>
      </c>
      <c r="E100" s="27">
        <v>2023</v>
      </c>
      <c r="F100" s="27" t="s">
        <v>276</v>
      </c>
      <c r="G100" s="27">
        <v>64</v>
      </c>
      <c r="H100" s="29">
        <v>45.309930000000001</v>
      </c>
      <c r="I100" s="29">
        <v>-79.975170000000006</v>
      </c>
      <c r="J100" s="27">
        <v>0</v>
      </c>
      <c r="K100" s="27">
        <v>0</v>
      </c>
      <c r="L100" s="27">
        <v>0</v>
      </c>
      <c r="M100" s="27">
        <v>0</v>
      </c>
      <c r="N100" s="27">
        <v>2</v>
      </c>
      <c r="O100" s="27">
        <v>1</v>
      </c>
      <c r="P100" s="34">
        <v>91.664000000000001</v>
      </c>
      <c r="Q100" s="27"/>
      <c r="R100" s="27"/>
      <c r="S100" s="27"/>
      <c r="T100" s="30"/>
    </row>
    <row r="101" spans="1:20" ht="15.5" x14ac:dyDescent="0.35">
      <c r="A101" s="27" t="s">
        <v>38</v>
      </c>
      <c r="B101" s="27" t="s">
        <v>67</v>
      </c>
      <c r="C101" s="27" t="s">
        <v>87</v>
      </c>
      <c r="D101" s="27" t="s">
        <v>86</v>
      </c>
      <c r="E101" s="27">
        <v>2023</v>
      </c>
      <c r="F101" s="27" t="s">
        <v>276</v>
      </c>
      <c r="G101" s="27">
        <v>72</v>
      </c>
      <c r="H101" s="29">
        <v>45.311050000000002</v>
      </c>
      <c r="I101" s="29">
        <v>-79.977689999999996</v>
      </c>
      <c r="J101" s="27">
        <v>0</v>
      </c>
      <c r="K101" s="27">
        <v>0</v>
      </c>
      <c r="L101" s="27">
        <v>0</v>
      </c>
      <c r="M101" s="27">
        <v>0</v>
      </c>
      <c r="N101" s="27">
        <v>1</v>
      </c>
      <c r="O101" s="27">
        <v>1</v>
      </c>
      <c r="P101" s="34">
        <v>81.244</v>
      </c>
      <c r="Q101" s="27"/>
      <c r="R101" s="27"/>
      <c r="S101" s="27"/>
      <c r="T101" s="30"/>
    </row>
    <row r="102" spans="1:20" ht="15.5" x14ac:dyDescent="0.35">
      <c r="A102" s="27" t="s">
        <v>38</v>
      </c>
      <c r="B102" s="27" t="s">
        <v>67</v>
      </c>
      <c r="C102" s="27" t="s">
        <v>87</v>
      </c>
      <c r="D102" s="27" t="s">
        <v>86</v>
      </c>
      <c r="E102" s="27">
        <v>2023</v>
      </c>
      <c r="F102" s="27" t="s">
        <v>276</v>
      </c>
      <c r="G102" s="27">
        <v>80</v>
      </c>
      <c r="H102" s="29">
        <v>45.312269999999998</v>
      </c>
      <c r="I102" s="29">
        <v>-79.980270000000004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1</v>
      </c>
      <c r="P102" s="34">
        <v>17.682000000000002</v>
      </c>
      <c r="Q102" s="27"/>
      <c r="R102" s="27"/>
      <c r="S102" s="27"/>
      <c r="T102" s="30"/>
    </row>
    <row r="103" spans="1:20" ht="15.5" x14ac:dyDescent="0.35">
      <c r="A103" s="27" t="s">
        <v>38</v>
      </c>
      <c r="B103" s="27" t="s">
        <v>246</v>
      </c>
      <c r="C103" s="27" t="s">
        <v>94</v>
      </c>
      <c r="D103" s="27" t="s">
        <v>93</v>
      </c>
      <c r="E103" s="27">
        <v>2023</v>
      </c>
      <c r="F103" s="27" t="s">
        <v>274</v>
      </c>
      <c r="G103" s="27">
        <v>8</v>
      </c>
      <c r="H103" s="29">
        <v>46.341329999999999</v>
      </c>
      <c r="I103" s="29">
        <v>-84.174989999999994</v>
      </c>
      <c r="J103" s="27">
        <v>0</v>
      </c>
      <c r="K103" s="27">
        <v>0</v>
      </c>
      <c r="L103" s="27">
        <v>0</v>
      </c>
      <c r="M103" s="27">
        <v>0</v>
      </c>
      <c r="N103" s="27">
        <v>5</v>
      </c>
      <c r="O103" s="27">
        <v>1.5</v>
      </c>
      <c r="P103" s="34">
        <v>80.201999999999998</v>
      </c>
      <c r="Q103" s="27"/>
      <c r="R103" s="27"/>
      <c r="S103" s="27"/>
      <c r="T103" s="30"/>
    </row>
    <row r="104" spans="1:20" ht="15.5" x14ac:dyDescent="0.35">
      <c r="A104" s="27" t="s">
        <v>38</v>
      </c>
      <c r="B104" s="27" t="s">
        <v>246</v>
      </c>
      <c r="C104" s="27" t="s">
        <v>94</v>
      </c>
      <c r="D104" s="27" t="s">
        <v>93</v>
      </c>
      <c r="E104" s="27">
        <v>2023</v>
      </c>
      <c r="F104" s="27" t="s">
        <v>274</v>
      </c>
      <c r="G104" s="27">
        <v>16</v>
      </c>
      <c r="H104" s="29">
        <v>46.341819999999998</v>
      </c>
      <c r="I104" s="29">
        <v>-84.174359999999993</v>
      </c>
      <c r="J104" s="27">
        <v>0</v>
      </c>
      <c r="K104" s="27">
        <v>0</v>
      </c>
      <c r="L104" s="27">
        <v>0</v>
      </c>
      <c r="M104" s="27">
        <v>0</v>
      </c>
      <c r="N104" s="27">
        <v>3</v>
      </c>
      <c r="O104" s="27">
        <v>1</v>
      </c>
      <c r="P104" s="34">
        <v>81.244</v>
      </c>
      <c r="Q104" s="27"/>
      <c r="R104" s="27"/>
      <c r="S104" s="27"/>
      <c r="T104" s="30"/>
    </row>
    <row r="105" spans="1:20" ht="15.5" x14ac:dyDescent="0.35">
      <c r="A105" s="27" t="s">
        <v>38</v>
      </c>
      <c r="B105" s="27" t="s">
        <v>246</v>
      </c>
      <c r="C105" s="27" t="s">
        <v>94</v>
      </c>
      <c r="D105" s="27" t="s">
        <v>93</v>
      </c>
      <c r="E105" s="27">
        <v>2023</v>
      </c>
      <c r="F105" s="27" t="s">
        <v>274</v>
      </c>
      <c r="G105" s="27">
        <v>24</v>
      </c>
      <c r="H105" s="29">
        <v>46.342610000000001</v>
      </c>
      <c r="I105" s="29">
        <v>-84.173649999999995</v>
      </c>
      <c r="J105" s="27">
        <v>0</v>
      </c>
      <c r="K105" s="27">
        <v>0</v>
      </c>
      <c r="L105" s="27">
        <v>0</v>
      </c>
      <c r="M105" s="27">
        <v>0</v>
      </c>
      <c r="N105" s="27">
        <v>3</v>
      </c>
      <c r="O105" s="27">
        <v>1.1000000000000001</v>
      </c>
      <c r="P105" s="34">
        <v>70.823999999999998</v>
      </c>
      <c r="Q105" s="27"/>
      <c r="R105" s="27"/>
      <c r="S105" s="27"/>
      <c r="T105" s="30"/>
    </row>
    <row r="106" spans="1:20" ht="15.5" x14ac:dyDescent="0.35">
      <c r="A106" s="27" t="s">
        <v>38</v>
      </c>
      <c r="B106" s="27" t="s">
        <v>246</v>
      </c>
      <c r="C106" s="27" t="s">
        <v>94</v>
      </c>
      <c r="D106" s="27" t="s">
        <v>93</v>
      </c>
      <c r="E106" s="27">
        <v>2023</v>
      </c>
      <c r="F106" s="27" t="s">
        <v>274</v>
      </c>
      <c r="G106" s="27">
        <v>32</v>
      </c>
      <c r="H106" s="29">
        <v>46.342869999999998</v>
      </c>
      <c r="I106" s="29">
        <v>-84.175629999999998</v>
      </c>
      <c r="J106" s="27">
        <v>0</v>
      </c>
      <c r="K106" s="27">
        <v>0</v>
      </c>
      <c r="L106" s="27">
        <v>0</v>
      </c>
      <c r="M106" s="27">
        <v>0</v>
      </c>
      <c r="N106" s="27">
        <v>3.5</v>
      </c>
      <c r="O106" s="27">
        <v>1.3</v>
      </c>
      <c r="P106" s="34">
        <v>96.873999999999995</v>
      </c>
      <c r="Q106" s="27"/>
      <c r="R106" s="27"/>
      <c r="S106" s="27"/>
      <c r="T106" s="30"/>
    </row>
    <row r="107" spans="1:20" ht="15.5" x14ac:dyDescent="0.35">
      <c r="A107" s="27" t="s">
        <v>38</v>
      </c>
      <c r="B107" s="27" t="s">
        <v>246</v>
      </c>
      <c r="C107" s="27" t="s">
        <v>94</v>
      </c>
      <c r="D107" s="27" t="s">
        <v>93</v>
      </c>
      <c r="E107" s="27">
        <v>2023</v>
      </c>
      <c r="F107" s="27" t="s">
        <v>274</v>
      </c>
      <c r="G107" s="27">
        <v>40</v>
      </c>
      <c r="H107" s="29">
        <v>46.343139999999998</v>
      </c>
      <c r="I107" s="29">
        <v>-84.177130000000005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1.5</v>
      </c>
      <c r="P107" s="34">
        <v>66.656000000000006</v>
      </c>
      <c r="Q107" s="27"/>
      <c r="R107" s="27"/>
      <c r="S107" s="27"/>
      <c r="T107" s="30"/>
    </row>
    <row r="108" spans="1:20" ht="15.5" x14ac:dyDescent="0.35">
      <c r="A108" s="27" t="s">
        <v>38</v>
      </c>
      <c r="B108" s="27" t="s">
        <v>246</v>
      </c>
      <c r="C108" s="27" t="s">
        <v>94</v>
      </c>
      <c r="D108" s="27" t="s">
        <v>93</v>
      </c>
      <c r="E108" s="27">
        <v>2023</v>
      </c>
      <c r="F108" s="27" t="s">
        <v>274</v>
      </c>
      <c r="G108" s="27">
        <v>48</v>
      </c>
      <c r="H108" s="29">
        <v>46.56861</v>
      </c>
      <c r="I108" s="29">
        <v>-84.29195</v>
      </c>
      <c r="J108" s="27">
        <v>0</v>
      </c>
      <c r="K108" s="27">
        <v>0</v>
      </c>
      <c r="L108" s="27">
        <v>0</v>
      </c>
      <c r="M108" s="27">
        <v>0</v>
      </c>
      <c r="N108" s="27">
        <v>2</v>
      </c>
      <c r="O108" s="27">
        <v>1</v>
      </c>
      <c r="P108" s="34">
        <v>90.622</v>
      </c>
      <c r="Q108" s="27"/>
      <c r="R108" s="27"/>
      <c r="S108" s="27"/>
      <c r="T108" s="30"/>
    </row>
    <row r="109" spans="1:20" ht="15.5" x14ac:dyDescent="0.35">
      <c r="A109" s="27" t="s">
        <v>38</v>
      </c>
      <c r="B109" s="27" t="s">
        <v>246</v>
      </c>
      <c r="C109" s="27" t="s">
        <v>94</v>
      </c>
      <c r="D109" s="27" t="s">
        <v>93</v>
      </c>
      <c r="E109" s="27">
        <v>2023</v>
      </c>
      <c r="F109" s="27" t="s">
        <v>274</v>
      </c>
      <c r="G109" s="27">
        <v>56</v>
      </c>
      <c r="H109" s="29">
        <v>46.569679999999998</v>
      </c>
      <c r="I109" s="29">
        <v>-84.290670000000006</v>
      </c>
      <c r="J109" s="27">
        <v>0</v>
      </c>
      <c r="K109" s="27">
        <v>0</v>
      </c>
      <c r="L109" s="27">
        <v>0</v>
      </c>
      <c r="M109" s="27">
        <v>0</v>
      </c>
      <c r="N109" s="27">
        <v>0.5</v>
      </c>
      <c r="O109" s="27">
        <v>1.6</v>
      </c>
      <c r="P109" s="34">
        <v>94.79</v>
      </c>
      <c r="Q109" s="27"/>
      <c r="R109" s="27"/>
      <c r="S109" s="27"/>
      <c r="T109" s="30"/>
    </row>
    <row r="110" spans="1:20" ht="15.5" x14ac:dyDescent="0.35">
      <c r="A110" s="27" t="s">
        <v>38</v>
      </c>
      <c r="B110" s="27" t="s">
        <v>246</v>
      </c>
      <c r="C110" s="27" t="s">
        <v>94</v>
      </c>
      <c r="D110" s="27" t="s">
        <v>93</v>
      </c>
      <c r="E110" s="27">
        <v>2023</v>
      </c>
      <c r="F110" s="27" t="s">
        <v>274</v>
      </c>
      <c r="G110" s="27">
        <v>64</v>
      </c>
      <c r="H110" s="29">
        <v>46.570950000000003</v>
      </c>
      <c r="I110" s="29">
        <v>-84.289349999999999</v>
      </c>
      <c r="J110" s="27">
        <v>0</v>
      </c>
      <c r="K110" s="27">
        <v>0</v>
      </c>
      <c r="L110" s="27">
        <v>0</v>
      </c>
      <c r="M110" s="27">
        <v>0</v>
      </c>
      <c r="N110" s="27">
        <v>0.5</v>
      </c>
      <c r="O110" s="27">
        <v>1.6</v>
      </c>
      <c r="P110" s="34">
        <v>87.495999999999995</v>
      </c>
      <c r="Q110" s="27"/>
      <c r="R110" s="27"/>
      <c r="S110" s="27"/>
      <c r="T110" s="30"/>
    </row>
    <row r="111" spans="1:20" ht="15.5" x14ac:dyDescent="0.35">
      <c r="A111" s="27" t="s">
        <v>38</v>
      </c>
      <c r="B111" s="27" t="s">
        <v>246</v>
      </c>
      <c r="C111" s="27" t="s">
        <v>94</v>
      </c>
      <c r="D111" s="27" t="s">
        <v>93</v>
      </c>
      <c r="E111" s="27">
        <v>2023</v>
      </c>
      <c r="F111" s="27" t="s">
        <v>274</v>
      </c>
      <c r="G111" s="27">
        <v>72</v>
      </c>
      <c r="H111" s="29">
        <v>46.571449999999999</v>
      </c>
      <c r="I111" s="29">
        <v>-84.292330000000007</v>
      </c>
      <c r="J111" s="27">
        <v>0</v>
      </c>
      <c r="K111" s="27">
        <v>0</v>
      </c>
      <c r="L111" s="27">
        <v>0</v>
      </c>
      <c r="M111" s="27">
        <v>0</v>
      </c>
      <c r="N111" s="27">
        <v>3</v>
      </c>
      <c r="O111" s="27">
        <v>2</v>
      </c>
      <c r="P111" s="34">
        <v>97.915999999999997</v>
      </c>
      <c r="Q111" s="27"/>
      <c r="R111" s="27"/>
      <c r="S111" s="27"/>
      <c r="T111" s="30"/>
    </row>
    <row r="112" spans="1:20" ht="15.5" x14ac:dyDescent="0.35">
      <c r="A112" s="27" t="s">
        <v>38</v>
      </c>
      <c r="B112" s="27" t="s">
        <v>246</v>
      </c>
      <c r="C112" s="27" t="s">
        <v>94</v>
      </c>
      <c r="D112" s="27" t="s">
        <v>93</v>
      </c>
      <c r="E112" s="27">
        <v>2023</v>
      </c>
      <c r="F112" s="27" t="s">
        <v>274</v>
      </c>
      <c r="G112" s="27">
        <v>80</v>
      </c>
      <c r="H112" s="29">
        <v>46.571899999999999</v>
      </c>
      <c r="I112" s="29">
        <v>-84.295169999999999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2</v>
      </c>
      <c r="P112" s="34">
        <v>41.647999999999996</v>
      </c>
      <c r="Q112" s="27"/>
      <c r="R112" s="27"/>
      <c r="S112" s="27"/>
      <c r="T112" s="30"/>
    </row>
    <row r="113" spans="1:20" ht="15.5" x14ac:dyDescent="0.35">
      <c r="A113" s="27" t="s">
        <v>38</v>
      </c>
      <c r="B113" s="27" t="s">
        <v>246</v>
      </c>
      <c r="C113" s="27" t="s">
        <v>99</v>
      </c>
      <c r="D113" s="27" t="s">
        <v>98</v>
      </c>
      <c r="E113" s="27">
        <v>2023</v>
      </c>
      <c r="F113" s="27" t="s">
        <v>278</v>
      </c>
      <c r="G113" s="27">
        <v>8</v>
      </c>
      <c r="H113" s="29">
        <v>46.325470000000003</v>
      </c>
      <c r="I113" s="29">
        <v>-84.208789999999993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3</v>
      </c>
      <c r="P113" s="34">
        <v>90.622</v>
      </c>
      <c r="Q113" s="27"/>
      <c r="R113" s="27"/>
      <c r="S113" s="27"/>
      <c r="T113" s="30"/>
    </row>
    <row r="114" spans="1:20" ht="15.5" x14ac:dyDescent="0.35">
      <c r="A114" s="27" t="s">
        <v>38</v>
      </c>
      <c r="B114" s="27" t="s">
        <v>246</v>
      </c>
      <c r="C114" s="27" t="s">
        <v>99</v>
      </c>
      <c r="D114" s="27" t="s">
        <v>98</v>
      </c>
      <c r="E114" s="27">
        <v>2023</v>
      </c>
      <c r="F114" s="27" t="s">
        <v>278</v>
      </c>
      <c r="G114" s="27">
        <v>16</v>
      </c>
      <c r="H114" s="29">
        <v>46.327500000000001</v>
      </c>
      <c r="I114" s="29">
        <v>-84.207809999999995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2</v>
      </c>
      <c r="P114" s="34">
        <v>91.664000000000001</v>
      </c>
      <c r="Q114" s="27"/>
      <c r="R114" s="27"/>
      <c r="S114" s="27"/>
      <c r="T114" s="30"/>
    </row>
    <row r="115" spans="1:20" ht="15.5" x14ac:dyDescent="0.35">
      <c r="A115" s="27" t="s">
        <v>38</v>
      </c>
      <c r="B115" s="27" t="s">
        <v>246</v>
      </c>
      <c r="C115" s="27" t="s">
        <v>99</v>
      </c>
      <c r="D115" s="27" t="s">
        <v>98</v>
      </c>
      <c r="E115" s="27">
        <v>2023</v>
      </c>
      <c r="F115" s="27" t="s">
        <v>278</v>
      </c>
      <c r="G115" s="27">
        <v>24</v>
      </c>
      <c r="H115" s="29">
        <v>46.327959999999997</v>
      </c>
      <c r="I115" s="29">
        <v>-84.206000000000003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1.5</v>
      </c>
      <c r="P115" s="34">
        <v>89.58</v>
      </c>
      <c r="Q115" s="27"/>
      <c r="R115" s="27"/>
      <c r="S115" s="27"/>
      <c r="T115" s="30"/>
    </row>
    <row r="116" spans="1:20" ht="15.5" x14ac:dyDescent="0.35">
      <c r="A116" s="27" t="s">
        <v>38</v>
      </c>
      <c r="B116" s="27" t="s">
        <v>246</v>
      </c>
      <c r="C116" s="27" t="s">
        <v>99</v>
      </c>
      <c r="D116" s="27" t="s">
        <v>98</v>
      </c>
      <c r="E116" s="27">
        <v>2023</v>
      </c>
      <c r="F116" s="27" t="s">
        <v>278</v>
      </c>
      <c r="G116" s="27">
        <v>32</v>
      </c>
      <c r="H116" s="29">
        <v>46.328949999999999</v>
      </c>
      <c r="I116" s="29">
        <v>-84.203860000000006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2</v>
      </c>
      <c r="P116" s="34">
        <v>80.201999999999998</v>
      </c>
      <c r="Q116" s="27"/>
      <c r="R116" s="27"/>
      <c r="S116" s="27"/>
      <c r="T116" s="30"/>
    </row>
    <row r="117" spans="1:20" ht="15.5" x14ac:dyDescent="0.35">
      <c r="A117" s="27" t="s">
        <v>38</v>
      </c>
      <c r="B117" s="27" t="s">
        <v>246</v>
      </c>
      <c r="C117" s="27" t="s">
        <v>99</v>
      </c>
      <c r="D117" s="27" t="s">
        <v>98</v>
      </c>
      <c r="E117" s="27">
        <v>2023</v>
      </c>
      <c r="F117" s="27" t="s">
        <v>278</v>
      </c>
      <c r="G117" s="27">
        <v>40</v>
      </c>
      <c r="H117" s="29">
        <v>46.330089999999998</v>
      </c>
      <c r="I117" s="29">
        <v>-84.202619999999996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1.5</v>
      </c>
      <c r="P117" s="34">
        <v>81.244</v>
      </c>
      <c r="Q117" s="27"/>
      <c r="R117" s="27"/>
      <c r="S117" s="27"/>
      <c r="T117" s="30"/>
    </row>
    <row r="118" spans="1:20" ht="15.5" x14ac:dyDescent="0.35">
      <c r="A118" s="27" t="s">
        <v>38</v>
      </c>
      <c r="B118" s="27" t="s">
        <v>246</v>
      </c>
      <c r="C118" s="27" t="s">
        <v>99</v>
      </c>
      <c r="D118" s="27" t="s">
        <v>98</v>
      </c>
      <c r="E118" s="27">
        <v>2023</v>
      </c>
      <c r="F118" s="27" t="s">
        <v>278</v>
      </c>
      <c r="G118" s="27">
        <v>48</v>
      </c>
      <c r="H118" s="29">
        <v>46.54242</v>
      </c>
      <c r="I118" s="29">
        <v>-84.347880000000004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2</v>
      </c>
      <c r="P118" s="34">
        <v>47.483199999999997</v>
      </c>
      <c r="Q118" s="27"/>
      <c r="R118" s="27"/>
      <c r="S118" s="27"/>
      <c r="T118" s="30"/>
    </row>
    <row r="119" spans="1:20" ht="15.5" x14ac:dyDescent="0.35">
      <c r="A119" s="27" t="s">
        <v>38</v>
      </c>
      <c r="B119" s="27" t="s">
        <v>246</v>
      </c>
      <c r="C119" s="27" t="s">
        <v>99</v>
      </c>
      <c r="D119" s="27" t="s">
        <v>98</v>
      </c>
      <c r="E119" s="27">
        <v>2023</v>
      </c>
      <c r="F119" s="27" t="s">
        <v>278</v>
      </c>
      <c r="G119" s="27">
        <v>56</v>
      </c>
      <c r="H119" s="29">
        <v>46.546059999999997</v>
      </c>
      <c r="I119" s="29">
        <v>-84.346149999999994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1.3</v>
      </c>
      <c r="P119" s="34">
        <v>76.659199999999998</v>
      </c>
      <c r="Q119" s="27"/>
      <c r="R119" s="27"/>
      <c r="S119" s="27"/>
      <c r="T119" s="30"/>
    </row>
    <row r="120" spans="1:20" ht="15.5" x14ac:dyDescent="0.35">
      <c r="A120" s="27" t="s">
        <v>38</v>
      </c>
      <c r="B120" s="27" t="s">
        <v>246</v>
      </c>
      <c r="C120" s="27" t="s">
        <v>99</v>
      </c>
      <c r="D120" s="27" t="s">
        <v>98</v>
      </c>
      <c r="E120" s="27">
        <v>2023</v>
      </c>
      <c r="F120" s="27" t="s">
        <v>278</v>
      </c>
      <c r="G120" s="27">
        <v>64</v>
      </c>
      <c r="H120" s="29">
        <v>46.546599999999998</v>
      </c>
      <c r="I120" s="29">
        <v>-84.34357</v>
      </c>
      <c r="J120" s="27">
        <v>0</v>
      </c>
      <c r="K120" s="27">
        <v>0</v>
      </c>
      <c r="L120" s="27">
        <v>0</v>
      </c>
      <c r="M120" s="27">
        <v>0</v>
      </c>
      <c r="N120" s="27">
        <v>0.5</v>
      </c>
      <c r="O120" s="27">
        <v>3.3</v>
      </c>
      <c r="P120" s="34">
        <v>79.16</v>
      </c>
      <c r="Q120" s="27"/>
      <c r="R120" s="27"/>
      <c r="S120" s="27"/>
      <c r="T120" s="30"/>
    </row>
    <row r="121" spans="1:20" ht="15.5" x14ac:dyDescent="0.35">
      <c r="A121" s="27" t="s">
        <v>38</v>
      </c>
      <c r="B121" s="27" t="s">
        <v>246</v>
      </c>
      <c r="C121" s="27" t="s">
        <v>99</v>
      </c>
      <c r="D121" s="27" t="s">
        <v>98</v>
      </c>
      <c r="E121" s="27">
        <v>2023</v>
      </c>
      <c r="F121" s="27" t="s">
        <v>278</v>
      </c>
      <c r="G121" s="27">
        <v>72</v>
      </c>
      <c r="H121" s="29">
        <v>46.548160000000003</v>
      </c>
      <c r="I121" s="29">
        <v>-84.339690000000004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1</v>
      </c>
      <c r="P121" s="34">
        <v>52.067999999999998</v>
      </c>
      <c r="Q121" s="27"/>
      <c r="R121" s="27"/>
      <c r="S121" s="27"/>
      <c r="T121" s="30"/>
    </row>
    <row r="122" spans="1:20" ht="15.5" x14ac:dyDescent="0.35">
      <c r="A122" s="27" t="s">
        <v>38</v>
      </c>
      <c r="B122" s="27" t="s">
        <v>246</v>
      </c>
      <c r="C122" s="27" t="s">
        <v>99</v>
      </c>
      <c r="D122" s="27" t="s">
        <v>98</v>
      </c>
      <c r="E122" s="27">
        <v>2023</v>
      </c>
      <c r="F122" s="27" t="s">
        <v>278</v>
      </c>
      <c r="G122" s="27">
        <v>80</v>
      </c>
      <c r="H122" s="29">
        <v>46.550109999999997</v>
      </c>
      <c r="I122" s="29">
        <v>-84.337620000000001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2</v>
      </c>
      <c r="P122" s="34">
        <v>61.445999999999998</v>
      </c>
      <c r="Q122" s="27"/>
      <c r="R122" s="27"/>
      <c r="S122" s="27"/>
      <c r="T122" s="30"/>
    </row>
    <row r="123" spans="1:20" ht="15.5" x14ac:dyDescent="0.35">
      <c r="A123" s="27" t="s">
        <v>38</v>
      </c>
      <c r="B123" s="27" t="s">
        <v>246</v>
      </c>
      <c r="C123" s="27" t="s">
        <v>104</v>
      </c>
      <c r="D123" s="27" t="s">
        <v>103</v>
      </c>
      <c r="E123" s="27">
        <v>2023</v>
      </c>
      <c r="F123" s="27" t="s">
        <v>279</v>
      </c>
      <c r="G123" s="27">
        <v>8</v>
      </c>
      <c r="H123" s="29" t="s">
        <v>147</v>
      </c>
      <c r="I123" s="29" t="s">
        <v>147</v>
      </c>
      <c r="J123" s="27">
        <v>0</v>
      </c>
      <c r="K123" s="27">
        <v>0</v>
      </c>
      <c r="L123" s="27">
        <v>0</v>
      </c>
      <c r="M123" s="27">
        <v>0</v>
      </c>
      <c r="N123" s="27"/>
      <c r="O123" s="27"/>
      <c r="P123" s="34"/>
      <c r="Q123" s="27"/>
      <c r="R123" s="27"/>
      <c r="S123" s="27"/>
      <c r="T123" s="30"/>
    </row>
    <row r="124" spans="1:20" ht="15.5" x14ac:dyDescent="0.35">
      <c r="A124" s="27" t="s">
        <v>38</v>
      </c>
      <c r="B124" s="27" t="s">
        <v>246</v>
      </c>
      <c r="C124" s="27" t="s">
        <v>104</v>
      </c>
      <c r="D124" s="27" t="s">
        <v>103</v>
      </c>
      <c r="E124" s="27">
        <v>2023</v>
      </c>
      <c r="F124" s="27" t="s">
        <v>279</v>
      </c>
      <c r="G124" s="27">
        <v>16</v>
      </c>
      <c r="H124" s="29" t="s">
        <v>147</v>
      </c>
      <c r="I124" s="29" t="s">
        <v>147</v>
      </c>
      <c r="J124" s="27">
        <v>0</v>
      </c>
      <c r="K124" s="27">
        <v>0</v>
      </c>
      <c r="L124" s="27">
        <v>0</v>
      </c>
      <c r="M124" s="27">
        <v>0</v>
      </c>
      <c r="N124" s="27"/>
      <c r="O124" s="27"/>
      <c r="P124" s="34"/>
      <c r="Q124" s="27"/>
      <c r="R124" s="27"/>
      <c r="S124" s="27"/>
      <c r="T124" s="30"/>
    </row>
    <row r="125" spans="1:20" ht="15.5" x14ac:dyDescent="0.35">
      <c r="A125" s="27" t="s">
        <v>38</v>
      </c>
      <c r="B125" s="27" t="s">
        <v>246</v>
      </c>
      <c r="C125" s="27" t="s">
        <v>104</v>
      </c>
      <c r="D125" s="27" t="s">
        <v>103</v>
      </c>
      <c r="E125" s="27">
        <v>2023</v>
      </c>
      <c r="F125" s="27" t="s">
        <v>279</v>
      </c>
      <c r="G125" s="27">
        <v>24</v>
      </c>
      <c r="H125" s="29" t="s">
        <v>147</v>
      </c>
      <c r="I125" s="29" t="s">
        <v>147</v>
      </c>
      <c r="J125" s="27">
        <v>0</v>
      </c>
      <c r="K125" s="27">
        <v>0</v>
      </c>
      <c r="L125" s="27">
        <v>0</v>
      </c>
      <c r="M125" s="27">
        <v>0</v>
      </c>
      <c r="N125" s="27"/>
      <c r="O125" s="27"/>
      <c r="P125" s="34"/>
      <c r="Q125" s="27"/>
      <c r="R125" s="27"/>
      <c r="S125" s="27"/>
      <c r="T125" s="30"/>
    </row>
    <row r="126" spans="1:20" ht="15.5" x14ac:dyDescent="0.35">
      <c r="A126" s="27" t="s">
        <v>38</v>
      </c>
      <c r="B126" s="27" t="s">
        <v>246</v>
      </c>
      <c r="C126" s="27" t="s">
        <v>104</v>
      </c>
      <c r="D126" s="27" t="s">
        <v>103</v>
      </c>
      <c r="E126" s="27">
        <v>2023</v>
      </c>
      <c r="F126" s="27" t="s">
        <v>279</v>
      </c>
      <c r="G126" s="27">
        <v>32</v>
      </c>
      <c r="H126" s="29" t="s">
        <v>147</v>
      </c>
      <c r="I126" s="29" t="s">
        <v>147</v>
      </c>
      <c r="J126" s="27">
        <v>0</v>
      </c>
      <c r="K126" s="27">
        <v>0</v>
      </c>
      <c r="L126" s="27">
        <v>0</v>
      </c>
      <c r="M126" s="27">
        <v>0</v>
      </c>
      <c r="N126" s="27"/>
      <c r="O126" s="27"/>
      <c r="P126" s="34"/>
      <c r="Q126" s="27"/>
      <c r="R126" s="27"/>
      <c r="S126" s="27"/>
      <c r="T126" s="30"/>
    </row>
    <row r="127" spans="1:20" ht="15.5" x14ac:dyDescent="0.35">
      <c r="A127" s="27" t="s">
        <v>38</v>
      </c>
      <c r="B127" s="27" t="s">
        <v>246</v>
      </c>
      <c r="C127" s="27" t="s">
        <v>104</v>
      </c>
      <c r="D127" s="27" t="s">
        <v>103</v>
      </c>
      <c r="E127" s="27">
        <v>2023</v>
      </c>
      <c r="F127" s="27" t="s">
        <v>279</v>
      </c>
      <c r="G127" s="27">
        <v>40</v>
      </c>
      <c r="H127" s="29" t="s">
        <v>147</v>
      </c>
      <c r="I127" s="29" t="s">
        <v>147</v>
      </c>
      <c r="J127" s="27">
        <v>0</v>
      </c>
      <c r="K127" s="27">
        <v>0</v>
      </c>
      <c r="L127" s="27">
        <v>0</v>
      </c>
      <c r="M127" s="27">
        <v>0</v>
      </c>
      <c r="N127" s="27"/>
      <c r="O127" s="27"/>
      <c r="P127" s="34"/>
      <c r="Q127" s="27"/>
      <c r="R127" s="27"/>
      <c r="S127" s="27"/>
      <c r="T127" s="30"/>
    </row>
    <row r="128" spans="1:20" ht="15.5" x14ac:dyDescent="0.35">
      <c r="A128" s="27" t="s">
        <v>38</v>
      </c>
      <c r="B128" s="27" t="s">
        <v>246</v>
      </c>
      <c r="C128" s="27" t="s">
        <v>104</v>
      </c>
      <c r="D128" s="27" t="s">
        <v>103</v>
      </c>
      <c r="E128" s="27">
        <v>2023</v>
      </c>
      <c r="F128" s="27" t="s">
        <v>279</v>
      </c>
      <c r="G128" s="27">
        <v>48</v>
      </c>
      <c r="H128" s="29">
        <v>46.48357</v>
      </c>
      <c r="I128" s="29">
        <v>-84.473079999999996</v>
      </c>
      <c r="J128" s="27">
        <v>0</v>
      </c>
      <c r="K128" s="27">
        <v>0</v>
      </c>
      <c r="L128" s="27">
        <v>0</v>
      </c>
      <c r="M128" s="27">
        <v>0</v>
      </c>
      <c r="N128" s="27">
        <v>1.5</v>
      </c>
      <c r="O128" s="27">
        <v>1</v>
      </c>
      <c r="P128" s="34">
        <v>100</v>
      </c>
      <c r="Q128" s="27"/>
      <c r="R128" s="27"/>
      <c r="S128" s="27"/>
      <c r="T128" s="30"/>
    </row>
    <row r="129" spans="1:20" ht="15.5" x14ac:dyDescent="0.35">
      <c r="A129" s="27" t="s">
        <v>38</v>
      </c>
      <c r="B129" s="27" t="s">
        <v>246</v>
      </c>
      <c r="C129" s="27" t="s">
        <v>104</v>
      </c>
      <c r="D129" s="27" t="s">
        <v>103</v>
      </c>
      <c r="E129" s="27">
        <v>2023</v>
      </c>
      <c r="F129" s="27" t="s">
        <v>279</v>
      </c>
      <c r="G129" s="27">
        <v>56</v>
      </c>
      <c r="H129" s="29">
        <v>46.484029999999997</v>
      </c>
      <c r="I129" s="29">
        <v>-84.473230000000001</v>
      </c>
      <c r="J129" s="27">
        <v>0</v>
      </c>
      <c r="K129" s="27">
        <v>0</v>
      </c>
      <c r="L129" s="27">
        <v>0</v>
      </c>
      <c r="M129" s="27">
        <v>0</v>
      </c>
      <c r="N129" s="27">
        <v>1.5</v>
      </c>
      <c r="O129" s="27">
        <v>1</v>
      </c>
      <c r="P129" s="34">
        <v>100</v>
      </c>
      <c r="Q129" s="27"/>
      <c r="R129" s="27"/>
      <c r="S129" s="27"/>
      <c r="T129" s="30"/>
    </row>
    <row r="130" spans="1:20" ht="15.5" x14ac:dyDescent="0.35">
      <c r="A130" s="27" t="s">
        <v>38</v>
      </c>
      <c r="B130" s="27" t="s">
        <v>246</v>
      </c>
      <c r="C130" s="27" t="s">
        <v>104</v>
      </c>
      <c r="D130" s="27" t="s">
        <v>103</v>
      </c>
      <c r="E130" s="27">
        <v>2023</v>
      </c>
      <c r="F130" s="27" t="s">
        <v>279</v>
      </c>
      <c r="G130" s="27">
        <v>64</v>
      </c>
      <c r="H130" s="29">
        <v>46.483440000000002</v>
      </c>
      <c r="I130" s="29">
        <v>-84.471140000000005</v>
      </c>
      <c r="J130" s="27">
        <v>0</v>
      </c>
      <c r="K130" s="27">
        <v>0</v>
      </c>
      <c r="L130" s="27">
        <v>0</v>
      </c>
      <c r="M130" s="27">
        <v>0</v>
      </c>
      <c r="N130" s="27">
        <v>1</v>
      </c>
      <c r="O130" s="27">
        <v>1</v>
      </c>
      <c r="P130" s="34">
        <v>98.957999999999998</v>
      </c>
      <c r="Q130" s="27"/>
      <c r="R130" s="27"/>
      <c r="S130" s="27"/>
      <c r="T130" s="30"/>
    </row>
    <row r="131" spans="1:20" ht="15.5" x14ac:dyDescent="0.35">
      <c r="A131" s="27" t="s">
        <v>38</v>
      </c>
      <c r="B131" s="27" t="s">
        <v>246</v>
      </c>
      <c r="C131" s="27" t="s">
        <v>104</v>
      </c>
      <c r="D131" s="27" t="s">
        <v>103</v>
      </c>
      <c r="E131" s="27">
        <v>2023</v>
      </c>
      <c r="F131" s="27" t="s">
        <v>279</v>
      </c>
      <c r="G131" s="27">
        <v>72</v>
      </c>
      <c r="H131" s="29">
        <v>46.481400000000001</v>
      </c>
      <c r="I131" s="29">
        <v>-84.469970000000004</v>
      </c>
      <c r="J131" s="27">
        <v>0</v>
      </c>
      <c r="K131" s="27">
        <v>0</v>
      </c>
      <c r="L131" s="27">
        <v>0</v>
      </c>
      <c r="M131" s="27">
        <v>0</v>
      </c>
      <c r="N131" s="27">
        <v>0.5</v>
      </c>
      <c r="O131" s="27">
        <v>1</v>
      </c>
      <c r="P131" s="34">
        <v>80.201999999999998</v>
      </c>
      <c r="Q131" s="27"/>
      <c r="R131" s="27"/>
      <c r="S131" s="27"/>
      <c r="T131" s="30"/>
    </row>
    <row r="132" spans="1:20" ht="15.5" x14ac:dyDescent="0.35">
      <c r="A132" s="27" t="s">
        <v>38</v>
      </c>
      <c r="B132" s="27" t="s">
        <v>246</v>
      </c>
      <c r="C132" s="27" t="s">
        <v>104</v>
      </c>
      <c r="D132" s="27" t="s">
        <v>103</v>
      </c>
      <c r="E132" s="27">
        <v>2023</v>
      </c>
      <c r="F132" s="27" t="s">
        <v>279</v>
      </c>
      <c r="G132" s="27">
        <v>80</v>
      </c>
      <c r="H132" s="29">
        <v>46.479880000000001</v>
      </c>
      <c r="I132" s="29">
        <v>-84.468450000000004</v>
      </c>
      <c r="J132" s="27">
        <v>0</v>
      </c>
      <c r="K132" s="27">
        <v>0</v>
      </c>
      <c r="L132" s="27">
        <v>0</v>
      </c>
      <c r="M132" s="27">
        <v>0</v>
      </c>
      <c r="N132" s="27">
        <v>1</v>
      </c>
      <c r="O132" s="27">
        <v>1</v>
      </c>
      <c r="P132" s="34">
        <v>85.412000000000006</v>
      </c>
      <c r="Q132" s="27"/>
      <c r="R132" s="27"/>
      <c r="S132" s="27"/>
      <c r="T132" s="30"/>
    </row>
    <row r="133" spans="1:20" ht="15.5" x14ac:dyDescent="0.35">
      <c r="A133" s="27" t="s">
        <v>38</v>
      </c>
      <c r="B133" s="27" t="s">
        <v>246</v>
      </c>
      <c r="C133" s="27" t="s">
        <v>109</v>
      </c>
      <c r="D133" s="27" t="s">
        <v>108</v>
      </c>
      <c r="E133" s="27">
        <v>2023</v>
      </c>
      <c r="F133" s="27" t="s">
        <v>279</v>
      </c>
      <c r="G133" s="27">
        <v>8</v>
      </c>
      <c r="H133" s="29">
        <v>46.50855</v>
      </c>
      <c r="I133" s="29">
        <v>-84.529883330000004</v>
      </c>
      <c r="J133" s="27">
        <v>0</v>
      </c>
      <c r="K133" s="27">
        <v>0</v>
      </c>
      <c r="L133" s="27">
        <v>0</v>
      </c>
      <c r="M133" s="27">
        <v>0</v>
      </c>
      <c r="N133" s="27"/>
      <c r="O133" s="27"/>
      <c r="P133" s="34" t="s">
        <v>387</v>
      </c>
      <c r="Q133" s="27"/>
      <c r="R133" s="27"/>
      <c r="S133" s="27"/>
      <c r="T133" s="30"/>
    </row>
    <row r="134" spans="1:20" ht="15.5" x14ac:dyDescent="0.35">
      <c r="A134" s="27" t="s">
        <v>38</v>
      </c>
      <c r="B134" s="27" t="s">
        <v>246</v>
      </c>
      <c r="C134" s="27" t="s">
        <v>109</v>
      </c>
      <c r="D134" s="27" t="s">
        <v>108</v>
      </c>
      <c r="E134" s="27">
        <v>2023</v>
      </c>
      <c r="F134" s="27" t="s">
        <v>279</v>
      </c>
      <c r="G134" s="27">
        <v>16</v>
      </c>
      <c r="H134" s="29">
        <v>46.506483330000002</v>
      </c>
      <c r="I134" s="29">
        <v>-84.529416670000003</v>
      </c>
      <c r="J134" s="27">
        <v>0</v>
      </c>
      <c r="K134" s="27">
        <v>0</v>
      </c>
      <c r="L134" s="27">
        <v>0</v>
      </c>
      <c r="M134" s="27">
        <v>0</v>
      </c>
      <c r="N134" s="27"/>
      <c r="O134" s="27"/>
      <c r="P134" s="34" t="s">
        <v>387</v>
      </c>
      <c r="Q134" s="27"/>
      <c r="R134" s="27"/>
      <c r="S134" s="27"/>
      <c r="T134" s="30"/>
    </row>
    <row r="135" spans="1:20" ht="15.5" x14ac:dyDescent="0.35">
      <c r="A135" s="27" t="s">
        <v>38</v>
      </c>
      <c r="B135" s="27" t="s">
        <v>246</v>
      </c>
      <c r="C135" s="27" t="s">
        <v>109</v>
      </c>
      <c r="D135" s="27" t="s">
        <v>108</v>
      </c>
      <c r="E135" s="27">
        <v>2023</v>
      </c>
      <c r="F135" s="27" t="s">
        <v>279</v>
      </c>
      <c r="G135" s="27">
        <v>24</v>
      </c>
      <c r="H135" s="29">
        <v>46.504316670000001</v>
      </c>
      <c r="I135" s="29">
        <v>-84.529833330000002</v>
      </c>
      <c r="J135" s="27">
        <v>0</v>
      </c>
      <c r="K135" s="27">
        <v>0</v>
      </c>
      <c r="L135" s="27">
        <v>0</v>
      </c>
      <c r="M135" s="27">
        <v>0</v>
      </c>
      <c r="N135" s="27"/>
      <c r="O135" s="27"/>
      <c r="P135" s="34" t="s">
        <v>387</v>
      </c>
      <c r="Q135" s="27"/>
      <c r="R135" s="27"/>
      <c r="S135" s="27"/>
      <c r="T135" s="30"/>
    </row>
    <row r="136" spans="1:20" ht="15.5" x14ac:dyDescent="0.35">
      <c r="A136" s="27" t="s">
        <v>38</v>
      </c>
      <c r="B136" s="27" t="s">
        <v>246</v>
      </c>
      <c r="C136" s="27" t="s">
        <v>109</v>
      </c>
      <c r="D136" s="27" t="s">
        <v>108</v>
      </c>
      <c r="E136" s="27">
        <v>2023</v>
      </c>
      <c r="F136" s="27" t="s">
        <v>279</v>
      </c>
      <c r="G136" s="27">
        <v>32</v>
      </c>
      <c r="H136" s="29">
        <v>46.668750000000003</v>
      </c>
      <c r="I136" s="29">
        <v>-84.529483330000005</v>
      </c>
      <c r="J136" s="27">
        <v>0</v>
      </c>
      <c r="K136" s="27">
        <v>0</v>
      </c>
      <c r="L136" s="27">
        <v>0</v>
      </c>
      <c r="M136" s="27">
        <v>0</v>
      </c>
      <c r="N136" s="27"/>
      <c r="O136" s="27"/>
      <c r="P136" s="34" t="s">
        <v>387</v>
      </c>
      <c r="Q136" s="27"/>
      <c r="R136" s="27"/>
      <c r="S136" s="27"/>
      <c r="T136" s="30"/>
    </row>
    <row r="137" spans="1:20" ht="15.5" x14ac:dyDescent="0.35">
      <c r="A137" s="27" t="s">
        <v>38</v>
      </c>
      <c r="B137" s="27" t="s">
        <v>246</v>
      </c>
      <c r="C137" s="27" t="s">
        <v>109</v>
      </c>
      <c r="D137" s="27" t="s">
        <v>108</v>
      </c>
      <c r="E137" s="27">
        <v>2023</v>
      </c>
      <c r="F137" s="27" t="s">
        <v>279</v>
      </c>
      <c r="G137" s="27">
        <v>40</v>
      </c>
      <c r="H137" s="29">
        <v>46.499883330000003</v>
      </c>
      <c r="I137" s="29">
        <v>-84.529816670000002</v>
      </c>
      <c r="J137" s="27">
        <v>0</v>
      </c>
      <c r="K137" s="27">
        <v>0</v>
      </c>
      <c r="L137" s="27">
        <v>0</v>
      </c>
      <c r="M137" s="27">
        <v>0</v>
      </c>
      <c r="N137" s="27"/>
      <c r="O137" s="27"/>
      <c r="P137" s="34" t="s">
        <v>387</v>
      </c>
      <c r="Q137" s="27"/>
      <c r="R137" s="27"/>
      <c r="S137" s="27"/>
      <c r="T137" s="30"/>
    </row>
    <row r="138" spans="1:20" ht="15.5" x14ac:dyDescent="0.35">
      <c r="A138" s="27" t="s">
        <v>38</v>
      </c>
      <c r="B138" s="27" t="s">
        <v>246</v>
      </c>
      <c r="C138" s="27" t="s">
        <v>109</v>
      </c>
      <c r="D138" s="27" t="s">
        <v>108</v>
      </c>
      <c r="E138" s="27">
        <v>2023</v>
      </c>
      <c r="F138" s="27" t="s">
        <v>279</v>
      </c>
      <c r="G138" s="27">
        <v>48</v>
      </c>
      <c r="H138" s="29">
        <v>46.508609999999997</v>
      </c>
      <c r="I138" s="29">
        <v>-84.529949999999999</v>
      </c>
      <c r="J138" s="27">
        <v>0</v>
      </c>
      <c r="K138" s="27">
        <v>0</v>
      </c>
      <c r="L138" s="27">
        <v>0</v>
      </c>
      <c r="M138" s="27">
        <v>0</v>
      </c>
      <c r="N138" s="27">
        <v>1.5</v>
      </c>
      <c r="O138" s="27">
        <v>1.6</v>
      </c>
      <c r="P138" s="34">
        <v>84.37</v>
      </c>
      <c r="Q138" s="27"/>
      <c r="R138" s="27"/>
      <c r="S138" s="27"/>
      <c r="T138" s="30"/>
    </row>
    <row r="139" spans="1:20" ht="15.5" x14ac:dyDescent="0.35">
      <c r="A139" s="27" t="s">
        <v>38</v>
      </c>
      <c r="B139" s="27" t="s">
        <v>246</v>
      </c>
      <c r="C139" s="27" t="s">
        <v>109</v>
      </c>
      <c r="D139" s="27" t="s">
        <v>108</v>
      </c>
      <c r="E139" s="27">
        <v>2023</v>
      </c>
      <c r="F139" s="27" t="s">
        <v>279</v>
      </c>
      <c r="G139" s="27">
        <v>56</v>
      </c>
      <c r="H139" s="29">
        <v>46.506770000000003</v>
      </c>
      <c r="I139" s="29">
        <v>-84.529390000000006</v>
      </c>
      <c r="J139" s="27">
        <v>0</v>
      </c>
      <c r="K139" s="27">
        <v>0</v>
      </c>
      <c r="L139" s="27">
        <v>0</v>
      </c>
      <c r="M139" s="27">
        <v>0</v>
      </c>
      <c r="N139" s="27">
        <v>0.5</v>
      </c>
      <c r="O139" s="27">
        <v>1</v>
      </c>
      <c r="P139" s="34">
        <v>47.9</v>
      </c>
      <c r="Q139" s="27"/>
      <c r="R139" s="27"/>
      <c r="S139" s="27"/>
      <c r="T139" s="30"/>
    </row>
    <row r="140" spans="1:20" ht="15.5" x14ac:dyDescent="0.35">
      <c r="A140" s="27" t="s">
        <v>38</v>
      </c>
      <c r="B140" s="27" t="s">
        <v>246</v>
      </c>
      <c r="C140" s="27" t="s">
        <v>109</v>
      </c>
      <c r="D140" s="27" t="s">
        <v>108</v>
      </c>
      <c r="E140" s="27">
        <v>2023</v>
      </c>
      <c r="F140" s="27" t="s">
        <v>279</v>
      </c>
      <c r="G140" s="27">
        <v>64</v>
      </c>
      <c r="H140" s="29">
        <v>46.504829999999998</v>
      </c>
      <c r="I140" s="29">
        <v>-84.529449999999997</v>
      </c>
      <c r="J140" s="27">
        <v>0</v>
      </c>
      <c r="K140" s="27">
        <v>0</v>
      </c>
      <c r="L140" s="27">
        <v>0</v>
      </c>
      <c r="M140" s="27">
        <v>0</v>
      </c>
      <c r="N140" s="27">
        <v>1</v>
      </c>
      <c r="O140" s="27">
        <v>1</v>
      </c>
      <c r="P140" s="34">
        <v>85.412000000000006</v>
      </c>
      <c r="Q140" s="27"/>
      <c r="R140" s="27"/>
      <c r="S140" s="27"/>
      <c r="T140" s="30"/>
    </row>
    <row r="141" spans="1:20" ht="15.5" x14ac:dyDescent="0.35">
      <c r="A141" s="27" t="s">
        <v>38</v>
      </c>
      <c r="B141" s="27" t="s">
        <v>246</v>
      </c>
      <c r="C141" s="27" t="s">
        <v>109</v>
      </c>
      <c r="D141" s="27" t="s">
        <v>108</v>
      </c>
      <c r="E141" s="27">
        <v>2023</v>
      </c>
      <c r="F141" s="27" t="s">
        <v>279</v>
      </c>
      <c r="G141" s="27">
        <v>72</v>
      </c>
      <c r="H141" s="29">
        <v>46.502940000000002</v>
      </c>
      <c r="I141" s="29">
        <v>-84.529499999999999</v>
      </c>
      <c r="J141" s="27">
        <v>0</v>
      </c>
      <c r="K141" s="27">
        <v>0</v>
      </c>
      <c r="L141" s="27">
        <v>0</v>
      </c>
      <c r="M141" s="27">
        <v>0</v>
      </c>
      <c r="N141" s="27">
        <v>1</v>
      </c>
      <c r="O141" s="27">
        <v>1</v>
      </c>
      <c r="P141" s="34">
        <v>95.831999999999994</v>
      </c>
      <c r="Q141" s="27"/>
      <c r="R141" s="27"/>
      <c r="S141" s="27"/>
      <c r="T141" s="30"/>
    </row>
    <row r="142" spans="1:20" ht="15.5" x14ac:dyDescent="0.35">
      <c r="A142" s="27" t="s">
        <v>38</v>
      </c>
      <c r="B142" s="27" t="s">
        <v>246</v>
      </c>
      <c r="C142" s="27" t="s">
        <v>109</v>
      </c>
      <c r="D142" s="27" t="s">
        <v>108</v>
      </c>
      <c r="E142" s="27">
        <v>2023</v>
      </c>
      <c r="F142" s="27" t="s">
        <v>279</v>
      </c>
      <c r="G142" s="27">
        <v>80</v>
      </c>
      <c r="H142" s="29">
        <v>46.500399999999999</v>
      </c>
      <c r="I142" s="29">
        <v>-84.529700000000005</v>
      </c>
      <c r="J142" s="27">
        <v>0</v>
      </c>
      <c r="K142" s="27">
        <v>0</v>
      </c>
      <c r="L142" s="27">
        <v>0</v>
      </c>
      <c r="M142" s="27">
        <v>0</v>
      </c>
      <c r="N142" s="27">
        <v>2</v>
      </c>
      <c r="O142" s="27">
        <v>2</v>
      </c>
      <c r="P142" s="34">
        <v>93.748000000000005</v>
      </c>
      <c r="Q142" s="27"/>
      <c r="R142" s="27"/>
      <c r="S142" s="27"/>
      <c r="T142" s="30"/>
    </row>
    <row r="143" spans="1:20" ht="15.5" x14ac:dyDescent="0.35">
      <c r="A143" s="27" t="s">
        <v>38</v>
      </c>
      <c r="B143" s="27" t="s">
        <v>246</v>
      </c>
      <c r="C143" s="27" t="s">
        <v>280</v>
      </c>
      <c r="D143" s="27" t="s">
        <v>113</v>
      </c>
      <c r="E143" s="27">
        <v>2023</v>
      </c>
      <c r="F143" s="27" t="s">
        <v>281</v>
      </c>
      <c r="G143" s="27">
        <v>8</v>
      </c>
      <c r="H143" s="29">
        <v>46.575159999999997</v>
      </c>
      <c r="I143" s="29">
        <v>-84.425749999999994</v>
      </c>
      <c r="J143" s="27">
        <v>0</v>
      </c>
      <c r="K143" s="27">
        <v>0</v>
      </c>
      <c r="L143" s="27">
        <v>0</v>
      </c>
      <c r="M143" s="27">
        <v>0</v>
      </c>
      <c r="N143" s="27">
        <v>4</v>
      </c>
      <c r="O143" s="27">
        <v>2</v>
      </c>
      <c r="P143" s="34">
        <v>97.915999999999997</v>
      </c>
      <c r="Q143" s="27"/>
      <c r="R143" s="27"/>
      <c r="S143" s="27"/>
      <c r="T143" s="30"/>
    </row>
    <row r="144" spans="1:20" ht="15.5" x14ac:dyDescent="0.35">
      <c r="A144" s="27" t="s">
        <v>38</v>
      </c>
      <c r="B144" s="27" t="s">
        <v>246</v>
      </c>
      <c r="C144" s="27" t="s">
        <v>280</v>
      </c>
      <c r="D144" s="27" t="s">
        <v>113</v>
      </c>
      <c r="E144" s="27">
        <v>2023</v>
      </c>
      <c r="F144" s="27" t="s">
        <v>281</v>
      </c>
      <c r="G144" s="27">
        <v>16</v>
      </c>
      <c r="H144" s="29">
        <v>46.576619999999998</v>
      </c>
      <c r="I144" s="29">
        <v>-84.426730000000006</v>
      </c>
      <c r="J144" s="27">
        <v>0</v>
      </c>
      <c r="K144" s="27">
        <v>0</v>
      </c>
      <c r="L144" s="27">
        <v>0</v>
      </c>
      <c r="M144" s="27">
        <v>0</v>
      </c>
      <c r="N144" s="27">
        <v>3</v>
      </c>
      <c r="O144" s="27">
        <v>1</v>
      </c>
      <c r="P144" s="34">
        <v>91.664000000000001</v>
      </c>
      <c r="Q144" s="27"/>
      <c r="R144" s="27"/>
      <c r="S144" s="27"/>
      <c r="T144" s="30"/>
    </row>
    <row r="145" spans="1:20" ht="15.5" x14ac:dyDescent="0.35">
      <c r="A145" s="27" t="s">
        <v>38</v>
      </c>
      <c r="B145" s="27" t="s">
        <v>246</v>
      </c>
      <c r="C145" s="27" t="s">
        <v>280</v>
      </c>
      <c r="D145" s="27" t="s">
        <v>113</v>
      </c>
      <c r="E145" s="27">
        <v>2023</v>
      </c>
      <c r="F145" s="27" t="s">
        <v>281</v>
      </c>
      <c r="G145" s="27">
        <v>24</v>
      </c>
      <c r="H145" s="29">
        <v>46.575510000000001</v>
      </c>
      <c r="I145" s="29">
        <v>-84.426519999999996</v>
      </c>
      <c r="J145" s="27">
        <v>0</v>
      </c>
      <c r="K145" s="27">
        <v>0</v>
      </c>
      <c r="L145" s="27">
        <v>0</v>
      </c>
      <c r="M145" s="27">
        <v>0</v>
      </c>
      <c r="N145" s="27">
        <v>7</v>
      </c>
      <c r="O145" s="27">
        <v>2.5</v>
      </c>
      <c r="P145" s="34">
        <v>97.915999999999997</v>
      </c>
      <c r="Q145" s="27"/>
      <c r="R145" s="27"/>
      <c r="S145" s="27"/>
      <c r="T145" s="30"/>
    </row>
    <row r="146" spans="1:20" ht="15.5" x14ac:dyDescent="0.35">
      <c r="A146" s="27" t="s">
        <v>38</v>
      </c>
      <c r="B146" s="27" t="s">
        <v>246</v>
      </c>
      <c r="C146" s="27" t="s">
        <v>280</v>
      </c>
      <c r="D146" s="27" t="s">
        <v>113</v>
      </c>
      <c r="E146" s="27">
        <v>2023</v>
      </c>
      <c r="F146" s="27" t="s">
        <v>281</v>
      </c>
      <c r="G146" s="27">
        <v>32</v>
      </c>
      <c r="H146" s="29">
        <v>46.575380000000003</v>
      </c>
      <c r="I146" s="29">
        <v>-84.428120000000007</v>
      </c>
      <c r="J146" s="27">
        <v>0</v>
      </c>
      <c r="K146" s="27">
        <v>0</v>
      </c>
      <c r="L146" s="27">
        <v>0</v>
      </c>
      <c r="M146" s="27">
        <v>0</v>
      </c>
      <c r="N146" s="27">
        <v>4.5</v>
      </c>
      <c r="O146" s="27">
        <v>2.2000000000000002</v>
      </c>
      <c r="P146" s="34">
        <v>89.58</v>
      </c>
      <c r="Q146" s="27"/>
      <c r="R146" s="27"/>
      <c r="S146" s="27"/>
      <c r="T146" s="30"/>
    </row>
    <row r="147" spans="1:20" ht="15.5" x14ac:dyDescent="0.35">
      <c r="A147" s="27" t="s">
        <v>38</v>
      </c>
      <c r="B147" s="27" t="s">
        <v>246</v>
      </c>
      <c r="C147" s="27" t="s">
        <v>280</v>
      </c>
      <c r="D147" s="27" t="s">
        <v>113</v>
      </c>
      <c r="E147" s="27">
        <v>2023</v>
      </c>
      <c r="F147" s="27" t="s">
        <v>281</v>
      </c>
      <c r="G147" s="27">
        <v>40</v>
      </c>
      <c r="H147" s="29">
        <v>46.576180000000001</v>
      </c>
      <c r="I147" s="29">
        <v>-84.429270000000002</v>
      </c>
      <c r="J147" s="27">
        <v>0</v>
      </c>
      <c r="K147" s="27">
        <v>0</v>
      </c>
      <c r="L147" s="27">
        <v>0</v>
      </c>
      <c r="M147" s="27">
        <v>0</v>
      </c>
      <c r="N147" s="27">
        <v>6</v>
      </c>
      <c r="O147" s="27">
        <v>2</v>
      </c>
      <c r="P147" s="34">
        <v>83.328000000000003</v>
      </c>
      <c r="Q147" s="27"/>
      <c r="R147" s="27"/>
      <c r="S147" s="27"/>
      <c r="T147" s="30"/>
    </row>
    <row r="148" spans="1:20" ht="15.5" x14ac:dyDescent="0.35">
      <c r="A148" s="27" t="s">
        <v>38</v>
      </c>
      <c r="B148" s="27" t="s">
        <v>246</v>
      </c>
      <c r="C148" s="27" t="s">
        <v>280</v>
      </c>
      <c r="D148" s="27" t="s">
        <v>113</v>
      </c>
      <c r="E148" s="27">
        <v>2023</v>
      </c>
      <c r="F148" s="27" t="s">
        <v>281</v>
      </c>
      <c r="G148" s="27">
        <v>48</v>
      </c>
      <c r="H148" s="29">
        <v>46.963149999999999</v>
      </c>
      <c r="I148" s="29">
        <v>-84.709980000000002</v>
      </c>
      <c r="J148" s="27">
        <v>0</v>
      </c>
      <c r="K148" s="27">
        <v>0</v>
      </c>
      <c r="L148" s="27">
        <v>0</v>
      </c>
      <c r="M148" s="27">
        <v>0</v>
      </c>
      <c r="N148" s="27">
        <v>0.5</v>
      </c>
      <c r="O148" s="27">
        <v>1</v>
      </c>
      <c r="P148" s="34">
        <v>78.117999999999995</v>
      </c>
      <c r="Q148" s="27"/>
      <c r="R148" s="27"/>
      <c r="S148" s="27"/>
      <c r="T148" s="30"/>
    </row>
    <row r="149" spans="1:20" ht="15.5" x14ac:dyDescent="0.35">
      <c r="A149" s="27" t="s">
        <v>38</v>
      </c>
      <c r="B149" s="27" t="s">
        <v>246</v>
      </c>
      <c r="C149" s="27" t="s">
        <v>280</v>
      </c>
      <c r="D149" s="27" t="s">
        <v>113</v>
      </c>
      <c r="E149" s="27">
        <v>2023</v>
      </c>
      <c r="F149" s="27" t="s">
        <v>281</v>
      </c>
      <c r="G149" s="27">
        <v>56</v>
      </c>
      <c r="H149" s="29">
        <v>46.961060000000003</v>
      </c>
      <c r="I149" s="29">
        <v>-84.711150000000004</v>
      </c>
      <c r="J149" s="27">
        <v>0</v>
      </c>
      <c r="K149" s="27">
        <v>0</v>
      </c>
      <c r="L149" s="27">
        <v>0</v>
      </c>
      <c r="M149" s="27">
        <v>0</v>
      </c>
      <c r="N149" s="27">
        <v>4</v>
      </c>
      <c r="O149" s="27">
        <v>1</v>
      </c>
      <c r="P149" s="34">
        <v>100</v>
      </c>
      <c r="Q149" s="27"/>
      <c r="R149" s="27"/>
      <c r="S149" s="27"/>
      <c r="T149" s="30"/>
    </row>
    <row r="150" spans="1:20" ht="15.5" x14ac:dyDescent="0.35">
      <c r="A150" s="27" t="s">
        <v>38</v>
      </c>
      <c r="B150" s="27" t="s">
        <v>246</v>
      </c>
      <c r="C150" s="27" t="s">
        <v>280</v>
      </c>
      <c r="D150" s="27" t="s">
        <v>113</v>
      </c>
      <c r="E150" s="27">
        <v>2023</v>
      </c>
      <c r="F150" s="27" t="s">
        <v>281</v>
      </c>
      <c r="G150" s="27">
        <v>64</v>
      </c>
      <c r="H150" s="29">
        <v>46.959400000000002</v>
      </c>
      <c r="I150" s="29">
        <v>-84.710909999999998</v>
      </c>
      <c r="J150" s="27">
        <v>0</v>
      </c>
      <c r="K150" s="27">
        <v>0</v>
      </c>
      <c r="L150" s="27">
        <v>0</v>
      </c>
      <c r="M150" s="27">
        <v>0</v>
      </c>
      <c r="N150" s="27">
        <v>3.5</v>
      </c>
      <c r="O150" s="27">
        <v>1</v>
      </c>
      <c r="P150" s="34">
        <v>100</v>
      </c>
      <c r="Q150" s="27"/>
      <c r="R150" s="27"/>
      <c r="S150" s="27"/>
      <c r="T150" s="30"/>
    </row>
    <row r="151" spans="1:20" ht="15.5" x14ac:dyDescent="0.35">
      <c r="A151" s="27" t="s">
        <v>38</v>
      </c>
      <c r="B151" s="27" t="s">
        <v>246</v>
      </c>
      <c r="C151" s="27" t="s">
        <v>280</v>
      </c>
      <c r="D151" s="27" t="s">
        <v>113</v>
      </c>
      <c r="E151" s="27">
        <v>2023</v>
      </c>
      <c r="F151" s="27" t="s">
        <v>281</v>
      </c>
      <c r="G151" s="27">
        <v>72</v>
      </c>
      <c r="H151" s="29">
        <v>46.959029999999998</v>
      </c>
      <c r="I151" s="29">
        <v>-84.713520000000003</v>
      </c>
      <c r="J151" s="27">
        <v>0</v>
      </c>
      <c r="K151" s="27">
        <v>0</v>
      </c>
      <c r="L151" s="27">
        <v>0</v>
      </c>
      <c r="M151" s="27">
        <v>0</v>
      </c>
      <c r="N151" s="27">
        <v>1.5</v>
      </c>
      <c r="O151" s="27">
        <v>1.6</v>
      </c>
      <c r="P151" s="34">
        <v>97.915999999999997</v>
      </c>
      <c r="Q151" s="27"/>
      <c r="R151" s="27"/>
      <c r="S151" s="27"/>
      <c r="T151" s="30"/>
    </row>
    <row r="152" spans="1:20" ht="15.5" x14ac:dyDescent="0.35">
      <c r="A152" s="27" t="s">
        <v>38</v>
      </c>
      <c r="B152" s="27" t="s">
        <v>246</v>
      </c>
      <c r="C152" s="27" t="s">
        <v>280</v>
      </c>
      <c r="D152" s="27" t="s">
        <v>113</v>
      </c>
      <c r="E152" s="27">
        <v>2023</v>
      </c>
      <c r="F152" s="27" t="s">
        <v>281</v>
      </c>
      <c r="G152" s="27">
        <v>80</v>
      </c>
      <c r="H152" s="29">
        <v>46.960329999999999</v>
      </c>
      <c r="I152" s="29">
        <v>-84.715609999999998</v>
      </c>
      <c r="J152" s="27">
        <v>0</v>
      </c>
      <c r="K152" s="27">
        <v>0</v>
      </c>
      <c r="L152" s="27">
        <v>0</v>
      </c>
      <c r="M152" s="27">
        <v>0</v>
      </c>
      <c r="N152" s="27">
        <v>1.5</v>
      </c>
      <c r="O152" s="27">
        <v>2.2999999999999998</v>
      </c>
      <c r="P152" s="34">
        <v>98.957999999999998</v>
      </c>
      <c r="Q152" s="27"/>
      <c r="R152" s="27"/>
      <c r="S152" s="27"/>
      <c r="T152" s="30"/>
    </row>
    <row r="153" spans="1:20" ht="43.5" x14ac:dyDescent="0.35">
      <c r="A153" s="27" t="s">
        <v>38</v>
      </c>
      <c r="B153" s="27" t="s">
        <v>118</v>
      </c>
      <c r="C153" s="28" t="s">
        <v>120</v>
      </c>
      <c r="D153" s="27" t="s">
        <v>119</v>
      </c>
      <c r="E153" s="27">
        <v>2023</v>
      </c>
      <c r="F153" s="28" t="s">
        <v>282</v>
      </c>
      <c r="G153" s="27">
        <v>8</v>
      </c>
      <c r="H153" s="29">
        <v>43.096890000000002</v>
      </c>
      <c r="I153" s="29">
        <v>-81.390180000000001</v>
      </c>
      <c r="J153" s="27">
        <v>0</v>
      </c>
      <c r="K153" s="27">
        <v>0</v>
      </c>
      <c r="L153" s="27">
        <v>0</v>
      </c>
      <c r="M153" s="27">
        <v>0</v>
      </c>
      <c r="N153" s="27">
        <v>2</v>
      </c>
      <c r="O153" s="27">
        <v>5.5</v>
      </c>
      <c r="P153" s="34">
        <v>29.143999999999991</v>
      </c>
      <c r="Q153" s="27"/>
      <c r="R153" s="27"/>
      <c r="S153" s="27"/>
      <c r="T153" s="30"/>
    </row>
    <row r="154" spans="1:20" ht="43.5" x14ac:dyDescent="0.35">
      <c r="A154" s="27" t="s">
        <v>38</v>
      </c>
      <c r="B154" s="27" t="s">
        <v>118</v>
      </c>
      <c r="C154" s="28" t="s">
        <v>120</v>
      </c>
      <c r="D154" s="27" t="s">
        <v>119</v>
      </c>
      <c r="E154" s="27">
        <v>2023</v>
      </c>
      <c r="F154" s="28" t="s">
        <v>282</v>
      </c>
      <c r="G154" s="27">
        <v>16</v>
      </c>
      <c r="H154" s="29">
        <v>43.096409999999999</v>
      </c>
      <c r="I154" s="29">
        <v>-81.390180000000001</v>
      </c>
      <c r="J154" s="27">
        <v>0</v>
      </c>
      <c r="K154" s="27">
        <v>0</v>
      </c>
      <c r="L154" s="27">
        <v>2</v>
      </c>
      <c r="M154" s="27">
        <v>0</v>
      </c>
      <c r="N154" s="27">
        <v>1</v>
      </c>
      <c r="O154" s="27">
        <v>4.2</v>
      </c>
      <c r="P154" s="34">
        <v>66.656000000000006</v>
      </c>
      <c r="Q154" s="27"/>
      <c r="R154" s="27"/>
      <c r="S154" s="27"/>
      <c r="T154" s="30"/>
    </row>
    <row r="155" spans="1:20" ht="43.5" x14ac:dyDescent="0.35">
      <c r="A155" s="27" t="s">
        <v>38</v>
      </c>
      <c r="B155" s="27" t="s">
        <v>118</v>
      </c>
      <c r="C155" s="28" t="s">
        <v>120</v>
      </c>
      <c r="D155" s="27" t="s">
        <v>119</v>
      </c>
      <c r="E155" s="27">
        <v>2023</v>
      </c>
      <c r="F155" s="28" t="s">
        <v>282</v>
      </c>
      <c r="G155" s="27">
        <v>24</v>
      </c>
      <c r="H155" s="29">
        <v>43.095469999999999</v>
      </c>
      <c r="I155" s="29">
        <v>-81.389520000000005</v>
      </c>
      <c r="J155" s="27">
        <v>0</v>
      </c>
      <c r="K155" s="27">
        <v>0</v>
      </c>
      <c r="L155" s="27">
        <v>1</v>
      </c>
      <c r="M155" s="27">
        <v>0</v>
      </c>
      <c r="N155" s="27">
        <v>1</v>
      </c>
      <c r="O155" s="27">
        <v>3.5</v>
      </c>
      <c r="P155" s="34">
        <v>24.975999999999999</v>
      </c>
      <c r="Q155" s="27"/>
      <c r="R155" s="27"/>
      <c r="S155" s="27"/>
      <c r="T155" s="30"/>
    </row>
    <row r="156" spans="1:20" ht="43.5" x14ac:dyDescent="0.35">
      <c r="A156" s="27" t="s">
        <v>38</v>
      </c>
      <c r="B156" s="27" t="s">
        <v>118</v>
      </c>
      <c r="C156" s="28" t="s">
        <v>120</v>
      </c>
      <c r="D156" s="27" t="s">
        <v>119</v>
      </c>
      <c r="E156" s="27">
        <v>2023</v>
      </c>
      <c r="F156" s="28" t="s">
        <v>282</v>
      </c>
      <c r="G156" s="27">
        <v>32</v>
      </c>
      <c r="H156" s="29">
        <v>43.094450000000002</v>
      </c>
      <c r="I156" s="29">
        <v>-81.390050000000002</v>
      </c>
      <c r="J156" s="27">
        <v>0</v>
      </c>
      <c r="K156" s="27">
        <v>0</v>
      </c>
      <c r="L156" s="27">
        <v>0</v>
      </c>
      <c r="M156" s="27">
        <v>3</v>
      </c>
      <c r="N156" s="27">
        <v>2.5</v>
      </c>
      <c r="O156" s="27">
        <v>4</v>
      </c>
      <c r="P156" s="34">
        <v>84.37</v>
      </c>
      <c r="Q156" s="27"/>
      <c r="R156" s="27"/>
      <c r="S156" s="27"/>
      <c r="T156" s="30"/>
    </row>
    <row r="157" spans="1:20" ht="43.5" x14ac:dyDescent="0.35">
      <c r="A157" s="27" t="s">
        <v>38</v>
      </c>
      <c r="B157" s="27" t="s">
        <v>118</v>
      </c>
      <c r="C157" s="28" t="s">
        <v>120</v>
      </c>
      <c r="D157" s="27" t="s">
        <v>119</v>
      </c>
      <c r="E157" s="27">
        <v>2023</v>
      </c>
      <c r="F157" s="28" t="s">
        <v>282</v>
      </c>
      <c r="G157" s="27">
        <v>40</v>
      </c>
      <c r="H157" s="29">
        <v>43.094029999999997</v>
      </c>
      <c r="I157" s="29">
        <v>-81.389160000000004</v>
      </c>
      <c r="J157" s="27">
        <v>0</v>
      </c>
      <c r="K157" s="27">
        <v>0</v>
      </c>
      <c r="L157" s="27">
        <v>1</v>
      </c>
      <c r="M157" s="27">
        <v>0</v>
      </c>
      <c r="N157" s="27">
        <v>4</v>
      </c>
      <c r="O157" s="27">
        <v>3</v>
      </c>
      <c r="P157" s="34">
        <v>86.453999999999994</v>
      </c>
      <c r="Q157" s="27"/>
      <c r="R157" s="27"/>
      <c r="S157" s="27"/>
      <c r="T157" s="30"/>
    </row>
    <row r="158" spans="1:20" ht="43.5" x14ac:dyDescent="0.35">
      <c r="A158" s="27" t="s">
        <v>38</v>
      </c>
      <c r="B158" s="27" t="s">
        <v>118</v>
      </c>
      <c r="C158" s="28" t="s">
        <v>120</v>
      </c>
      <c r="D158" s="27" t="s">
        <v>119</v>
      </c>
      <c r="E158" s="27">
        <v>2023</v>
      </c>
      <c r="F158" s="28" t="s">
        <v>282</v>
      </c>
      <c r="G158" s="27">
        <v>48</v>
      </c>
      <c r="H158" s="29">
        <v>43.161349999999999</v>
      </c>
      <c r="I158" s="29">
        <v>-81.651629999999997</v>
      </c>
      <c r="J158" s="27">
        <v>0</v>
      </c>
      <c r="K158" s="27">
        <v>0</v>
      </c>
      <c r="L158" s="27">
        <v>0</v>
      </c>
      <c r="M158" s="27">
        <v>0</v>
      </c>
      <c r="N158" s="27">
        <v>1.5</v>
      </c>
      <c r="O158" s="27">
        <v>7</v>
      </c>
      <c r="P158" s="34">
        <v>31.227999999999994</v>
      </c>
      <c r="Q158" s="27"/>
      <c r="R158" s="27"/>
      <c r="S158" s="27"/>
      <c r="T158" s="30"/>
    </row>
    <row r="159" spans="1:20" ht="43.5" x14ac:dyDescent="0.35">
      <c r="A159" s="27" t="s">
        <v>38</v>
      </c>
      <c r="B159" s="27" t="s">
        <v>118</v>
      </c>
      <c r="C159" s="28" t="s">
        <v>120</v>
      </c>
      <c r="D159" s="27" t="s">
        <v>119</v>
      </c>
      <c r="E159" s="27">
        <v>2023</v>
      </c>
      <c r="F159" s="28" t="s">
        <v>282</v>
      </c>
      <c r="G159" s="27">
        <v>56</v>
      </c>
      <c r="H159" s="29">
        <v>43.160200000000003</v>
      </c>
      <c r="I159" s="29">
        <v>-81.65034</v>
      </c>
      <c r="J159" s="27">
        <v>0</v>
      </c>
      <c r="K159" s="27">
        <v>0</v>
      </c>
      <c r="L159" s="27">
        <v>1</v>
      </c>
      <c r="M159" s="27">
        <v>0</v>
      </c>
      <c r="N159" s="27">
        <v>1.8</v>
      </c>
      <c r="O159" s="27">
        <v>3.6</v>
      </c>
      <c r="P159" s="34">
        <v>94.79</v>
      </c>
      <c r="Q159" s="27"/>
      <c r="R159" s="27"/>
      <c r="S159" s="27"/>
      <c r="T159" s="30"/>
    </row>
    <row r="160" spans="1:20" ht="43.5" x14ac:dyDescent="0.35">
      <c r="A160" s="27" t="s">
        <v>38</v>
      </c>
      <c r="B160" s="27" t="s">
        <v>118</v>
      </c>
      <c r="C160" s="28" t="s">
        <v>120</v>
      </c>
      <c r="D160" s="27" t="s">
        <v>119</v>
      </c>
      <c r="E160" s="27">
        <v>2023</v>
      </c>
      <c r="F160" s="28" t="s">
        <v>282</v>
      </c>
      <c r="G160" s="27">
        <v>64</v>
      </c>
      <c r="H160" s="29">
        <v>43.150129999999997</v>
      </c>
      <c r="I160" s="29">
        <v>-81.650379999999998</v>
      </c>
      <c r="J160" s="27">
        <v>0</v>
      </c>
      <c r="K160" s="27">
        <v>0</v>
      </c>
      <c r="L160" s="27">
        <v>0</v>
      </c>
      <c r="M160" s="27">
        <v>1</v>
      </c>
      <c r="N160" s="27">
        <v>1.5</v>
      </c>
      <c r="O160" s="27">
        <v>7.6</v>
      </c>
      <c r="P160" s="34">
        <v>100</v>
      </c>
      <c r="Q160" s="27"/>
      <c r="R160" s="27"/>
      <c r="S160" s="27"/>
      <c r="T160" s="30"/>
    </row>
    <row r="161" spans="1:20" ht="43.5" x14ac:dyDescent="0.35">
      <c r="A161" s="27" t="s">
        <v>38</v>
      </c>
      <c r="B161" s="27" t="s">
        <v>118</v>
      </c>
      <c r="C161" s="28" t="s">
        <v>120</v>
      </c>
      <c r="D161" s="27" t="s">
        <v>119</v>
      </c>
      <c r="E161" s="27">
        <v>2023</v>
      </c>
      <c r="F161" s="28" t="s">
        <v>282</v>
      </c>
      <c r="G161" s="27">
        <v>72</v>
      </c>
      <c r="H161" s="29">
        <v>43.157409999999999</v>
      </c>
      <c r="I161" s="29">
        <v>-81.650080000000003</v>
      </c>
      <c r="J161" s="27">
        <v>0</v>
      </c>
      <c r="K161" s="27">
        <v>0</v>
      </c>
      <c r="L161" s="27">
        <v>1</v>
      </c>
      <c r="M161" s="27">
        <v>0</v>
      </c>
      <c r="N161" s="27">
        <v>2</v>
      </c>
      <c r="O161" s="27">
        <v>3</v>
      </c>
      <c r="P161" s="34">
        <v>95.831999999999994</v>
      </c>
      <c r="Q161" s="27"/>
      <c r="R161" s="27"/>
      <c r="S161" s="27"/>
      <c r="T161" s="30"/>
    </row>
    <row r="162" spans="1:20" ht="43.5" x14ac:dyDescent="0.35">
      <c r="A162" s="27" t="s">
        <v>38</v>
      </c>
      <c r="B162" s="27" t="s">
        <v>118</v>
      </c>
      <c r="C162" s="28" t="s">
        <v>120</v>
      </c>
      <c r="D162" s="27" t="s">
        <v>119</v>
      </c>
      <c r="E162" s="27">
        <v>2023</v>
      </c>
      <c r="F162" s="28" t="s">
        <v>282</v>
      </c>
      <c r="G162" s="27">
        <v>80</v>
      </c>
      <c r="H162" s="29">
        <v>43.156779999999998</v>
      </c>
      <c r="I162" s="29">
        <v>-81.648610000000005</v>
      </c>
      <c r="J162" s="27">
        <v>0</v>
      </c>
      <c r="K162" s="27">
        <v>0</v>
      </c>
      <c r="L162" s="27">
        <v>0</v>
      </c>
      <c r="M162" s="27">
        <v>0</v>
      </c>
      <c r="N162" s="27">
        <v>1</v>
      </c>
      <c r="O162" s="27">
        <v>3.3</v>
      </c>
      <c r="P162" s="34">
        <v>77.075999999999993</v>
      </c>
      <c r="Q162" s="27"/>
      <c r="R162" s="27"/>
      <c r="S162" s="27"/>
      <c r="T162" s="30"/>
    </row>
    <row r="163" spans="1:20" ht="43.5" x14ac:dyDescent="0.35">
      <c r="A163" s="27" t="s">
        <v>38</v>
      </c>
      <c r="B163" s="27" t="s">
        <v>118</v>
      </c>
      <c r="C163" s="27" t="s">
        <v>125</v>
      </c>
      <c r="D163" s="27" t="s">
        <v>124</v>
      </c>
      <c r="E163" s="27">
        <v>2023</v>
      </c>
      <c r="F163" s="28" t="s">
        <v>283</v>
      </c>
      <c r="G163" s="27">
        <v>8</v>
      </c>
      <c r="H163" s="29">
        <v>42.883883330000003</v>
      </c>
      <c r="I163" s="29">
        <v>-81.474249999999998</v>
      </c>
      <c r="J163" s="27">
        <v>0</v>
      </c>
      <c r="K163" s="27">
        <v>0</v>
      </c>
      <c r="L163" s="27">
        <v>0</v>
      </c>
      <c r="M163" s="27">
        <v>0</v>
      </c>
      <c r="N163" s="27">
        <v>1.5</v>
      </c>
      <c r="O163" s="27">
        <v>4.5999999999999996</v>
      </c>
      <c r="P163" s="34">
        <v>54.152000000000001</v>
      </c>
      <c r="Q163" s="27"/>
      <c r="R163" s="27"/>
      <c r="S163" s="27"/>
      <c r="T163" s="30"/>
    </row>
    <row r="164" spans="1:20" ht="43.5" x14ac:dyDescent="0.35">
      <c r="A164" s="27" t="s">
        <v>38</v>
      </c>
      <c r="B164" s="27" t="s">
        <v>118</v>
      </c>
      <c r="C164" s="27" t="s">
        <v>125</v>
      </c>
      <c r="D164" s="27" t="s">
        <v>124</v>
      </c>
      <c r="E164" s="27">
        <v>2023</v>
      </c>
      <c r="F164" s="28" t="s">
        <v>283</v>
      </c>
      <c r="G164" s="27">
        <v>16</v>
      </c>
      <c r="H164" s="29">
        <v>42.884583329999998</v>
      </c>
      <c r="I164" s="29">
        <v>-81.472083330000004</v>
      </c>
      <c r="J164" s="27">
        <v>0</v>
      </c>
      <c r="K164" s="27">
        <v>0</v>
      </c>
      <c r="L164" s="27">
        <v>0</v>
      </c>
      <c r="M164" s="27">
        <v>0</v>
      </c>
      <c r="N164" s="27">
        <v>9</v>
      </c>
      <c r="O164" s="27">
        <v>2.5</v>
      </c>
      <c r="P164" s="34">
        <v>90.622</v>
      </c>
      <c r="Q164" s="27"/>
      <c r="R164" s="27"/>
      <c r="S164" s="27"/>
      <c r="T164" s="30"/>
    </row>
    <row r="165" spans="1:20" ht="43.5" x14ac:dyDescent="0.35">
      <c r="A165" s="27" t="s">
        <v>38</v>
      </c>
      <c r="B165" s="27" t="s">
        <v>118</v>
      </c>
      <c r="C165" s="27" t="s">
        <v>125</v>
      </c>
      <c r="D165" s="27" t="s">
        <v>124</v>
      </c>
      <c r="E165" s="27">
        <v>2023</v>
      </c>
      <c r="F165" s="28" t="s">
        <v>283</v>
      </c>
      <c r="G165" s="27">
        <v>24</v>
      </c>
      <c r="H165" s="29">
        <v>42.88396667</v>
      </c>
      <c r="I165" s="29">
        <v>-81.472316669999998</v>
      </c>
      <c r="J165" s="27">
        <v>0</v>
      </c>
      <c r="K165" s="27">
        <v>0</v>
      </c>
      <c r="L165" s="27">
        <v>0</v>
      </c>
      <c r="M165" s="27">
        <v>0</v>
      </c>
      <c r="N165" s="27">
        <v>7</v>
      </c>
      <c r="O165" s="27">
        <v>5.0999999999999996</v>
      </c>
      <c r="P165" s="34">
        <v>95.831999999999994</v>
      </c>
      <c r="Q165" s="27"/>
      <c r="R165" s="27"/>
      <c r="S165" s="27"/>
      <c r="T165" s="30"/>
    </row>
    <row r="166" spans="1:20" ht="43.5" x14ac:dyDescent="0.35">
      <c r="A166" s="27" t="s">
        <v>38</v>
      </c>
      <c r="B166" s="27" t="s">
        <v>118</v>
      </c>
      <c r="C166" s="27" t="s">
        <v>125</v>
      </c>
      <c r="D166" s="27" t="s">
        <v>124</v>
      </c>
      <c r="E166" s="27">
        <v>2023</v>
      </c>
      <c r="F166" s="28" t="s">
        <v>283</v>
      </c>
      <c r="G166" s="27">
        <v>32</v>
      </c>
      <c r="H166" s="29">
        <v>42.899966669999998</v>
      </c>
      <c r="I166" s="29">
        <v>-81.473749999999995</v>
      </c>
      <c r="J166" s="27">
        <v>0</v>
      </c>
      <c r="K166" s="27">
        <v>0</v>
      </c>
      <c r="L166" s="27">
        <v>0</v>
      </c>
      <c r="M166" s="27">
        <v>0</v>
      </c>
      <c r="N166" s="27">
        <v>6</v>
      </c>
      <c r="O166" s="27">
        <v>1.1000000000000001</v>
      </c>
      <c r="P166" s="34">
        <v>96.873999999999995</v>
      </c>
      <c r="Q166" s="27"/>
      <c r="R166" s="27"/>
      <c r="S166" s="27"/>
      <c r="T166" s="30"/>
    </row>
    <row r="167" spans="1:20" ht="43.5" x14ac:dyDescent="0.35">
      <c r="A167" s="27" t="s">
        <v>38</v>
      </c>
      <c r="B167" s="27" t="s">
        <v>118</v>
      </c>
      <c r="C167" s="27" t="s">
        <v>125</v>
      </c>
      <c r="D167" s="27" t="s">
        <v>124</v>
      </c>
      <c r="E167" s="27">
        <v>2023</v>
      </c>
      <c r="F167" s="28" t="s">
        <v>283</v>
      </c>
      <c r="G167" s="27">
        <v>40</v>
      </c>
      <c r="H167" s="29">
        <v>42.883916669999998</v>
      </c>
      <c r="I167" s="29">
        <v>-81.475449999999995</v>
      </c>
      <c r="J167" s="27">
        <v>0</v>
      </c>
      <c r="K167" s="27">
        <v>0</v>
      </c>
      <c r="L167" s="27">
        <v>0</v>
      </c>
      <c r="M167" s="27">
        <v>0</v>
      </c>
      <c r="N167" s="27">
        <v>4.5</v>
      </c>
      <c r="O167" s="27">
        <v>4</v>
      </c>
      <c r="P167" s="34">
        <v>93.748000000000005</v>
      </c>
      <c r="Q167" s="27"/>
      <c r="R167" s="27"/>
      <c r="S167" s="27"/>
      <c r="T167" s="30"/>
    </row>
    <row r="168" spans="1:20" ht="43.5" x14ac:dyDescent="0.35">
      <c r="A168" s="27" t="s">
        <v>38</v>
      </c>
      <c r="B168" s="27" t="s">
        <v>118</v>
      </c>
      <c r="C168" s="27" t="s">
        <v>125</v>
      </c>
      <c r="D168" s="27" t="s">
        <v>124</v>
      </c>
      <c r="E168" s="27">
        <v>2023</v>
      </c>
      <c r="F168" s="28" t="s">
        <v>283</v>
      </c>
      <c r="G168" s="27">
        <v>48</v>
      </c>
      <c r="H168" s="29">
        <v>42.530340000000002</v>
      </c>
      <c r="I168" s="29">
        <v>-81.284149999999997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3</v>
      </c>
      <c r="P168" s="34">
        <v>90.622</v>
      </c>
      <c r="Q168" s="27"/>
      <c r="R168" s="27"/>
      <c r="S168" s="27"/>
      <c r="T168" s="30"/>
    </row>
    <row r="169" spans="1:20" ht="43.5" x14ac:dyDescent="0.35">
      <c r="A169" s="27" t="s">
        <v>38</v>
      </c>
      <c r="B169" s="27" t="s">
        <v>118</v>
      </c>
      <c r="C169" s="27" t="s">
        <v>125</v>
      </c>
      <c r="D169" s="27" t="s">
        <v>124</v>
      </c>
      <c r="E169" s="27">
        <v>2023</v>
      </c>
      <c r="F169" s="28" t="s">
        <v>283</v>
      </c>
      <c r="G169" s="27">
        <v>56</v>
      </c>
      <c r="H169" s="29">
        <v>42.530679999999997</v>
      </c>
      <c r="I169" s="29">
        <v>-81.282960000000003</v>
      </c>
      <c r="J169" s="27">
        <v>0</v>
      </c>
      <c r="K169" s="27">
        <v>0</v>
      </c>
      <c r="L169" s="27">
        <v>0</v>
      </c>
      <c r="M169" s="27">
        <v>0</v>
      </c>
      <c r="N169" s="27">
        <v>5</v>
      </c>
      <c r="O169" s="27">
        <v>1</v>
      </c>
      <c r="P169" s="34">
        <v>100</v>
      </c>
      <c r="Q169" s="27"/>
      <c r="R169" s="27"/>
      <c r="S169" s="27"/>
      <c r="T169" s="30"/>
    </row>
    <row r="170" spans="1:20" ht="43.5" x14ac:dyDescent="0.35">
      <c r="A170" s="27" t="s">
        <v>38</v>
      </c>
      <c r="B170" s="27" t="s">
        <v>118</v>
      </c>
      <c r="C170" s="27" t="s">
        <v>125</v>
      </c>
      <c r="D170" s="27" t="s">
        <v>124</v>
      </c>
      <c r="E170" s="27">
        <v>2023</v>
      </c>
      <c r="F170" s="28" t="s">
        <v>283</v>
      </c>
      <c r="G170" s="27">
        <v>64</v>
      </c>
      <c r="H170" s="29">
        <v>42.530659999999997</v>
      </c>
      <c r="I170" s="29">
        <v>-81.28295</v>
      </c>
      <c r="J170" s="27">
        <v>0</v>
      </c>
      <c r="K170" s="27">
        <v>0</v>
      </c>
      <c r="L170" s="27">
        <v>0</v>
      </c>
      <c r="M170" s="27">
        <v>0</v>
      </c>
      <c r="N170" s="27">
        <v>2</v>
      </c>
      <c r="O170" s="27">
        <v>4.5999999999999996</v>
      </c>
      <c r="P170" s="34">
        <v>94.79</v>
      </c>
      <c r="Q170" s="27"/>
      <c r="R170" s="27"/>
      <c r="S170" s="27"/>
      <c r="T170" s="30"/>
    </row>
    <row r="171" spans="1:20" ht="43.5" x14ac:dyDescent="0.35">
      <c r="A171" s="27" t="s">
        <v>38</v>
      </c>
      <c r="B171" s="27" t="s">
        <v>118</v>
      </c>
      <c r="C171" s="27" t="s">
        <v>125</v>
      </c>
      <c r="D171" s="27" t="s">
        <v>124</v>
      </c>
      <c r="E171" s="27">
        <v>2023</v>
      </c>
      <c r="F171" s="28" t="s">
        <v>283</v>
      </c>
      <c r="G171" s="27">
        <v>72</v>
      </c>
      <c r="H171" s="29">
        <v>42.529879999999999</v>
      </c>
      <c r="I171" s="29">
        <v>-81.284930000000003</v>
      </c>
      <c r="J171" s="27">
        <v>0</v>
      </c>
      <c r="K171" s="27">
        <v>0</v>
      </c>
      <c r="L171" s="27">
        <v>1</v>
      </c>
      <c r="M171" s="27">
        <v>0</v>
      </c>
      <c r="N171" s="27">
        <v>4</v>
      </c>
      <c r="O171" s="27">
        <v>1</v>
      </c>
      <c r="P171" s="34">
        <v>90.622</v>
      </c>
      <c r="Q171" s="27"/>
      <c r="R171" s="27"/>
      <c r="S171" s="27"/>
      <c r="T171" s="30"/>
    </row>
    <row r="172" spans="1:20" ht="43.5" x14ac:dyDescent="0.35">
      <c r="A172" s="27" t="s">
        <v>38</v>
      </c>
      <c r="B172" s="27" t="s">
        <v>118</v>
      </c>
      <c r="C172" s="27" t="s">
        <v>125</v>
      </c>
      <c r="D172" s="27" t="s">
        <v>124</v>
      </c>
      <c r="E172" s="27">
        <v>2023</v>
      </c>
      <c r="F172" s="28" t="s">
        <v>283</v>
      </c>
      <c r="G172" s="27">
        <v>80</v>
      </c>
      <c r="H172" s="29">
        <v>42.520159999999997</v>
      </c>
      <c r="I172" s="29">
        <v>-81.285390000000007</v>
      </c>
      <c r="J172" s="27">
        <v>0</v>
      </c>
      <c r="K172" s="27">
        <v>0</v>
      </c>
      <c r="L172" s="27">
        <v>0</v>
      </c>
      <c r="M172" s="27">
        <v>0</v>
      </c>
      <c r="N172" s="27">
        <v>0.5</v>
      </c>
      <c r="O172" s="27">
        <v>3</v>
      </c>
      <c r="P172" s="34">
        <v>92.706000000000003</v>
      </c>
      <c r="Q172" s="27"/>
      <c r="R172" s="27"/>
      <c r="S172" s="27"/>
      <c r="T172" s="30"/>
    </row>
    <row r="173" spans="1:20" ht="72.5" x14ac:dyDescent="0.35">
      <c r="A173" s="27" t="s">
        <v>38</v>
      </c>
      <c r="B173" s="27" t="s">
        <v>118</v>
      </c>
      <c r="C173" s="28" t="s">
        <v>130</v>
      </c>
      <c r="D173" s="27" t="s">
        <v>129</v>
      </c>
      <c r="E173" s="27">
        <v>2023</v>
      </c>
      <c r="F173" s="27" t="s">
        <v>284</v>
      </c>
      <c r="G173" s="27">
        <v>8</v>
      </c>
      <c r="H173" s="29">
        <v>42.548279999999998</v>
      </c>
      <c r="I173" s="29">
        <v>-80.577430000000007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7.2</v>
      </c>
      <c r="P173" s="34">
        <v>45.815999999999995</v>
      </c>
      <c r="Q173" s="27"/>
      <c r="R173" s="27"/>
      <c r="S173" s="27"/>
      <c r="T173" s="30"/>
    </row>
    <row r="174" spans="1:20" ht="72.5" x14ac:dyDescent="0.35">
      <c r="A174" s="27" t="s">
        <v>38</v>
      </c>
      <c r="B174" s="27" t="s">
        <v>118</v>
      </c>
      <c r="C174" s="28" t="s">
        <v>130</v>
      </c>
      <c r="D174" s="27" t="s">
        <v>129</v>
      </c>
      <c r="E174" s="27">
        <v>2023</v>
      </c>
      <c r="F174" s="27" t="s">
        <v>284</v>
      </c>
      <c r="G174" s="27">
        <v>16</v>
      </c>
      <c r="H174" s="29">
        <v>42.548810000000003</v>
      </c>
      <c r="I174" s="29">
        <v>-80.578599999999994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7.3</v>
      </c>
      <c r="P174" s="34">
        <v>96.873999999999995</v>
      </c>
      <c r="Q174" s="27"/>
      <c r="R174" s="27"/>
      <c r="S174" s="27"/>
      <c r="T174" s="30"/>
    </row>
    <row r="175" spans="1:20" ht="72.5" x14ac:dyDescent="0.35">
      <c r="A175" s="27" t="s">
        <v>38</v>
      </c>
      <c r="B175" s="27" t="s">
        <v>118</v>
      </c>
      <c r="C175" s="28" t="s">
        <v>130</v>
      </c>
      <c r="D175" s="27" t="s">
        <v>129</v>
      </c>
      <c r="E175" s="27">
        <v>2023</v>
      </c>
      <c r="F175" s="27" t="s">
        <v>284</v>
      </c>
      <c r="G175" s="27">
        <v>24</v>
      </c>
      <c r="H175" s="29">
        <v>42.54936</v>
      </c>
      <c r="I175" s="29">
        <v>-80.578990000000005</v>
      </c>
      <c r="J175" s="27">
        <v>0</v>
      </c>
      <c r="K175" s="27">
        <v>0</v>
      </c>
      <c r="L175" s="27">
        <v>0</v>
      </c>
      <c r="M175" s="27">
        <v>0</v>
      </c>
      <c r="N175" s="27">
        <v>0.5</v>
      </c>
      <c r="O175" s="27">
        <v>1</v>
      </c>
      <c r="P175" s="34">
        <v>79.16</v>
      </c>
      <c r="Q175" s="27"/>
      <c r="R175" s="27"/>
      <c r="S175" s="27"/>
      <c r="T175" s="30"/>
    </row>
    <row r="176" spans="1:20" ht="72.5" x14ac:dyDescent="0.35">
      <c r="A176" s="27" t="s">
        <v>38</v>
      </c>
      <c r="B176" s="27" t="s">
        <v>118</v>
      </c>
      <c r="C176" s="28" t="s">
        <v>130</v>
      </c>
      <c r="D176" s="27" t="s">
        <v>129</v>
      </c>
      <c r="E176" s="27">
        <v>2023</v>
      </c>
      <c r="F176" s="27" t="s">
        <v>284</v>
      </c>
      <c r="G176" s="27">
        <v>32</v>
      </c>
      <c r="H176" s="29">
        <v>42.55021</v>
      </c>
      <c r="I176" s="29">
        <v>-80.579350000000005</v>
      </c>
      <c r="J176" s="27">
        <v>0</v>
      </c>
      <c r="K176" s="27">
        <v>0</v>
      </c>
      <c r="L176" s="27">
        <v>0</v>
      </c>
      <c r="M176" s="27">
        <v>0</v>
      </c>
      <c r="N176" s="27">
        <v>1</v>
      </c>
      <c r="O176" s="27">
        <v>9</v>
      </c>
      <c r="P176" s="34">
        <v>95.831999999999994</v>
      </c>
      <c r="Q176" s="27"/>
      <c r="R176" s="27"/>
      <c r="S176" s="27"/>
      <c r="T176" s="30"/>
    </row>
    <row r="177" spans="1:20" ht="72.5" x14ac:dyDescent="0.35">
      <c r="A177" s="27" t="s">
        <v>38</v>
      </c>
      <c r="B177" s="27" t="s">
        <v>118</v>
      </c>
      <c r="C177" s="28" t="s">
        <v>130</v>
      </c>
      <c r="D177" s="27" t="s">
        <v>129</v>
      </c>
      <c r="E177" s="27">
        <v>2023</v>
      </c>
      <c r="F177" s="27" t="s">
        <v>284</v>
      </c>
      <c r="G177" s="27">
        <v>40</v>
      </c>
      <c r="H177" s="29">
        <v>42.55095</v>
      </c>
      <c r="I177" s="29">
        <v>-80.579490000000007</v>
      </c>
      <c r="J177" s="27">
        <v>0</v>
      </c>
      <c r="K177" s="27">
        <v>0</v>
      </c>
      <c r="L177" s="27">
        <v>0</v>
      </c>
      <c r="M177" s="27">
        <v>0</v>
      </c>
      <c r="N177" s="27">
        <v>3.5</v>
      </c>
      <c r="O177" s="27">
        <v>6.2</v>
      </c>
      <c r="P177" s="34">
        <v>95.831999999999994</v>
      </c>
      <c r="Q177" s="27"/>
      <c r="R177" s="27"/>
      <c r="S177" s="27"/>
      <c r="T177" s="30"/>
    </row>
    <row r="178" spans="1:20" ht="72.5" x14ac:dyDescent="0.35">
      <c r="A178" s="27" t="s">
        <v>38</v>
      </c>
      <c r="B178" s="27" t="s">
        <v>118</v>
      </c>
      <c r="C178" s="28" t="s">
        <v>130</v>
      </c>
      <c r="D178" s="27" t="s">
        <v>129</v>
      </c>
      <c r="E178" s="27">
        <v>2023</v>
      </c>
      <c r="F178" s="27" t="s">
        <v>284</v>
      </c>
      <c r="G178" s="27">
        <v>48</v>
      </c>
      <c r="H178" s="29">
        <v>42.912280000000003</v>
      </c>
      <c r="I178" s="29">
        <v>-80.960139999999996</v>
      </c>
      <c r="J178" s="27">
        <v>0</v>
      </c>
      <c r="K178" s="27">
        <v>0</v>
      </c>
      <c r="L178" s="27">
        <v>0</v>
      </c>
      <c r="M178" s="27">
        <v>0</v>
      </c>
      <c r="N178" s="27">
        <v>2</v>
      </c>
      <c r="O178" s="27">
        <v>4</v>
      </c>
      <c r="P178" s="34">
        <v>81.244</v>
      </c>
      <c r="Q178" s="27"/>
      <c r="R178" s="27"/>
      <c r="S178" s="27"/>
      <c r="T178" s="30"/>
    </row>
    <row r="179" spans="1:20" ht="72.5" x14ac:dyDescent="0.35">
      <c r="A179" s="27" t="s">
        <v>38</v>
      </c>
      <c r="B179" s="27" t="s">
        <v>118</v>
      </c>
      <c r="C179" s="28" t="s">
        <v>130</v>
      </c>
      <c r="D179" s="27" t="s">
        <v>129</v>
      </c>
      <c r="E179" s="27">
        <v>2023</v>
      </c>
      <c r="F179" s="27" t="s">
        <v>284</v>
      </c>
      <c r="G179" s="27">
        <v>56</v>
      </c>
      <c r="H179" s="29">
        <v>42.914709999999999</v>
      </c>
      <c r="I179" s="29">
        <v>-80.964299999999994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5.3</v>
      </c>
      <c r="P179" s="34">
        <v>95.831999999999994</v>
      </c>
      <c r="Q179" s="27"/>
      <c r="R179" s="27"/>
      <c r="S179" s="27"/>
      <c r="T179" s="30"/>
    </row>
    <row r="180" spans="1:20" ht="72.5" x14ac:dyDescent="0.35">
      <c r="A180" s="27" t="s">
        <v>38</v>
      </c>
      <c r="B180" s="27" t="s">
        <v>118</v>
      </c>
      <c r="C180" s="28" t="s">
        <v>130</v>
      </c>
      <c r="D180" s="27" t="s">
        <v>129</v>
      </c>
      <c r="E180" s="27">
        <v>2023</v>
      </c>
      <c r="F180" s="27" t="s">
        <v>284</v>
      </c>
      <c r="G180" s="27">
        <v>64</v>
      </c>
      <c r="H180" s="29">
        <v>42.915550000000003</v>
      </c>
      <c r="I180" s="29">
        <v>-80.965429999999998</v>
      </c>
      <c r="J180" s="27">
        <v>0</v>
      </c>
      <c r="K180" s="27">
        <v>0</v>
      </c>
      <c r="L180" s="27">
        <v>0</v>
      </c>
      <c r="M180" s="27">
        <v>0</v>
      </c>
      <c r="N180" s="27">
        <v>0.5</v>
      </c>
      <c r="O180" s="27">
        <v>4.5999999999999996</v>
      </c>
      <c r="P180" s="34">
        <v>66.656000000000006</v>
      </c>
      <c r="Q180" s="27"/>
      <c r="R180" s="27"/>
      <c r="S180" s="27"/>
      <c r="T180" s="30"/>
    </row>
    <row r="181" spans="1:20" ht="72.5" x14ac:dyDescent="0.35">
      <c r="A181" s="27" t="s">
        <v>38</v>
      </c>
      <c r="B181" s="27" t="s">
        <v>118</v>
      </c>
      <c r="C181" s="28" t="s">
        <v>130</v>
      </c>
      <c r="D181" s="27" t="s">
        <v>129</v>
      </c>
      <c r="E181" s="27">
        <v>2023</v>
      </c>
      <c r="F181" s="27" t="s">
        <v>284</v>
      </c>
      <c r="G181" s="27">
        <v>72</v>
      </c>
      <c r="H181" s="29">
        <v>42.917029999999997</v>
      </c>
      <c r="I181" s="29">
        <v>-80.964870000000005</v>
      </c>
      <c r="J181" s="27">
        <v>0</v>
      </c>
      <c r="K181" s="27">
        <v>0</v>
      </c>
      <c r="L181" s="27">
        <v>0</v>
      </c>
      <c r="M181" s="27">
        <v>0</v>
      </c>
      <c r="N181" s="27">
        <v>3</v>
      </c>
      <c r="O181" s="27">
        <v>8</v>
      </c>
      <c r="P181" s="34">
        <v>93.748000000000005</v>
      </c>
      <c r="Q181" s="27"/>
      <c r="R181" s="27"/>
      <c r="S181" s="27"/>
      <c r="T181" s="30"/>
    </row>
    <row r="182" spans="1:20" ht="72.5" x14ac:dyDescent="0.35">
      <c r="A182" s="27" t="s">
        <v>38</v>
      </c>
      <c r="B182" s="27" t="s">
        <v>118</v>
      </c>
      <c r="C182" s="28" t="s">
        <v>130</v>
      </c>
      <c r="D182" s="27" t="s">
        <v>129</v>
      </c>
      <c r="E182" s="27">
        <v>2023</v>
      </c>
      <c r="F182" s="27" t="s">
        <v>284</v>
      </c>
      <c r="G182" s="27">
        <v>80</v>
      </c>
      <c r="H182" s="29">
        <v>42.91825</v>
      </c>
      <c r="I182" s="29">
        <v>-80.965590000000006</v>
      </c>
      <c r="J182" s="27">
        <v>0</v>
      </c>
      <c r="K182" s="27">
        <v>0</v>
      </c>
      <c r="L182" s="27">
        <v>0</v>
      </c>
      <c r="M182" s="27">
        <v>0</v>
      </c>
      <c r="N182" s="27">
        <v>3</v>
      </c>
      <c r="O182" s="27">
        <v>7</v>
      </c>
      <c r="P182" s="34">
        <v>97.915999999999997</v>
      </c>
      <c r="Q182" s="27"/>
      <c r="R182" s="27"/>
      <c r="S182" s="27"/>
      <c r="T182" s="30"/>
    </row>
    <row r="183" spans="1:20" ht="58" x14ac:dyDescent="0.35">
      <c r="A183" s="27" t="s">
        <v>38</v>
      </c>
      <c r="B183" s="27" t="s">
        <v>118</v>
      </c>
      <c r="C183" s="28" t="s">
        <v>135</v>
      </c>
      <c r="D183" s="27" t="s">
        <v>134</v>
      </c>
      <c r="E183" s="27">
        <v>2023</v>
      </c>
      <c r="F183" s="28" t="s">
        <v>283</v>
      </c>
      <c r="G183" s="27">
        <v>8</v>
      </c>
      <c r="H183" s="29">
        <v>42.449950000000001</v>
      </c>
      <c r="I183" s="29">
        <v>-81.015240000000006</v>
      </c>
      <c r="J183" s="27">
        <v>0</v>
      </c>
      <c r="K183" s="27">
        <v>0</v>
      </c>
      <c r="L183" s="27">
        <v>0</v>
      </c>
      <c r="M183" s="27">
        <v>0</v>
      </c>
      <c r="N183" s="27">
        <v>3.2</v>
      </c>
      <c r="O183" s="27">
        <v>1.6</v>
      </c>
      <c r="P183" s="34">
        <v>93.748000000000005</v>
      </c>
      <c r="Q183" s="27"/>
      <c r="R183" s="27"/>
      <c r="S183" s="27"/>
      <c r="T183" s="30"/>
    </row>
    <row r="184" spans="1:20" ht="58" x14ac:dyDescent="0.35">
      <c r="A184" s="27" t="s">
        <v>38</v>
      </c>
      <c r="B184" s="27" t="s">
        <v>118</v>
      </c>
      <c r="C184" s="28" t="s">
        <v>135</v>
      </c>
      <c r="D184" s="27" t="s">
        <v>134</v>
      </c>
      <c r="E184" s="27">
        <v>2023</v>
      </c>
      <c r="F184" s="28" t="s">
        <v>283</v>
      </c>
      <c r="G184" s="27">
        <v>16</v>
      </c>
      <c r="H184" s="29">
        <v>42.449629999999999</v>
      </c>
      <c r="I184" s="29">
        <v>-81.013829999999999</v>
      </c>
      <c r="J184" s="27">
        <v>0</v>
      </c>
      <c r="K184" s="27">
        <v>0</v>
      </c>
      <c r="L184" s="27">
        <v>0</v>
      </c>
      <c r="M184" s="27">
        <v>0</v>
      </c>
      <c r="N184" s="27">
        <v>2.5</v>
      </c>
      <c r="O184" s="27">
        <v>2.1</v>
      </c>
      <c r="P184" s="34">
        <v>95.831999999999994</v>
      </c>
      <c r="Q184" s="27"/>
      <c r="R184" s="27"/>
      <c r="S184" s="27"/>
      <c r="T184" s="30"/>
    </row>
    <row r="185" spans="1:20" ht="58" x14ac:dyDescent="0.35">
      <c r="A185" s="27" t="s">
        <v>38</v>
      </c>
      <c r="B185" s="27" t="s">
        <v>118</v>
      </c>
      <c r="C185" s="28" t="s">
        <v>135</v>
      </c>
      <c r="D185" s="27" t="s">
        <v>134</v>
      </c>
      <c r="E185" s="27">
        <v>2023</v>
      </c>
      <c r="F185" s="28" t="s">
        <v>283</v>
      </c>
      <c r="G185" s="27">
        <v>24</v>
      </c>
      <c r="H185" s="29">
        <v>42.449939999999998</v>
      </c>
      <c r="I185" s="29">
        <v>-81.01258</v>
      </c>
      <c r="J185" s="27">
        <v>0</v>
      </c>
      <c r="K185" s="27">
        <v>0</v>
      </c>
      <c r="L185" s="27">
        <v>0</v>
      </c>
      <c r="M185" s="27">
        <v>0</v>
      </c>
      <c r="N185" s="27">
        <v>7</v>
      </c>
      <c r="O185" s="27">
        <v>2.1</v>
      </c>
      <c r="P185" s="34">
        <v>91.664000000000001</v>
      </c>
      <c r="Q185" s="27"/>
      <c r="R185" s="27"/>
      <c r="S185" s="27"/>
      <c r="T185" s="30"/>
    </row>
    <row r="186" spans="1:20" ht="58" x14ac:dyDescent="0.35">
      <c r="A186" s="27" t="s">
        <v>38</v>
      </c>
      <c r="B186" s="27" t="s">
        <v>118</v>
      </c>
      <c r="C186" s="28" t="s">
        <v>135</v>
      </c>
      <c r="D186" s="27" t="s">
        <v>134</v>
      </c>
      <c r="E186" s="27">
        <v>2023</v>
      </c>
      <c r="F186" s="28" t="s">
        <v>283</v>
      </c>
      <c r="G186" s="27">
        <v>32</v>
      </c>
      <c r="H186" s="29">
        <v>42.45</v>
      </c>
      <c r="I186" s="29">
        <v>-81.011229999999998</v>
      </c>
      <c r="J186" s="27">
        <v>0</v>
      </c>
      <c r="K186" s="27">
        <v>0</v>
      </c>
      <c r="L186" s="27">
        <v>0</v>
      </c>
      <c r="M186" s="27">
        <v>0</v>
      </c>
      <c r="N186" s="27">
        <v>1.8</v>
      </c>
      <c r="O186" s="27">
        <v>4</v>
      </c>
      <c r="P186" s="34">
        <v>94.79</v>
      </c>
      <c r="Q186" s="27"/>
      <c r="R186" s="27"/>
      <c r="S186" s="27"/>
      <c r="T186" s="30"/>
    </row>
    <row r="187" spans="1:20" ht="58" x14ac:dyDescent="0.35">
      <c r="A187" s="27" t="s">
        <v>38</v>
      </c>
      <c r="B187" s="27" t="s">
        <v>118</v>
      </c>
      <c r="C187" s="28" t="s">
        <v>135</v>
      </c>
      <c r="D187" s="27" t="s">
        <v>134</v>
      </c>
      <c r="E187" s="27">
        <v>2023</v>
      </c>
      <c r="F187" s="28" t="s">
        <v>283</v>
      </c>
      <c r="G187" s="27">
        <v>40</v>
      </c>
      <c r="H187" s="29">
        <v>42.44932</v>
      </c>
      <c r="I187" s="29">
        <v>-81.010599999999997</v>
      </c>
      <c r="J187" s="27">
        <v>0</v>
      </c>
      <c r="K187" s="27">
        <v>0</v>
      </c>
      <c r="L187" s="27">
        <v>0</v>
      </c>
      <c r="M187" s="27">
        <v>0</v>
      </c>
      <c r="N187" s="27">
        <v>3</v>
      </c>
      <c r="O187" s="27">
        <v>9.5</v>
      </c>
      <c r="P187" s="34">
        <v>95.831999999999994</v>
      </c>
      <c r="Q187" s="27"/>
      <c r="R187" s="27"/>
      <c r="S187" s="27"/>
      <c r="T187" s="30"/>
    </row>
    <row r="188" spans="1:20" ht="58" x14ac:dyDescent="0.35">
      <c r="A188" s="27" t="s">
        <v>38</v>
      </c>
      <c r="B188" s="27" t="s">
        <v>118</v>
      </c>
      <c r="C188" s="28" t="s">
        <v>135</v>
      </c>
      <c r="D188" s="27" t="s">
        <v>134</v>
      </c>
      <c r="E188" s="27">
        <v>2023</v>
      </c>
      <c r="F188" s="28" t="s">
        <v>283</v>
      </c>
      <c r="G188" s="27">
        <v>48</v>
      </c>
      <c r="H188" s="29">
        <v>42.749859999999998</v>
      </c>
      <c r="I188" s="29">
        <v>-81.025019999999998</v>
      </c>
      <c r="J188" s="27">
        <v>0</v>
      </c>
      <c r="K188" s="27">
        <v>0</v>
      </c>
      <c r="L188" s="27">
        <v>1</v>
      </c>
      <c r="M188" s="27">
        <v>0</v>
      </c>
      <c r="N188" s="27">
        <v>3.5</v>
      </c>
      <c r="O188" s="27">
        <v>1.3</v>
      </c>
      <c r="P188" s="34">
        <v>100</v>
      </c>
      <c r="Q188" s="27"/>
      <c r="R188" s="27"/>
      <c r="S188" s="27"/>
      <c r="T188" s="30"/>
    </row>
    <row r="189" spans="1:20" ht="58" x14ac:dyDescent="0.35">
      <c r="A189" s="27" t="s">
        <v>38</v>
      </c>
      <c r="B189" s="27" t="s">
        <v>118</v>
      </c>
      <c r="C189" s="28" t="s">
        <v>135</v>
      </c>
      <c r="D189" s="27" t="s">
        <v>134</v>
      </c>
      <c r="E189" s="27">
        <v>2023</v>
      </c>
      <c r="F189" s="28" t="s">
        <v>283</v>
      </c>
      <c r="G189" s="27">
        <v>56</v>
      </c>
      <c r="H189" s="29">
        <v>42.749580000000002</v>
      </c>
      <c r="I189" s="29">
        <v>-81.022840000000002</v>
      </c>
      <c r="J189" s="27">
        <v>0</v>
      </c>
      <c r="K189" s="27">
        <v>0</v>
      </c>
      <c r="L189" s="27">
        <v>0</v>
      </c>
      <c r="M189" s="27">
        <v>2</v>
      </c>
      <c r="N189" s="27">
        <v>5</v>
      </c>
      <c r="O189" s="27">
        <v>1.3</v>
      </c>
      <c r="P189" s="34">
        <v>100</v>
      </c>
      <c r="Q189" s="27"/>
      <c r="R189" s="27"/>
      <c r="S189" s="27"/>
      <c r="T189" s="30"/>
    </row>
    <row r="190" spans="1:20" ht="58" x14ac:dyDescent="0.35">
      <c r="A190" s="27" t="s">
        <v>38</v>
      </c>
      <c r="B190" s="27" t="s">
        <v>118</v>
      </c>
      <c r="C190" s="28" t="s">
        <v>135</v>
      </c>
      <c r="D190" s="27" t="s">
        <v>134</v>
      </c>
      <c r="E190" s="27">
        <v>2023</v>
      </c>
      <c r="F190" s="28" t="s">
        <v>283</v>
      </c>
      <c r="G190" s="27">
        <v>64</v>
      </c>
      <c r="H190" s="29">
        <v>42.749690000000001</v>
      </c>
      <c r="I190" s="29">
        <v>-81.020820000000001</v>
      </c>
      <c r="J190" s="27">
        <v>0</v>
      </c>
      <c r="K190" s="27">
        <v>0</v>
      </c>
      <c r="L190" s="27">
        <v>0</v>
      </c>
      <c r="M190" s="27">
        <v>0</v>
      </c>
      <c r="N190" s="27">
        <v>3</v>
      </c>
      <c r="O190" s="27">
        <v>2</v>
      </c>
      <c r="P190" s="34">
        <v>100</v>
      </c>
      <c r="Q190" s="27"/>
      <c r="R190" s="27"/>
      <c r="S190" s="27"/>
      <c r="T190" s="30"/>
    </row>
    <row r="191" spans="1:20" ht="58" x14ac:dyDescent="0.35">
      <c r="A191" s="27" t="s">
        <v>38</v>
      </c>
      <c r="B191" s="27" t="s">
        <v>118</v>
      </c>
      <c r="C191" s="28" t="s">
        <v>135</v>
      </c>
      <c r="D191" s="27" t="s">
        <v>134</v>
      </c>
      <c r="E191" s="27">
        <v>2023</v>
      </c>
      <c r="F191" s="28" t="s">
        <v>283</v>
      </c>
      <c r="G191" s="27">
        <v>72</v>
      </c>
      <c r="H191" s="29">
        <v>42.749690000000001</v>
      </c>
      <c r="I191" s="29">
        <v>-81.020840000000007</v>
      </c>
      <c r="J191" s="27">
        <v>0</v>
      </c>
      <c r="K191" s="27">
        <v>0</v>
      </c>
      <c r="L191" s="27">
        <v>0</v>
      </c>
      <c r="M191" s="27">
        <v>0</v>
      </c>
      <c r="N191" s="27">
        <v>4.5</v>
      </c>
      <c r="O191" s="27">
        <v>4</v>
      </c>
      <c r="P191" s="34">
        <v>100</v>
      </c>
      <c r="Q191" s="27"/>
      <c r="R191" s="27"/>
      <c r="S191" s="27"/>
      <c r="T191" s="30"/>
    </row>
    <row r="192" spans="1:20" ht="58" x14ac:dyDescent="0.35">
      <c r="A192" s="27" t="s">
        <v>38</v>
      </c>
      <c r="B192" s="27" t="s">
        <v>118</v>
      </c>
      <c r="C192" s="28" t="s">
        <v>135</v>
      </c>
      <c r="D192" s="27" t="s">
        <v>134</v>
      </c>
      <c r="E192" s="27">
        <v>2023</v>
      </c>
      <c r="F192" s="28" t="s">
        <v>283</v>
      </c>
      <c r="G192" s="27">
        <v>80</v>
      </c>
      <c r="H192" s="29">
        <v>42.748669999999997</v>
      </c>
      <c r="I192" s="29">
        <v>-81.017849999999996</v>
      </c>
      <c r="J192" s="27">
        <v>0</v>
      </c>
      <c r="K192" s="27">
        <v>0</v>
      </c>
      <c r="L192" s="27">
        <v>0</v>
      </c>
      <c r="M192" s="27">
        <v>0</v>
      </c>
      <c r="N192" s="27">
        <v>1</v>
      </c>
      <c r="O192" s="27">
        <v>3.6</v>
      </c>
      <c r="P192" s="34">
        <v>100</v>
      </c>
      <c r="Q192" s="27"/>
      <c r="R192" s="27"/>
      <c r="S192" s="27"/>
      <c r="T192" s="30"/>
    </row>
    <row r="193" spans="1:20" ht="15.5" x14ac:dyDescent="0.35">
      <c r="A193" s="27" t="s">
        <v>38</v>
      </c>
      <c r="B193" s="27" t="s">
        <v>118</v>
      </c>
      <c r="C193" s="27" t="s">
        <v>140</v>
      </c>
      <c r="D193" s="27" t="s">
        <v>139</v>
      </c>
      <c r="E193" s="27">
        <v>2023</v>
      </c>
      <c r="F193" s="27" t="s">
        <v>284</v>
      </c>
      <c r="G193" s="27">
        <v>8</v>
      </c>
      <c r="H193" s="29">
        <v>43.026850000000003</v>
      </c>
      <c r="I193" s="29">
        <v>-81.11103</v>
      </c>
      <c r="J193" s="27">
        <v>0</v>
      </c>
      <c r="K193" s="27">
        <v>0</v>
      </c>
      <c r="L193" s="27">
        <v>0</v>
      </c>
      <c r="M193" s="27">
        <v>0</v>
      </c>
      <c r="N193" s="27">
        <v>4.0999999999999996</v>
      </c>
      <c r="O193" s="27">
        <v>4</v>
      </c>
      <c r="P193" s="34">
        <v>91.664000000000001</v>
      </c>
      <c r="Q193" s="27"/>
      <c r="R193" s="27"/>
      <c r="S193" s="27"/>
      <c r="T193" s="30"/>
    </row>
    <row r="194" spans="1:20" ht="15.5" x14ac:dyDescent="0.35">
      <c r="A194" s="27" t="s">
        <v>38</v>
      </c>
      <c r="B194" s="27" t="s">
        <v>118</v>
      </c>
      <c r="C194" s="27" t="s">
        <v>140</v>
      </c>
      <c r="D194" s="27" t="s">
        <v>139</v>
      </c>
      <c r="E194" s="27">
        <v>2023</v>
      </c>
      <c r="F194" s="27" t="s">
        <v>284</v>
      </c>
      <c r="G194" s="27">
        <v>16</v>
      </c>
      <c r="H194" s="29">
        <v>43.026530000000001</v>
      </c>
      <c r="I194" s="29">
        <v>-81.111930000000001</v>
      </c>
      <c r="J194" s="27">
        <v>0</v>
      </c>
      <c r="K194" s="27">
        <v>0</v>
      </c>
      <c r="L194" s="27">
        <v>0</v>
      </c>
      <c r="M194" s="27">
        <v>0</v>
      </c>
      <c r="N194" s="27">
        <v>2</v>
      </c>
      <c r="O194" s="27">
        <v>3.7</v>
      </c>
      <c r="P194" s="34">
        <v>89.58</v>
      </c>
      <c r="Q194" s="27"/>
      <c r="R194" s="27"/>
      <c r="S194" s="27"/>
      <c r="T194" s="30"/>
    </row>
    <row r="195" spans="1:20" ht="15.5" x14ac:dyDescent="0.35">
      <c r="A195" s="27" t="s">
        <v>38</v>
      </c>
      <c r="B195" s="27" t="s">
        <v>118</v>
      </c>
      <c r="C195" s="27" t="s">
        <v>140</v>
      </c>
      <c r="D195" s="27" t="s">
        <v>139</v>
      </c>
      <c r="E195" s="27">
        <v>2023</v>
      </c>
      <c r="F195" s="27" t="s">
        <v>284</v>
      </c>
      <c r="G195" s="27">
        <v>24</v>
      </c>
      <c r="H195" s="29">
        <v>43.02572</v>
      </c>
      <c r="I195" s="29">
        <v>-81.111649999999997</v>
      </c>
      <c r="J195" s="27">
        <v>0</v>
      </c>
      <c r="K195" s="27">
        <v>0</v>
      </c>
      <c r="L195" s="27">
        <v>0</v>
      </c>
      <c r="M195" s="27">
        <v>0</v>
      </c>
      <c r="N195" s="27">
        <v>0.5</v>
      </c>
      <c r="O195" s="27">
        <v>1.5</v>
      </c>
      <c r="P195" s="34">
        <v>89.58</v>
      </c>
      <c r="Q195" s="27"/>
      <c r="R195" s="27"/>
      <c r="S195" s="27"/>
      <c r="T195" s="30"/>
    </row>
    <row r="196" spans="1:20" ht="15.5" x14ac:dyDescent="0.35">
      <c r="A196" s="27" t="s">
        <v>38</v>
      </c>
      <c r="B196" s="27" t="s">
        <v>118</v>
      </c>
      <c r="C196" s="27" t="s">
        <v>140</v>
      </c>
      <c r="D196" s="27" t="s">
        <v>139</v>
      </c>
      <c r="E196" s="27">
        <v>2023</v>
      </c>
      <c r="F196" s="27" t="s">
        <v>284</v>
      </c>
      <c r="G196" s="27">
        <v>32</v>
      </c>
      <c r="H196" s="29">
        <v>43.025449999999999</v>
      </c>
      <c r="I196" s="29">
        <v>-81.111260000000001</v>
      </c>
      <c r="J196" s="27">
        <v>0</v>
      </c>
      <c r="K196" s="27">
        <v>0</v>
      </c>
      <c r="L196" s="27">
        <v>1</v>
      </c>
      <c r="M196" s="27">
        <v>0</v>
      </c>
      <c r="N196" s="27">
        <v>0</v>
      </c>
      <c r="O196" s="27">
        <v>7.2</v>
      </c>
      <c r="P196" s="34">
        <v>0</v>
      </c>
      <c r="Q196" s="27"/>
      <c r="R196" s="27"/>
      <c r="S196" s="27"/>
      <c r="T196" s="30"/>
    </row>
    <row r="197" spans="1:20" ht="15.5" x14ac:dyDescent="0.35">
      <c r="A197" s="27" t="s">
        <v>38</v>
      </c>
      <c r="B197" s="27" t="s">
        <v>118</v>
      </c>
      <c r="C197" s="27" t="s">
        <v>140</v>
      </c>
      <c r="D197" s="27" t="s">
        <v>139</v>
      </c>
      <c r="E197" s="27">
        <v>2023</v>
      </c>
      <c r="F197" s="27" t="s">
        <v>284</v>
      </c>
      <c r="G197" s="27">
        <v>40</v>
      </c>
      <c r="H197" s="29">
        <v>43.025359999999999</v>
      </c>
      <c r="I197" s="29">
        <v>-81.110060000000004</v>
      </c>
      <c r="J197" s="27">
        <v>0</v>
      </c>
      <c r="K197" s="27">
        <v>0</v>
      </c>
      <c r="L197" s="27">
        <v>0</v>
      </c>
      <c r="M197" s="27">
        <v>0</v>
      </c>
      <c r="N197" s="27">
        <v>8</v>
      </c>
      <c r="O197" s="27">
        <v>6.3</v>
      </c>
      <c r="P197" s="34">
        <v>96.873999999999995</v>
      </c>
      <c r="Q197" s="27"/>
      <c r="R197" s="27"/>
      <c r="S197" s="27"/>
      <c r="T197" s="30"/>
    </row>
    <row r="198" spans="1:20" ht="15.5" x14ac:dyDescent="0.35">
      <c r="A198" s="27" t="s">
        <v>38</v>
      </c>
      <c r="B198" s="27" t="s">
        <v>118</v>
      </c>
      <c r="C198" s="27" t="s">
        <v>140</v>
      </c>
      <c r="D198" s="27" t="s">
        <v>139</v>
      </c>
      <c r="E198" s="27">
        <v>2023</v>
      </c>
      <c r="F198" s="27" t="s">
        <v>284</v>
      </c>
      <c r="G198" s="27">
        <v>48</v>
      </c>
      <c r="H198" s="29">
        <v>43.044910000000002</v>
      </c>
      <c r="I198" s="29">
        <v>-81.185079999999999</v>
      </c>
      <c r="J198" s="27">
        <v>0</v>
      </c>
      <c r="K198" s="27">
        <v>0</v>
      </c>
      <c r="L198" s="27">
        <v>0</v>
      </c>
      <c r="M198" s="27">
        <v>0</v>
      </c>
      <c r="N198" s="27">
        <v>3.5</v>
      </c>
      <c r="O198" s="27">
        <v>4.3</v>
      </c>
      <c r="P198" s="34">
        <v>95.831999999999994</v>
      </c>
      <c r="Q198" s="27"/>
      <c r="R198" s="27"/>
      <c r="S198" s="27"/>
      <c r="T198" s="30"/>
    </row>
    <row r="199" spans="1:20" ht="15.5" x14ac:dyDescent="0.35">
      <c r="A199" s="27" t="s">
        <v>38</v>
      </c>
      <c r="B199" s="27" t="s">
        <v>118</v>
      </c>
      <c r="C199" s="27" t="s">
        <v>140</v>
      </c>
      <c r="D199" s="27" t="s">
        <v>139</v>
      </c>
      <c r="E199" s="27">
        <v>2023</v>
      </c>
      <c r="F199" s="27" t="s">
        <v>284</v>
      </c>
      <c r="G199" s="27">
        <v>56</v>
      </c>
      <c r="H199" s="29">
        <v>43.044159999999998</v>
      </c>
      <c r="I199" s="29">
        <v>-81.186610000000002</v>
      </c>
      <c r="J199" s="27">
        <v>0</v>
      </c>
      <c r="K199" s="27">
        <v>0</v>
      </c>
      <c r="L199" s="27">
        <v>0</v>
      </c>
      <c r="M199" s="27">
        <v>0</v>
      </c>
      <c r="N199" s="27">
        <v>2</v>
      </c>
      <c r="O199" s="27">
        <v>1.6</v>
      </c>
      <c r="P199" s="34">
        <v>97.915999999999997</v>
      </c>
      <c r="Q199" s="27"/>
      <c r="R199" s="27"/>
      <c r="S199" s="27"/>
      <c r="T199" s="30"/>
    </row>
    <row r="200" spans="1:20" ht="15.5" x14ac:dyDescent="0.35">
      <c r="A200" s="27" t="s">
        <v>38</v>
      </c>
      <c r="B200" s="27" t="s">
        <v>118</v>
      </c>
      <c r="C200" s="27" t="s">
        <v>140</v>
      </c>
      <c r="D200" s="27" t="s">
        <v>139</v>
      </c>
      <c r="E200" s="27">
        <v>2023</v>
      </c>
      <c r="F200" s="27" t="s">
        <v>284</v>
      </c>
      <c r="G200" s="27">
        <v>64</v>
      </c>
      <c r="H200" s="29">
        <v>43.044159999999998</v>
      </c>
      <c r="I200" s="29">
        <v>-81.186610000000002</v>
      </c>
      <c r="J200" s="27">
        <v>0</v>
      </c>
      <c r="K200" s="27">
        <v>0</v>
      </c>
      <c r="L200" s="27">
        <v>0</v>
      </c>
      <c r="M200" s="27">
        <v>0</v>
      </c>
      <c r="N200" s="27">
        <v>2</v>
      </c>
      <c r="O200" s="27">
        <v>1.6</v>
      </c>
      <c r="P200" s="34">
        <v>94.79</v>
      </c>
      <c r="Q200" s="27"/>
      <c r="R200" s="27"/>
      <c r="S200" s="27"/>
      <c r="T200" s="30"/>
    </row>
    <row r="201" spans="1:20" ht="15.5" x14ac:dyDescent="0.35">
      <c r="A201" s="27" t="s">
        <v>38</v>
      </c>
      <c r="B201" s="27" t="s">
        <v>118</v>
      </c>
      <c r="C201" s="27" t="s">
        <v>140</v>
      </c>
      <c r="D201" s="27" t="s">
        <v>139</v>
      </c>
      <c r="E201" s="27">
        <v>2023</v>
      </c>
      <c r="F201" s="27" t="s">
        <v>284</v>
      </c>
      <c r="G201" s="27">
        <v>72</v>
      </c>
      <c r="H201" s="29">
        <v>43.042389999999997</v>
      </c>
      <c r="I201" s="29">
        <v>-81.18571</v>
      </c>
      <c r="J201" s="27">
        <v>0</v>
      </c>
      <c r="K201" s="27">
        <v>0</v>
      </c>
      <c r="L201" s="27">
        <v>0</v>
      </c>
      <c r="M201" s="27">
        <v>0</v>
      </c>
      <c r="N201" s="27">
        <v>1</v>
      </c>
      <c r="O201" s="27">
        <v>2</v>
      </c>
      <c r="P201" s="34">
        <v>89.58</v>
      </c>
      <c r="Q201" s="27"/>
      <c r="R201" s="27"/>
      <c r="S201" s="27"/>
      <c r="T201" s="30"/>
    </row>
    <row r="202" spans="1:20" ht="15.5" x14ac:dyDescent="0.35">
      <c r="A202" s="27" t="s">
        <v>38</v>
      </c>
      <c r="B202" s="27" t="s">
        <v>118</v>
      </c>
      <c r="C202" s="27" t="s">
        <v>140</v>
      </c>
      <c r="D202" s="27" t="s">
        <v>139</v>
      </c>
      <c r="E202" s="27">
        <v>2023</v>
      </c>
      <c r="F202" s="27" t="s">
        <v>284</v>
      </c>
      <c r="G202" s="27">
        <v>80</v>
      </c>
      <c r="H202" s="29">
        <v>43.042090000000002</v>
      </c>
      <c r="I202" s="29">
        <v>-81.183419999999998</v>
      </c>
      <c r="J202" s="27">
        <v>0</v>
      </c>
      <c r="K202" s="27">
        <v>0</v>
      </c>
      <c r="L202" s="27">
        <v>0</v>
      </c>
      <c r="M202" s="27">
        <v>0</v>
      </c>
      <c r="N202" s="27">
        <v>4</v>
      </c>
      <c r="O202" s="27">
        <v>1</v>
      </c>
      <c r="P202" s="34">
        <v>66.656000000000006</v>
      </c>
      <c r="Q202" s="27"/>
      <c r="R202" s="27"/>
      <c r="S202" s="27"/>
      <c r="T202" s="30"/>
    </row>
    <row r="203" spans="1:20" ht="15.5" x14ac:dyDescent="0.35">
      <c r="A203" s="27" t="s">
        <v>38</v>
      </c>
      <c r="B203" s="27" t="s">
        <v>144</v>
      </c>
      <c r="C203" s="27" t="s">
        <v>146</v>
      </c>
      <c r="D203" s="27" t="s">
        <v>145</v>
      </c>
      <c r="E203" s="27"/>
      <c r="F203" s="29" t="s">
        <v>147</v>
      </c>
      <c r="G203" s="27">
        <v>8</v>
      </c>
      <c r="H203" s="29" t="s">
        <v>147</v>
      </c>
      <c r="I203" s="29" t="s">
        <v>147</v>
      </c>
      <c r="J203" s="27"/>
      <c r="K203" s="27"/>
      <c r="L203" s="27"/>
      <c r="M203" s="27"/>
      <c r="N203" s="27"/>
      <c r="O203" s="27"/>
      <c r="P203" s="34" t="s">
        <v>387</v>
      </c>
      <c r="Q203" s="27"/>
      <c r="R203" s="27"/>
      <c r="S203" s="27"/>
      <c r="T203" s="30"/>
    </row>
    <row r="204" spans="1:20" ht="15.5" x14ac:dyDescent="0.35">
      <c r="A204" s="27" t="s">
        <v>38</v>
      </c>
      <c r="B204" s="27" t="s">
        <v>144</v>
      </c>
      <c r="C204" s="27" t="s">
        <v>146</v>
      </c>
      <c r="D204" s="27" t="s">
        <v>145</v>
      </c>
      <c r="E204" s="27"/>
      <c r="F204" s="29" t="s">
        <v>147</v>
      </c>
      <c r="G204" s="27">
        <v>16</v>
      </c>
      <c r="H204" s="29" t="s">
        <v>147</v>
      </c>
      <c r="I204" s="29" t="s">
        <v>147</v>
      </c>
      <c r="J204" s="27"/>
      <c r="K204" s="27"/>
      <c r="L204" s="27"/>
      <c r="M204" s="27"/>
      <c r="N204" s="27"/>
      <c r="O204" s="27"/>
      <c r="P204" s="34" t="s">
        <v>387</v>
      </c>
      <c r="Q204" s="27"/>
      <c r="R204" s="27"/>
      <c r="S204" s="27"/>
      <c r="T204" s="30"/>
    </row>
    <row r="205" spans="1:20" ht="15.5" x14ac:dyDescent="0.35">
      <c r="A205" s="27" t="s">
        <v>38</v>
      </c>
      <c r="B205" s="27" t="s">
        <v>144</v>
      </c>
      <c r="C205" s="27" t="s">
        <v>146</v>
      </c>
      <c r="D205" s="27" t="s">
        <v>145</v>
      </c>
      <c r="E205" s="27"/>
      <c r="F205" s="29" t="s">
        <v>147</v>
      </c>
      <c r="G205" s="27">
        <v>24</v>
      </c>
      <c r="H205" s="29" t="s">
        <v>147</v>
      </c>
      <c r="I205" s="29" t="s">
        <v>147</v>
      </c>
      <c r="J205" s="27"/>
      <c r="K205" s="27"/>
      <c r="L205" s="27"/>
      <c r="M205" s="27"/>
      <c r="N205" s="27"/>
      <c r="O205" s="27"/>
      <c r="P205" s="34" t="s">
        <v>387</v>
      </c>
      <c r="Q205" s="27"/>
      <c r="R205" s="27"/>
      <c r="S205" s="27"/>
      <c r="T205" s="30"/>
    </row>
    <row r="206" spans="1:20" ht="15.5" x14ac:dyDescent="0.35">
      <c r="A206" s="27" t="s">
        <v>38</v>
      </c>
      <c r="B206" s="27" t="s">
        <v>144</v>
      </c>
      <c r="C206" s="27" t="s">
        <v>146</v>
      </c>
      <c r="D206" s="27" t="s">
        <v>145</v>
      </c>
      <c r="E206" s="27"/>
      <c r="F206" s="29" t="s">
        <v>147</v>
      </c>
      <c r="G206" s="27">
        <v>32</v>
      </c>
      <c r="H206" s="29" t="s">
        <v>147</v>
      </c>
      <c r="I206" s="29" t="s">
        <v>147</v>
      </c>
      <c r="J206" s="27"/>
      <c r="K206" s="27"/>
      <c r="L206" s="27"/>
      <c r="M206" s="27"/>
      <c r="N206" s="27"/>
      <c r="O206" s="27"/>
      <c r="P206" s="34" t="s">
        <v>387</v>
      </c>
      <c r="Q206" s="27"/>
      <c r="R206" s="27"/>
      <c r="S206" s="27"/>
      <c r="T206" s="30"/>
    </row>
    <row r="207" spans="1:20" ht="15.5" x14ac:dyDescent="0.35">
      <c r="A207" s="27" t="s">
        <v>38</v>
      </c>
      <c r="B207" s="27" t="s">
        <v>144</v>
      </c>
      <c r="C207" s="27" t="s">
        <v>146</v>
      </c>
      <c r="D207" s="27" t="s">
        <v>145</v>
      </c>
      <c r="E207" s="27"/>
      <c r="F207" s="29" t="s">
        <v>147</v>
      </c>
      <c r="G207" s="27">
        <v>40</v>
      </c>
      <c r="H207" s="29" t="s">
        <v>147</v>
      </c>
      <c r="I207" s="29" t="s">
        <v>147</v>
      </c>
      <c r="J207" s="27"/>
      <c r="K207" s="27"/>
      <c r="L207" s="27"/>
      <c r="M207" s="27"/>
      <c r="N207" s="27"/>
      <c r="O207" s="27"/>
      <c r="P207" s="34" t="s">
        <v>387</v>
      </c>
      <c r="Q207" s="27"/>
      <c r="R207" s="27"/>
      <c r="S207" s="27"/>
      <c r="T207" s="30"/>
    </row>
    <row r="208" spans="1:20" ht="15.5" x14ac:dyDescent="0.35">
      <c r="A208" s="27" t="s">
        <v>38</v>
      </c>
      <c r="B208" s="27" t="s">
        <v>144</v>
      </c>
      <c r="C208" s="27" t="s">
        <v>146</v>
      </c>
      <c r="D208" s="27" t="s">
        <v>145</v>
      </c>
      <c r="E208" s="27"/>
      <c r="F208" s="29" t="s">
        <v>147</v>
      </c>
      <c r="G208" s="27">
        <v>48</v>
      </c>
      <c r="H208" s="29" t="s">
        <v>147</v>
      </c>
      <c r="I208" s="29" t="s">
        <v>147</v>
      </c>
      <c r="J208" s="27"/>
      <c r="K208" s="27"/>
      <c r="L208" s="27"/>
      <c r="M208" s="27"/>
      <c r="N208" s="27"/>
      <c r="O208" s="27"/>
      <c r="P208" s="34" t="s">
        <v>387</v>
      </c>
      <c r="Q208" s="27"/>
      <c r="R208" s="27"/>
      <c r="S208" s="27"/>
      <c r="T208" s="30"/>
    </row>
    <row r="209" spans="1:20" ht="15.5" x14ac:dyDescent="0.35">
      <c r="A209" s="27" t="s">
        <v>38</v>
      </c>
      <c r="B209" s="27" t="s">
        <v>144</v>
      </c>
      <c r="C209" s="27" t="s">
        <v>146</v>
      </c>
      <c r="D209" s="27" t="s">
        <v>145</v>
      </c>
      <c r="E209" s="27"/>
      <c r="F209" s="29" t="s">
        <v>147</v>
      </c>
      <c r="G209" s="27">
        <v>56</v>
      </c>
      <c r="H209" s="29" t="s">
        <v>147</v>
      </c>
      <c r="I209" s="29" t="s">
        <v>147</v>
      </c>
      <c r="J209" s="27"/>
      <c r="K209" s="27"/>
      <c r="L209" s="27"/>
      <c r="M209" s="27"/>
      <c r="N209" s="27"/>
      <c r="O209" s="27"/>
      <c r="P209" s="34" t="s">
        <v>387</v>
      </c>
      <c r="Q209" s="27"/>
      <c r="R209" s="27"/>
      <c r="S209" s="27"/>
      <c r="T209" s="30"/>
    </row>
    <row r="210" spans="1:20" ht="15.5" x14ac:dyDescent="0.35">
      <c r="A210" s="27" t="s">
        <v>38</v>
      </c>
      <c r="B210" s="27" t="s">
        <v>144</v>
      </c>
      <c r="C210" s="27" t="s">
        <v>146</v>
      </c>
      <c r="D210" s="27" t="s">
        <v>145</v>
      </c>
      <c r="E210" s="27"/>
      <c r="F210" s="29" t="s">
        <v>147</v>
      </c>
      <c r="G210" s="27">
        <v>64</v>
      </c>
      <c r="H210" s="29" t="s">
        <v>147</v>
      </c>
      <c r="I210" s="29" t="s">
        <v>147</v>
      </c>
      <c r="J210" s="27"/>
      <c r="K210" s="27"/>
      <c r="L210" s="27"/>
      <c r="M210" s="27"/>
      <c r="N210" s="27"/>
      <c r="O210" s="27"/>
      <c r="P210" s="34" t="s">
        <v>387</v>
      </c>
      <c r="Q210" s="27"/>
      <c r="R210" s="27"/>
      <c r="S210" s="27"/>
      <c r="T210" s="30"/>
    </row>
    <row r="211" spans="1:20" ht="15.5" x14ac:dyDescent="0.35">
      <c r="A211" s="27" t="s">
        <v>38</v>
      </c>
      <c r="B211" s="27" t="s">
        <v>144</v>
      </c>
      <c r="C211" s="27" t="s">
        <v>146</v>
      </c>
      <c r="D211" s="27" t="s">
        <v>145</v>
      </c>
      <c r="E211" s="27"/>
      <c r="F211" s="29" t="s">
        <v>147</v>
      </c>
      <c r="G211" s="27">
        <v>72</v>
      </c>
      <c r="H211" s="29" t="s">
        <v>147</v>
      </c>
      <c r="I211" s="29" t="s">
        <v>147</v>
      </c>
      <c r="J211" s="27"/>
      <c r="K211" s="27"/>
      <c r="L211" s="27"/>
      <c r="M211" s="27"/>
      <c r="N211" s="27"/>
      <c r="O211" s="27"/>
      <c r="P211" s="34" t="s">
        <v>387</v>
      </c>
      <c r="Q211" s="27"/>
      <c r="R211" s="27"/>
      <c r="S211" s="27"/>
      <c r="T211" s="30"/>
    </row>
    <row r="212" spans="1:20" ht="15.5" x14ac:dyDescent="0.35">
      <c r="A212" s="27" t="s">
        <v>38</v>
      </c>
      <c r="B212" s="27" t="s">
        <v>144</v>
      </c>
      <c r="C212" s="27" t="s">
        <v>146</v>
      </c>
      <c r="D212" s="27" t="s">
        <v>145</v>
      </c>
      <c r="E212" s="27"/>
      <c r="F212" s="29" t="s">
        <v>147</v>
      </c>
      <c r="G212" s="27">
        <v>80</v>
      </c>
      <c r="H212" s="29" t="s">
        <v>147</v>
      </c>
      <c r="I212" s="29" t="s">
        <v>147</v>
      </c>
      <c r="J212" s="27"/>
      <c r="K212" s="27"/>
      <c r="L212" s="27"/>
      <c r="M212" s="27"/>
      <c r="N212" s="27"/>
      <c r="O212" s="27"/>
      <c r="P212" s="34" t="s">
        <v>387</v>
      </c>
      <c r="Q212" s="27"/>
      <c r="R212" s="27"/>
      <c r="S212" s="27"/>
      <c r="T212" s="30"/>
    </row>
    <row r="213" spans="1:20" ht="15.5" x14ac:dyDescent="0.35">
      <c r="A213" s="27" t="s">
        <v>38</v>
      </c>
      <c r="B213" s="27" t="s">
        <v>144</v>
      </c>
      <c r="C213" s="27" t="s">
        <v>149</v>
      </c>
      <c r="D213" s="27" t="s">
        <v>148</v>
      </c>
      <c r="E213" s="27">
        <v>2023</v>
      </c>
      <c r="F213" s="27" t="s">
        <v>285</v>
      </c>
      <c r="G213" s="27">
        <v>8</v>
      </c>
      <c r="H213" s="29">
        <v>44.161520000000003</v>
      </c>
      <c r="I213" s="29">
        <v>-78.364350000000002</v>
      </c>
      <c r="J213" s="27">
        <v>0</v>
      </c>
      <c r="K213" s="27">
        <v>0</v>
      </c>
      <c r="L213" s="27">
        <v>0</v>
      </c>
      <c r="M213" s="27">
        <v>0</v>
      </c>
      <c r="N213" s="27">
        <v>1</v>
      </c>
      <c r="O213" s="27">
        <v>1</v>
      </c>
      <c r="P213" s="34">
        <v>0</v>
      </c>
      <c r="Q213" s="27"/>
      <c r="R213" s="27"/>
      <c r="S213" s="27"/>
      <c r="T213" s="30"/>
    </row>
    <row r="214" spans="1:20" ht="15.5" x14ac:dyDescent="0.35">
      <c r="A214" s="27" t="s">
        <v>38</v>
      </c>
      <c r="B214" s="27" t="s">
        <v>144</v>
      </c>
      <c r="C214" s="27" t="s">
        <v>149</v>
      </c>
      <c r="D214" s="27" t="s">
        <v>148</v>
      </c>
      <c r="E214" s="27">
        <v>2023</v>
      </c>
      <c r="F214" s="27" t="s">
        <v>285</v>
      </c>
      <c r="G214" s="27">
        <v>16</v>
      </c>
      <c r="H214" s="29">
        <v>44.160710000000002</v>
      </c>
      <c r="I214" s="29">
        <v>-78.160709999999995</v>
      </c>
      <c r="J214" s="27">
        <v>0</v>
      </c>
      <c r="K214" s="27">
        <v>0</v>
      </c>
      <c r="L214" s="27">
        <v>0</v>
      </c>
      <c r="M214" s="27">
        <v>0</v>
      </c>
      <c r="N214" s="27">
        <v>3.8</v>
      </c>
      <c r="O214" s="27">
        <v>6</v>
      </c>
      <c r="P214" s="34">
        <v>95.831999999999994</v>
      </c>
      <c r="Q214" s="27"/>
      <c r="R214" s="27"/>
      <c r="S214" s="27"/>
      <c r="T214" s="30"/>
    </row>
    <row r="215" spans="1:20" ht="15.5" x14ac:dyDescent="0.35">
      <c r="A215" s="27" t="s">
        <v>38</v>
      </c>
      <c r="B215" s="27" t="s">
        <v>144</v>
      </c>
      <c r="C215" s="27" t="s">
        <v>149</v>
      </c>
      <c r="D215" s="27" t="s">
        <v>148</v>
      </c>
      <c r="E215" s="27">
        <v>2023</v>
      </c>
      <c r="F215" s="27" t="s">
        <v>285</v>
      </c>
      <c r="G215" s="27">
        <v>24</v>
      </c>
      <c r="H215" s="29">
        <v>44.160150000000002</v>
      </c>
      <c r="I215" s="29">
        <v>-78.36327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1</v>
      </c>
      <c r="P215" s="34">
        <v>0</v>
      </c>
      <c r="Q215" s="27"/>
      <c r="R215" s="27"/>
      <c r="S215" s="27"/>
      <c r="T215" s="30"/>
    </row>
    <row r="216" spans="1:20" ht="15.5" x14ac:dyDescent="0.35">
      <c r="A216" s="27" t="s">
        <v>38</v>
      </c>
      <c r="B216" s="27" t="s">
        <v>144</v>
      </c>
      <c r="C216" s="27" t="s">
        <v>149</v>
      </c>
      <c r="D216" s="27" t="s">
        <v>148</v>
      </c>
      <c r="E216" s="27">
        <v>2023</v>
      </c>
      <c r="F216" s="27" t="s">
        <v>285</v>
      </c>
      <c r="G216" s="27">
        <v>32</v>
      </c>
      <c r="H216" s="29">
        <v>44.160769999999999</v>
      </c>
      <c r="I216" s="29">
        <v>-78.362470000000002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1.5</v>
      </c>
      <c r="P216" s="34">
        <v>0</v>
      </c>
      <c r="Q216" s="27"/>
      <c r="R216" s="27"/>
      <c r="S216" s="27"/>
      <c r="T216" s="30"/>
    </row>
    <row r="217" spans="1:20" ht="15.5" x14ac:dyDescent="0.35">
      <c r="A217" s="27" t="s">
        <v>38</v>
      </c>
      <c r="B217" s="27" t="s">
        <v>144</v>
      </c>
      <c r="C217" s="27" t="s">
        <v>149</v>
      </c>
      <c r="D217" s="27" t="s">
        <v>148</v>
      </c>
      <c r="E217" s="27">
        <v>2023</v>
      </c>
      <c r="F217" s="27" t="s">
        <v>285</v>
      </c>
      <c r="G217" s="27">
        <v>40</v>
      </c>
      <c r="H217" s="29">
        <v>44.160550000000001</v>
      </c>
      <c r="I217" s="29">
        <v>-78.362290000000002</v>
      </c>
      <c r="J217" s="27">
        <v>0</v>
      </c>
      <c r="K217" s="27">
        <v>0</v>
      </c>
      <c r="L217" s="27">
        <v>0</v>
      </c>
      <c r="M217" s="27">
        <v>0</v>
      </c>
      <c r="N217" s="27">
        <v>0.5</v>
      </c>
      <c r="O217" s="27">
        <v>1.5</v>
      </c>
      <c r="P217" s="34">
        <v>91.664000000000001</v>
      </c>
      <c r="Q217" s="27"/>
      <c r="R217" s="27"/>
      <c r="S217" s="27"/>
      <c r="T217" s="30"/>
    </row>
    <row r="218" spans="1:20" ht="15.5" x14ac:dyDescent="0.35">
      <c r="A218" s="27" t="s">
        <v>38</v>
      </c>
      <c r="B218" s="27" t="s">
        <v>144</v>
      </c>
      <c r="C218" s="27" t="s">
        <v>149</v>
      </c>
      <c r="D218" s="27" t="s">
        <v>148</v>
      </c>
      <c r="E218" s="27">
        <v>2023</v>
      </c>
      <c r="F218" s="27" t="s">
        <v>285</v>
      </c>
      <c r="G218" s="27">
        <v>48</v>
      </c>
      <c r="H218" s="29">
        <v>44.269199999999998</v>
      </c>
      <c r="I218" s="29">
        <v>-78.607290000000006</v>
      </c>
      <c r="J218" s="27">
        <v>0</v>
      </c>
      <c r="K218" s="27">
        <v>0</v>
      </c>
      <c r="L218" s="27">
        <v>0</v>
      </c>
      <c r="M218" s="27">
        <v>0</v>
      </c>
      <c r="N218" s="27">
        <v>1</v>
      </c>
      <c r="O218" s="27">
        <v>1</v>
      </c>
      <c r="P218" s="34">
        <v>37.479999999999997</v>
      </c>
      <c r="Q218" s="27"/>
      <c r="R218" s="27"/>
      <c r="S218" s="27"/>
      <c r="T218" s="30"/>
    </row>
    <row r="219" spans="1:20" ht="15.5" x14ac:dyDescent="0.35">
      <c r="A219" s="27" t="s">
        <v>38</v>
      </c>
      <c r="B219" s="27" t="s">
        <v>144</v>
      </c>
      <c r="C219" s="27" t="s">
        <v>149</v>
      </c>
      <c r="D219" s="27" t="s">
        <v>148</v>
      </c>
      <c r="E219" s="27">
        <v>2023</v>
      </c>
      <c r="F219" s="27" t="s">
        <v>285</v>
      </c>
      <c r="G219" s="27">
        <v>56</v>
      </c>
      <c r="H219" s="29">
        <v>44.267859999999999</v>
      </c>
      <c r="I219" s="29">
        <v>-78.607349999999997</v>
      </c>
      <c r="J219" s="27">
        <v>0</v>
      </c>
      <c r="K219" s="27">
        <v>0</v>
      </c>
      <c r="L219" s="27">
        <v>0</v>
      </c>
      <c r="M219" s="27">
        <v>0</v>
      </c>
      <c r="N219" s="27">
        <v>1.5</v>
      </c>
      <c r="O219" s="27">
        <v>10</v>
      </c>
      <c r="P219" s="34">
        <v>98.957999999999998</v>
      </c>
      <c r="Q219" s="27"/>
      <c r="R219" s="27"/>
      <c r="S219" s="27"/>
      <c r="T219" s="30"/>
    </row>
    <row r="220" spans="1:20" ht="15.5" x14ac:dyDescent="0.35">
      <c r="A220" s="27" t="s">
        <v>38</v>
      </c>
      <c r="B220" s="27" t="s">
        <v>144</v>
      </c>
      <c r="C220" s="27" t="s">
        <v>149</v>
      </c>
      <c r="D220" s="27" t="s">
        <v>148</v>
      </c>
      <c r="E220" s="27">
        <v>2023</v>
      </c>
      <c r="F220" s="27" t="s">
        <v>285</v>
      </c>
      <c r="G220" s="27">
        <v>64</v>
      </c>
      <c r="H220" s="29">
        <v>44.266829999999999</v>
      </c>
      <c r="I220" s="29">
        <v>-78.605429999999998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1.6</v>
      </c>
      <c r="P220" s="34">
        <v>0</v>
      </c>
      <c r="Q220" s="27"/>
      <c r="R220" s="27"/>
      <c r="S220" s="27"/>
      <c r="T220" s="30"/>
    </row>
    <row r="221" spans="1:20" ht="15.5" x14ac:dyDescent="0.35">
      <c r="A221" s="27" t="s">
        <v>38</v>
      </c>
      <c r="B221" s="27" t="s">
        <v>144</v>
      </c>
      <c r="C221" s="27" t="s">
        <v>149</v>
      </c>
      <c r="D221" s="27" t="s">
        <v>148</v>
      </c>
      <c r="E221" s="27">
        <v>2023</v>
      </c>
      <c r="F221" s="27" t="s">
        <v>285</v>
      </c>
      <c r="G221" s="27">
        <v>72</v>
      </c>
      <c r="H221" s="29">
        <v>44.267339999999997</v>
      </c>
      <c r="I221" s="29">
        <v>-78.603970000000004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1.3</v>
      </c>
      <c r="P221" s="34">
        <v>8.304000000000002</v>
      </c>
      <c r="Q221" s="27"/>
      <c r="R221" s="27"/>
      <c r="S221" s="27"/>
      <c r="T221" s="30"/>
    </row>
    <row r="222" spans="1:20" ht="15.5" x14ac:dyDescent="0.35">
      <c r="A222" s="27" t="s">
        <v>38</v>
      </c>
      <c r="B222" s="27" t="s">
        <v>144</v>
      </c>
      <c r="C222" s="27" t="s">
        <v>149</v>
      </c>
      <c r="D222" s="27" t="s">
        <v>148</v>
      </c>
      <c r="E222" s="27">
        <v>2023</v>
      </c>
      <c r="F222" s="27" t="s">
        <v>285</v>
      </c>
      <c r="G222" s="27">
        <v>80</v>
      </c>
      <c r="H222" s="29">
        <v>44.267760000000003</v>
      </c>
      <c r="I222" s="29">
        <v>-78.603790000000004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9</v>
      </c>
      <c r="P222" s="34">
        <v>31.227999999999994</v>
      </c>
      <c r="Q222" s="27"/>
      <c r="R222" s="27"/>
      <c r="S222" s="27"/>
      <c r="T222" s="30"/>
    </row>
    <row r="223" spans="1:20" ht="15.5" x14ac:dyDescent="0.35">
      <c r="A223" s="27" t="s">
        <v>38</v>
      </c>
      <c r="B223" s="27" t="s">
        <v>144</v>
      </c>
      <c r="C223" s="27" t="s">
        <v>154</v>
      </c>
      <c r="D223" s="27" t="s">
        <v>153</v>
      </c>
      <c r="E223" s="27">
        <v>2023</v>
      </c>
      <c r="F223" s="33" t="s">
        <v>285</v>
      </c>
      <c r="G223" s="27">
        <v>8</v>
      </c>
      <c r="H223" s="29">
        <v>44.185630000000003</v>
      </c>
      <c r="I223" s="29">
        <v>-78.232320000000001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1</v>
      </c>
      <c r="P223" s="34">
        <v>29.143999999999991</v>
      </c>
      <c r="Q223" s="27"/>
      <c r="R223" s="27"/>
      <c r="S223" s="27"/>
      <c r="T223" s="30"/>
    </row>
    <row r="224" spans="1:20" ht="15.5" x14ac:dyDescent="0.35">
      <c r="A224" s="27" t="s">
        <v>38</v>
      </c>
      <c r="B224" s="27" t="s">
        <v>144</v>
      </c>
      <c r="C224" s="27" t="s">
        <v>154</v>
      </c>
      <c r="D224" s="27" t="s">
        <v>153</v>
      </c>
      <c r="E224" s="27">
        <v>2023</v>
      </c>
      <c r="F224" s="33" t="s">
        <v>285</v>
      </c>
      <c r="G224" s="27">
        <v>16</v>
      </c>
      <c r="H224" s="29">
        <v>44.185760000000002</v>
      </c>
      <c r="I224" s="29">
        <v>-78.220010000000002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0.5</v>
      </c>
      <c r="P224" s="34">
        <v>72.908000000000001</v>
      </c>
      <c r="Q224" s="27"/>
      <c r="R224" s="27"/>
      <c r="S224" s="27"/>
      <c r="T224" s="30"/>
    </row>
    <row r="225" spans="1:20" ht="15.5" x14ac:dyDescent="0.35">
      <c r="A225" s="27" t="s">
        <v>38</v>
      </c>
      <c r="B225" s="27" t="s">
        <v>144</v>
      </c>
      <c r="C225" s="27" t="s">
        <v>154</v>
      </c>
      <c r="D225" s="27" t="s">
        <v>153</v>
      </c>
      <c r="E225" s="27">
        <v>2023</v>
      </c>
      <c r="F225" s="33" t="s">
        <v>285</v>
      </c>
      <c r="G225" s="27">
        <v>24</v>
      </c>
      <c r="H225" s="29">
        <v>44.186410000000002</v>
      </c>
      <c r="I225" s="29">
        <v>78.224419999999995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0.5</v>
      </c>
      <c r="P225" s="34">
        <v>49.983999999999995</v>
      </c>
      <c r="Q225" s="27"/>
      <c r="R225" s="27"/>
      <c r="S225" s="27"/>
      <c r="T225" s="30"/>
    </row>
    <row r="226" spans="1:20" ht="15.5" x14ac:dyDescent="0.35">
      <c r="A226" s="27" t="s">
        <v>38</v>
      </c>
      <c r="B226" s="27" t="s">
        <v>144</v>
      </c>
      <c r="C226" s="27" t="s">
        <v>154</v>
      </c>
      <c r="D226" s="27" t="s">
        <v>153</v>
      </c>
      <c r="E226" s="27">
        <v>2023</v>
      </c>
      <c r="F226" s="33" t="s">
        <v>285</v>
      </c>
      <c r="G226" s="27">
        <v>32</v>
      </c>
      <c r="H226" s="29">
        <v>44.186369999999997</v>
      </c>
      <c r="I226" s="29">
        <v>-78.222740000000002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0.5</v>
      </c>
      <c r="P226" s="34">
        <v>70.823999999999998</v>
      </c>
      <c r="Q226" s="27"/>
      <c r="R226" s="27"/>
      <c r="S226" s="27"/>
      <c r="T226" s="30"/>
    </row>
    <row r="227" spans="1:20" ht="15.5" x14ac:dyDescent="0.35">
      <c r="A227" s="27" t="s">
        <v>38</v>
      </c>
      <c r="B227" s="27" t="s">
        <v>144</v>
      </c>
      <c r="C227" s="27" t="s">
        <v>154</v>
      </c>
      <c r="D227" s="27" t="s">
        <v>153</v>
      </c>
      <c r="E227" s="27">
        <v>2023</v>
      </c>
      <c r="F227" s="33" t="s">
        <v>285</v>
      </c>
      <c r="G227" s="27">
        <v>40</v>
      </c>
      <c r="H227" s="29">
        <v>44.185270000000003</v>
      </c>
      <c r="I227" s="29">
        <v>-78.221010000000007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1</v>
      </c>
      <c r="P227" s="34">
        <v>33.311999999999998</v>
      </c>
      <c r="Q227" s="27"/>
      <c r="R227" s="27"/>
      <c r="S227" s="27"/>
      <c r="T227" s="30"/>
    </row>
    <row r="228" spans="1:20" ht="15.5" x14ac:dyDescent="0.35">
      <c r="A228" s="27" t="s">
        <v>38</v>
      </c>
      <c r="B228" s="27" t="s">
        <v>144</v>
      </c>
      <c r="C228" s="27" t="s">
        <v>154</v>
      </c>
      <c r="D228" s="27" t="s">
        <v>153</v>
      </c>
      <c r="E228" s="27">
        <v>2023</v>
      </c>
      <c r="F228" s="33" t="s">
        <v>285</v>
      </c>
      <c r="G228" s="27">
        <v>48</v>
      </c>
      <c r="H228" s="29">
        <v>44.309570000000001</v>
      </c>
      <c r="I228" s="29">
        <v>-78.383240000000001</v>
      </c>
      <c r="J228" s="27">
        <v>0</v>
      </c>
      <c r="K228" s="27">
        <v>0</v>
      </c>
      <c r="L228" s="27">
        <v>0</v>
      </c>
      <c r="M228" s="27">
        <v>0</v>
      </c>
      <c r="N228" s="27">
        <v>0.5</v>
      </c>
      <c r="O228" s="27">
        <v>2.2999999999999998</v>
      </c>
      <c r="P228" s="34">
        <v>31.227999999999994</v>
      </c>
      <c r="Q228" s="27"/>
      <c r="R228" s="27"/>
      <c r="S228" s="27"/>
      <c r="T228" s="30"/>
    </row>
    <row r="229" spans="1:20" ht="15.5" x14ac:dyDescent="0.35">
      <c r="A229" s="27" t="s">
        <v>38</v>
      </c>
      <c r="B229" s="27" t="s">
        <v>144</v>
      </c>
      <c r="C229" s="27" t="s">
        <v>154</v>
      </c>
      <c r="D229" s="27" t="s">
        <v>153</v>
      </c>
      <c r="E229" s="27">
        <v>2023</v>
      </c>
      <c r="F229" s="33" t="s">
        <v>285</v>
      </c>
      <c r="G229" s="27">
        <v>56</v>
      </c>
      <c r="H229" s="29">
        <v>44.309910000000002</v>
      </c>
      <c r="I229" s="29">
        <v>-78.380399999999995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</v>
      </c>
      <c r="P229" s="34">
        <v>10.387999999999991</v>
      </c>
      <c r="Q229" s="27"/>
      <c r="R229" s="27"/>
      <c r="S229" s="27"/>
      <c r="T229" s="30"/>
    </row>
    <row r="230" spans="1:20" ht="15.5" x14ac:dyDescent="0.35">
      <c r="A230" s="27" t="s">
        <v>38</v>
      </c>
      <c r="B230" s="27" t="s">
        <v>144</v>
      </c>
      <c r="C230" s="27" t="s">
        <v>154</v>
      </c>
      <c r="D230" s="27" t="s">
        <v>153</v>
      </c>
      <c r="E230" s="27">
        <v>2023</v>
      </c>
      <c r="F230" s="33" t="s">
        <v>285</v>
      </c>
      <c r="G230" s="27">
        <v>64</v>
      </c>
      <c r="H230" s="29">
        <v>44.310659999999999</v>
      </c>
      <c r="I230" s="29">
        <v>-78.373859999999993</v>
      </c>
      <c r="J230" s="27">
        <v>0</v>
      </c>
      <c r="K230" s="27">
        <v>0</v>
      </c>
      <c r="L230" s="27">
        <v>0</v>
      </c>
      <c r="M230" s="27">
        <v>0</v>
      </c>
      <c r="N230" s="27">
        <v>0.5</v>
      </c>
      <c r="O230" s="27">
        <v>1</v>
      </c>
      <c r="P230" s="34">
        <v>58.32</v>
      </c>
      <c r="Q230" s="27"/>
      <c r="R230" s="27"/>
      <c r="S230" s="27"/>
      <c r="T230" s="30"/>
    </row>
    <row r="231" spans="1:20" ht="15.5" x14ac:dyDescent="0.35">
      <c r="A231" s="27" t="s">
        <v>38</v>
      </c>
      <c r="B231" s="27" t="s">
        <v>144</v>
      </c>
      <c r="C231" s="27" t="s">
        <v>154</v>
      </c>
      <c r="D231" s="27" t="s">
        <v>153</v>
      </c>
      <c r="E231" s="27">
        <v>2023</v>
      </c>
      <c r="F231" s="33" t="s">
        <v>285</v>
      </c>
      <c r="G231" s="27">
        <v>72</v>
      </c>
      <c r="H231" s="29">
        <v>44.310519999999997</v>
      </c>
      <c r="I231" s="29">
        <v>-78.371219999999994</v>
      </c>
      <c r="J231" s="27">
        <v>0</v>
      </c>
      <c r="K231" s="27">
        <v>0</v>
      </c>
      <c r="L231" s="27">
        <v>0</v>
      </c>
      <c r="M231" s="27">
        <v>0</v>
      </c>
      <c r="N231" s="27">
        <v>0.5</v>
      </c>
      <c r="O231" s="27">
        <v>2</v>
      </c>
      <c r="P231" s="34">
        <v>41.647999999999996</v>
      </c>
      <c r="Q231" s="27"/>
      <c r="R231" s="27"/>
      <c r="S231" s="27"/>
      <c r="T231" s="30"/>
    </row>
    <row r="232" spans="1:20" ht="15.5" x14ac:dyDescent="0.35">
      <c r="A232" s="27" t="s">
        <v>38</v>
      </c>
      <c r="B232" s="27" t="s">
        <v>144</v>
      </c>
      <c r="C232" s="27" t="s">
        <v>154</v>
      </c>
      <c r="D232" s="27" t="s">
        <v>153</v>
      </c>
      <c r="E232" s="27">
        <v>2023</v>
      </c>
      <c r="F232" s="33" t="s">
        <v>285</v>
      </c>
      <c r="G232" s="27">
        <v>80</v>
      </c>
      <c r="H232" s="29">
        <v>44.30838</v>
      </c>
      <c r="I232" s="29">
        <v>-78.368080000000006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1</v>
      </c>
      <c r="P232" s="34">
        <v>20.807999999999993</v>
      </c>
      <c r="Q232" s="27"/>
      <c r="R232" s="27"/>
      <c r="S232" s="27"/>
      <c r="T232" s="30"/>
    </row>
    <row r="233" spans="1:20" ht="15.5" x14ac:dyDescent="0.35">
      <c r="A233" s="27" t="s">
        <v>38</v>
      </c>
      <c r="B233" s="27" t="s">
        <v>144</v>
      </c>
      <c r="C233" s="27" t="s">
        <v>159</v>
      </c>
      <c r="D233" s="27" t="s">
        <v>158</v>
      </c>
      <c r="E233" s="27">
        <v>2023</v>
      </c>
      <c r="F233" s="29" t="s">
        <v>286</v>
      </c>
      <c r="G233" s="27">
        <v>8</v>
      </c>
      <c r="H233" s="29">
        <v>44.179969999999997</v>
      </c>
      <c r="I233" s="29">
        <v>-78.161429999999996</v>
      </c>
      <c r="J233" s="27">
        <v>0</v>
      </c>
      <c r="K233" s="27">
        <v>0</v>
      </c>
      <c r="L233" s="27">
        <v>0</v>
      </c>
      <c r="M233" s="27">
        <v>0</v>
      </c>
      <c r="N233" s="29">
        <v>6</v>
      </c>
      <c r="O233" s="29">
        <v>6.8</v>
      </c>
      <c r="P233" s="34">
        <v>91.664000000000001</v>
      </c>
      <c r="Q233" s="27"/>
      <c r="R233" s="27"/>
      <c r="S233" s="27"/>
      <c r="T233" s="30"/>
    </row>
    <row r="234" spans="1:20" ht="15.5" x14ac:dyDescent="0.35">
      <c r="A234" s="27" t="s">
        <v>38</v>
      </c>
      <c r="B234" s="27" t="s">
        <v>144</v>
      </c>
      <c r="C234" s="27" t="s">
        <v>159</v>
      </c>
      <c r="D234" s="27" t="s">
        <v>158</v>
      </c>
      <c r="E234" s="27">
        <v>2023</v>
      </c>
      <c r="F234" s="29" t="s">
        <v>286</v>
      </c>
      <c r="G234" s="27">
        <v>16</v>
      </c>
      <c r="H234" s="29">
        <v>44.181319999999999</v>
      </c>
      <c r="I234" s="29">
        <v>-78.161050000000003</v>
      </c>
      <c r="J234" s="27">
        <v>0</v>
      </c>
      <c r="K234" s="27">
        <v>0</v>
      </c>
      <c r="L234" s="27">
        <v>0</v>
      </c>
      <c r="M234" s="27">
        <v>0</v>
      </c>
      <c r="N234" s="29">
        <v>5.5</v>
      </c>
      <c r="O234" s="29">
        <v>7.5</v>
      </c>
      <c r="P234" s="34">
        <v>89.58</v>
      </c>
      <c r="Q234" s="27"/>
      <c r="R234" s="27"/>
      <c r="S234" s="27"/>
      <c r="T234" s="30"/>
    </row>
    <row r="235" spans="1:20" ht="15.5" x14ac:dyDescent="0.35">
      <c r="A235" s="27" t="s">
        <v>38</v>
      </c>
      <c r="B235" s="27" t="s">
        <v>144</v>
      </c>
      <c r="C235" s="27" t="s">
        <v>159</v>
      </c>
      <c r="D235" s="27" t="s">
        <v>158</v>
      </c>
      <c r="E235" s="27">
        <v>2023</v>
      </c>
      <c r="F235" s="29" t="s">
        <v>286</v>
      </c>
      <c r="G235" s="27">
        <v>24</v>
      </c>
      <c r="H235" s="29">
        <v>44.181150000000002</v>
      </c>
      <c r="I235" s="29">
        <v>-78.160070000000005</v>
      </c>
      <c r="J235" s="27">
        <v>0</v>
      </c>
      <c r="K235" s="27">
        <v>0</v>
      </c>
      <c r="L235" s="27">
        <v>0</v>
      </c>
      <c r="M235" s="27">
        <v>0</v>
      </c>
      <c r="N235" s="29">
        <v>3</v>
      </c>
      <c r="O235" s="29">
        <v>5</v>
      </c>
      <c r="P235" s="34">
        <v>93.748000000000005</v>
      </c>
      <c r="Q235" s="27"/>
      <c r="R235" s="27"/>
      <c r="S235" s="27"/>
      <c r="T235" s="30"/>
    </row>
    <row r="236" spans="1:20" ht="15.5" x14ac:dyDescent="0.35">
      <c r="A236" s="27" t="s">
        <v>38</v>
      </c>
      <c r="B236" s="27" t="s">
        <v>144</v>
      </c>
      <c r="C236" s="27" t="s">
        <v>159</v>
      </c>
      <c r="D236" s="27" t="s">
        <v>158</v>
      </c>
      <c r="E236" s="27">
        <v>2023</v>
      </c>
      <c r="F236" s="29" t="s">
        <v>286</v>
      </c>
      <c r="G236" s="27">
        <v>32</v>
      </c>
      <c r="H236" s="29">
        <v>44.179600000000001</v>
      </c>
      <c r="I236" s="29">
        <v>-78.160470000000004</v>
      </c>
      <c r="J236" s="27">
        <v>0</v>
      </c>
      <c r="K236" s="27">
        <v>0</v>
      </c>
      <c r="L236" s="27">
        <v>0</v>
      </c>
      <c r="M236" s="27">
        <v>0</v>
      </c>
      <c r="N236" s="29">
        <v>2</v>
      </c>
      <c r="O236" s="29">
        <v>1.5</v>
      </c>
      <c r="P236" s="34">
        <v>95.831999999999994</v>
      </c>
      <c r="Q236" s="27"/>
      <c r="R236" s="27"/>
      <c r="S236" s="27"/>
      <c r="T236" s="30"/>
    </row>
    <row r="237" spans="1:20" ht="15.5" x14ac:dyDescent="0.35">
      <c r="A237" s="27" t="s">
        <v>38</v>
      </c>
      <c r="B237" s="27" t="s">
        <v>144</v>
      </c>
      <c r="C237" s="27" t="s">
        <v>159</v>
      </c>
      <c r="D237" s="27" t="s">
        <v>158</v>
      </c>
      <c r="E237" s="27">
        <v>2023</v>
      </c>
      <c r="F237" s="29" t="s">
        <v>286</v>
      </c>
      <c r="G237" s="27">
        <v>40</v>
      </c>
      <c r="H237" s="29">
        <v>44.178570000000001</v>
      </c>
      <c r="I237" s="29">
        <v>-78.1614</v>
      </c>
      <c r="J237" s="27">
        <v>0</v>
      </c>
      <c r="K237" s="27">
        <v>0</v>
      </c>
      <c r="L237" s="27">
        <v>0</v>
      </c>
      <c r="M237" s="27">
        <v>0</v>
      </c>
      <c r="N237" s="29">
        <v>0</v>
      </c>
      <c r="O237" s="29">
        <v>4.5</v>
      </c>
      <c r="P237" s="34">
        <v>92.706000000000003</v>
      </c>
      <c r="Q237" s="27"/>
      <c r="R237" s="27"/>
      <c r="S237" s="27"/>
      <c r="T237" s="30"/>
    </row>
    <row r="238" spans="1:20" ht="15.5" x14ac:dyDescent="0.35">
      <c r="A238" s="27" t="s">
        <v>38</v>
      </c>
      <c r="B238" s="27" t="s">
        <v>144</v>
      </c>
      <c r="C238" s="27" t="s">
        <v>159</v>
      </c>
      <c r="D238" s="27" t="s">
        <v>158</v>
      </c>
      <c r="E238" s="27">
        <v>2023</v>
      </c>
      <c r="F238" s="29" t="s">
        <v>286</v>
      </c>
      <c r="G238" s="27">
        <v>48</v>
      </c>
      <c r="H238" s="29">
        <v>44.299889999999998</v>
      </c>
      <c r="I238" s="29">
        <v>-78.268879999999996</v>
      </c>
      <c r="J238" s="27">
        <v>0</v>
      </c>
      <c r="K238" s="27">
        <v>0</v>
      </c>
      <c r="L238" s="27">
        <v>0</v>
      </c>
      <c r="M238" s="27">
        <v>0</v>
      </c>
      <c r="N238" s="29">
        <v>1.5</v>
      </c>
      <c r="O238" s="29">
        <v>2.2999999999999998</v>
      </c>
      <c r="P238" s="34">
        <v>100</v>
      </c>
      <c r="Q238" s="27"/>
      <c r="R238" s="27"/>
      <c r="S238" s="27"/>
      <c r="T238" s="30"/>
    </row>
    <row r="239" spans="1:20" ht="15.5" x14ac:dyDescent="0.35">
      <c r="A239" s="27" t="s">
        <v>38</v>
      </c>
      <c r="B239" s="27" t="s">
        <v>144</v>
      </c>
      <c r="C239" s="27" t="s">
        <v>159</v>
      </c>
      <c r="D239" s="27" t="s">
        <v>158</v>
      </c>
      <c r="E239" s="27">
        <v>2023</v>
      </c>
      <c r="F239" s="29" t="s">
        <v>286</v>
      </c>
      <c r="G239" s="27">
        <v>56</v>
      </c>
      <c r="H239" s="29">
        <v>44.302109999999999</v>
      </c>
      <c r="I239" s="29">
        <v>-78.268370000000004</v>
      </c>
      <c r="J239" s="27">
        <v>0</v>
      </c>
      <c r="K239" s="27">
        <v>0</v>
      </c>
      <c r="L239" s="27">
        <v>0</v>
      </c>
      <c r="M239" s="27">
        <v>0</v>
      </c>
      <c r="N239" s="29">
        <v>1.5</v>
      </c>
      <c r="O239" s="29">
        <v>7</v>
      </c>
      <c r="P239" s="34">
        <v>96.873999999999995</v>
      </c>
      <c r="Q239" s="27"/>
      <c r="R239" s="27"/>
      <c r="S239" s="27"/>
      <c r="T239" s="30"/>
    </row>
    <row r="240" spans="1:20" ht="15.5" x14ac:dyDescent="0.35">
      <c r="A240" s="27" t="s">
        <v>38</v>
      </c>
      <c r="B240" s="27" t="s">
        <v>144</v>
      </c>
      <c r="C240" s="27" t="s">
        <v>159</v>
      </c>
      <c r="D240" s="27" t="s">
        <v>158</v>
      </c>
      <c r="E240" s="27">
        <v>2023</v>
      </c>
      <c r="F240" s="29" t="s">
        <v>286</v>
      </c>
      <c r="G240" s="27">
        <v>64</v>
      </c>
      <c r="H240" s="29">
        <v>44.301560000000002</v>
      </c>
      <c r="I240" s="29">
        <v>-78.266819999999996</v>
      </c>
      <c r="J240" s="27">
        <v>0</v>
      </c>
      <c r="K240" s="27">
        <v>0</v>
      </c>
      <c r="L240" s="27">
        <v>0</v>
      </c>
      <c r="M240" s="27">
        <v>0</v>
      </c>
      <c r="N240" s="29">
        <v>1</v>
      </c>
      <c r="O240" s="29">
        <v>3</v>
      </c>
      <c r="P240" s="34">
        <v>87.495999999999995</v>
      </c>
      <c r="Q240" s="27"/>
      <c r="R240" s="27"/>
      <c r="S240" s="27"/>
      <c r="T240" s="30"/>
    </row>
    <row r="241" spans="1:20" ht="15.5" x14ac:dyDescent="0.35">
      <c r="A241" s="27" t="s">
        <v>38</v>
      </c>
      <c r="B241" s="27" t="s">
        <v>144</v>
      </c>
      <c r="C241" s="27" t="s">
        <v>159</v>
      </c>
      <c r="D241" s="27" t="s">
        <v>158</v>
      </c>
      <c r="E241" s="27">
        <v>2023</v>
      </c>
      <c r="F241" s="29" t="s">
        <v>286</v>
      </c>
      <c r="G241" s="27">
        <v>72</v>
      </c>
      <c r="H241" s="29">
        <v>44.299300000000002</v>
      </c>
      <c r="I241" s="29">
        <v>-78.267619999999994</v>
      </c>
      <c r="J241" s="27">
        <v>0</v>
      </c>
      <c r="K241" s="27">
        <v>0</v>
      </c>
      <c r="L241" s="27">
        <v>0</v>
      </c>
      <c r="M241" s="27">
        <v>0</v>
      </c>
      <c r="N241" s="29">
        <v>1.5</v>
      </c>
      <c r="O241" s="29">
        <v>4.3</v>
      </c>
      <c r="P241" s="34">
        <v>95.831999999999994</v>
      </c>
      <c r="Q241" s="27"/>
      <c r="R241" s="27"/>
      <c r="S241" s="27"/>
      <c r="T241" s="30"/>
    </row>
    <row r="242" spans="1:20" ht="15.5" x14ac:dyDescent="0.35">
      <c r="A242" s="27" t="s">
        <v>38</v>
      </c>
      <c r="B242" s="27" t="s">
        <v>144</v>
      </c>
      <c r="C242" s="27" t="s">
        <v>159</v>
      </c>
      <c r="D242" s="27" t="s">
        <v>158</v>
      </c>
      <c r="E242" s="27">
        <v>2023</v>
      </c>
      <c r="F242" s="29" t="s">
        <v>286</v>
      </c>
      <c r="G242" s="27">
        <v>80</v>
      </c>
      <c r="H242" s="29">
        <v>44.297690000000003</v>
      </c>
      <c r="I242" s="29">
        <v>-78.268979999999999</v>
      </c>
      <c r="J242" s="27">
        <v>0</v>
      </c>
      <c r="K242" s="27">
        <v>0</v>
      </c>
      <c r="L242" s="27">
        <v>0</v>
      </c>
      <c r="M242" s="27">
        <v>0</v>
      </c>
      <c r="N242" s="29">
        <v>0</v>
      </c>
      <c r="O242" s="29">
        <v>2</v>
      </c>
      <c r="P242" s="34">
        <v>77.075999999999993</v>
      </c>
      <c r="Q242" s="27"/>
      <c r="R242" s="27"/>
      <c r="S242" s="27"/>
      <c r="T242" s="30"/>
    </row>
    <row r="243" spans="1:20" ht="15.5" x14ac:dyDescent="0.35">
      <c r="A243" s="27" t="s">
        <v>38</v>
      </c>
      <c r="B243" s="27" t="s">
        <v>144</v>
      </c>
      <c r="C243" s="27" t="s">
        <v>163</v>
      </c>
      <c r="D243" s="27" t="s">
        <v>162</v>
      </c>
      <c r="E243" s="27">
        <v>2023</v>
      </c>
      <c r="F243" s="29" t="s">
        <v>286</v>
      </c>
      <c r="G243" s="27">
        <v>8</v>
      </c>
      <c r="H243" s="29">
        <v>44.286659999999998</v>
      </c>
      <c r="I243" s="29">
        <v>-78.205039999999997</v>
      </c>
      <c r="J243" s="27">
        <v>0</v>
      </c>
      <c r="K243" s="27">
        <v>0</v>
      </c>
      <c r="L243" s="27">
        <v>0</v>
      </c>
      <c r="M243" s="27">
        <v>0</v>
      </c>
      <c r="N243" s="27">
        <v>2.5</v>
      </c>
      <c r="O243" s="27">
        <v>3</v>
      </c>
      <c r="P243" s="34">
        <v>89.58</v>
      </c>
      <c r="Q243" s="27"/>
      <c r="R243" s="27"/>
      <c r="S243" s="27"/>
      <c r="T243" s="30"/>
    </row>
    <row r="244" spans="1:20" ht="15.5" x14ac:dyDescent="0.35">
      <c r="A244" s="27" t="s">
        <v>38</v>
      </c>
      <c r="B244" s="27" t="s">
        <v>144</v>
      </c>
      <c r="C244" s="27" t="s">
        <v>163</v>
      </c>
      <c r="D244" s="27" t="s">
        <v>162</v>
      </c>
      <c r="E244" s="27">
        <v>2023</v>
      </c>
      <c r="F244" s="29" t="s">
        <v>286</v>
      </c>
      <c r="G244" s="27">
        <v>16</v>
      </c>
      <c r="H244" s="29">
        <v>44.288069999999998</v>
      </c>
      <c r="I244" s="29">
        <v>-78.205110000000005</v>
      </c>
      <c r="J244" s="27">
        <v>0</v>
      </c>
      <c r="K244" s="27">
        <v>0</v>
      </c>
      <c r="L244" s="27">
        <v>0</v>
      </c>
      <c r="M244" s="27">
        <v>0</v>
      </c>
      <c r="N244" s="27">
        <v>6</v>
      </c>
      <c r="O244" s="27">
        <v>5</v>
      </c>
      <c r="P244" s="34">
        <v>91.664000000000001</v>
      </c>
      <c r="Q244" s="27"/>
      <c r="R244" s="27"/>
      <c r="S244" s="27"/>
      <c r="T244" s="30"/>
    </row>
    <row r="245" spans="1:20" ht="15.5" x14ac:dyDescent="0.35">
      <c r="A245" s="27" t="s">
        <v>38</v>
      </c>
      <c r="B245" s="27" t="s">
        <v>144</v>
      </c>
      <c r="C245" s="27" t="s">
        <v>163</v>
      </c>
      <c r="D245" s="27" t="s">
        <v>162</v>
      </c>
      <c r="E245" s="27">
        <v>2023</v>
      </c>
      <c r="F245" s="29" t="s">
        <v>286</v>
      </c>
      <c r="G245" s="27">
        <v>24</v>
      </c>
      <c r="H245" s="29">
        <v>44.28895</v>
      </c>
      <c r="I245" s="29">
        <v>-78.205430000000007</v>
      </c>
      <c r="J245" s="27">
        <v>0</v>
      </c>
      <c r="K245" s="27">
        <v>0</v>
      </c>
      <c r="L245" s="27">
        <v>0</v>
      </c>
      <c r="M245" s="27">
        <v>0</v>
      </c>
      <c r="N245" s="27">
        <v>4.5</v>
      </c>
      <c r="O245" s="27">
        <v>4.5</v>
      </c>
      <c r="P245" s="34">
        <v>95.831999999999994</v>
      </c>
      <c r="Q245" s="27"/>
      <c r="R245" s="27"/>
      <c r="S245" s="27"/>
      <c r="T245" s="30"/>
    </row>
    <row r="246" spans="1:20" ht="15.5" x14ac:dyDescent="0.35">
      <c r="A246" s="27" t="s">
        <v>38</v>
      </c>
      <c r="B246" s="27" t="s">
        <v>144</v>
      </c>
      <c r="C246" s="27" t="s">
        <v>163</v>
      </c>
      <c r="D246" s="27" t="s">
        <v>162</v>
      </c>
      <c r="E246" s="27">
        <v>2023</v>
      </c>
      <c r="F246" s="29" t="s">
        <v>286</v>
      </c>
      <c r="G246" s="27">
        <v>32</v>
      </c>
      <c r="H246" s="29">
        <v>44.288589999999999</v>
      </c>
      <c r="I246" s="29">
        <v>-78.206739999999996</v>
      </c>
      <c r="J246" s="27">
        <v>0</v>
      </c>
      <c r="K246" s="27">
        <v>0</v>
      </c>
      <c r="L246" s="27">
        <v>0</v>
      </c>
      <c r="M246" s="27">
        <v>0</v>
      </c>
      <c r="N246" s="27">
        <v>6.5</v>
      </c>
      <c r="O246" s="27">
        <v>5</v>
      </c>
      <c r="P246" s="34">
        <v>95.831999999999994</v>
      </c>
      <c r="Q246" s="27"/>
      <c r="R246" s="27"/>
      <c r="S246" s="27"/>
      <c r="T246" s="30"/>
    </row>
    <row r="247" spans="1:20" ht="15.5" x14ac:dyDescent="0.35">
      <c r="A247" s="27" t="s">
        <v>38</v>
      </c>
      <c r="B247" s="27" t="s">
        <v>144</v>
      </c>
      <c r="C247" s="27" t="s">
        <v>163</v>
      </c>
      <c r="D247" s="27" t="s">
        <v>162</v>
      </c>
      <c r="E247" s="27">
        <v>2023</v>
      </c>
      <c r="F247" s="29" t="s">
        <v>286</v>
      </c>
      <c r="G247" s="27">
        <v>40</v>
      </c>
      <c r="H247" s="29">
        <v>44.288339999999998</v>
      </c>
      <c r="I247" s="29">
        <v>-78.207210000000003</v>
      </c>
      <c r="J247" s="27">
        <v>0</v>
      </c>
      <c r="K247" s="27">
        <v>0</v>
      </c>
      <c r="L247" s="27">
        <v>0</v>
      </c>
      <c r="M247" s="27">
        <v>0</v>
      </c>
      <c r="N247" s="27">
        <v>5</v>
      </c>
      <c r="O247" s="27">
        <v>3.5</v>
      </c>
      <c r="P247" s="34">
        <v>91.664000000000001</v>
      </c>
      <c r="Q247" s="27"/>
      <c r="R247" s="27"/>
      <c r="S247" s="27"/>
      <c r="T247" s="30"/>
    </row>
    <row r="248" spans="1:20" ht="15.5" x14ac:dyDescent="0.35">
      <c r="A248" s="27" t="s">
        <v>38</v>
      </c>
      <c r="B248" s="27" t="s">
        <v>144</v>
      </c>
      <c r="C248" s="27" t="s">
        <v>163</v>
      </c>
      <c r="D248" s="27" t="s">
        <v>162</v>
      </c>
      <c r="E248" s="27">
        <v>2023</v>
      </c>
      <c r="F248" s="29" t="s">
        <v>286</v>
      </c>
      <c r="G248" s="27">
        <v>48</v>
      </c>
      <c r="H248" s="29">
        <v>44.477890000000002</v>
      </c>
      <c r="I248" s="29">
        <v>-78.341719999999995</v>
      </c>
      <c r="J248" s="27">
        <v>0</v>
      </c>
      <c r="K248" s="27">
        <v>0</v>
      </c>
      <c r="L248" s="27">
        <v>0</v>
      </c>
      <c r="M248" s="27">
        <v>0</v>
      </c>
      <c r="N248" s="27">
        <v>0.5</v>
      </c>
      <c r="O248" s="27">
        <v>2</v>
      </c>
      <c r="P248" s="34">
        <v>97.915999999999997</v>
      </c>
      <c r="Q248" s="27"/>
      <c r="R248" s="27"/>
      <c r="S248" s="27"/>
      <c r="T248" s="30"/>
    </row>
    <row r="249" spans="1:20" ht="15.5" x14ac:dyDescent="0.35">
      <c r="A249" s="27" t="s">
        <v>38</v>
      </c>
      <c r="B249" s="27" t="s">
        <v>144</v>
      </c>
      <c r="C249" s="27" t="s">
        <v>163</v>
      </c>
      <c r="D249" s="27" t="s">
        <v>162</v>
      </c>
      <c r="E249" s="27">
        <v>2023</v>
      </c>
      <c r="F249" s="29" t="s">
        <v>286</v>
      </c>
      <c r="G249" s="27">
        <v>56</v>
      </c>
      <c r="H249" s="29">
        <v>44.480130000000003</v>
      </c>
      <c r="I249" s="29">
        <v>-78.341899999999995</v>
      </c>
      <c r="J249" s="27">
        <v>0</v>
      </c>
      <c r="K249" s="27">
        <v>0</v>
      </c>
      <c r="L249" s="27">
        <v>0</v>
      </c>
      <c r="M249" s="27">
        <v>0</v>
      </c>
      <c r="N249" s="27">
        <v>1.5</v>
      </c>
      <c r="O249" s="27">
        <v>1.6</v>
      </c>
      <c r="P249" s="34">
        <v>98.957999999999998</v>
      </c>
      <c r="Q249" s="27"/>
      <c r="R249" s="27"/>
      <c r="S249" s="27"/>
      <c r="T249" s="30"/>
    </row>
    <row r="250" spans="1:20" ht="15.5" x14ac:dyDescent="0.35">
      <c r="A250" s="27" t="s">
        <v>38</v>
      </c>
      <c r="B250" s="27" t="s">
        <v>144</v>
      </c>
      <c r="C250" s="27" t="s">
        <v>163</v>
      </c>
      <c r="D250" s="27" t="s">
        <v>162</v>
      </c>
      <c r="E250" s="27">
        <v>2023</v>
      </c>
      <c r="F250" s="29" t="s">
        <v>286</v>
      </c>
      <c r="G250" s="27">
        <v>64</v>
      </c>
      <c r="H250" s="29">
        <v>44.48169</v>
      </c>
      <c r="I250" s="29">
        <v>-78.342439999999996</v>
      </c>
      <c r="J250" s="27">
        <v>0</v>
      </c>
      <c r="K250" s="27">
        <v>0</v>
      </c>
      <c r="L250" s="27">
        <v>0</v>
      </c>
      <c r="M250" s="27">
        <v>0</v>
      </c>
      <c r="N250" s="27">
        <v>2.5</v>
      </c>
      <c r="O250" s="27">
        <v>2</v>
      </c>
      <c r="P250" s="34">
        <v>100</v>
      </c>
      <c r="Q250" s="27"/>
      <c r="R250" s="27"/>
      <c r="S250" s="27"/>
      <c r="T250" s="30"/>
    </row>
    <row r="251" spans="1:20" ht="15.5" x14ac:dyDescent="0.35">
      <c r="A251" s="27" t="s">
        <v>38</v>
      </c>
      <c r="B251" s="27" t="s">
        <v>144</v>
      </c>
      <c r="C251" s="27" t="s">
        <v>163</v>
      </c>
      <c r="D251" s="27" t="s">
        <v>162</v>
      </c>
      <c r="E251" s="27">
        <v>2023</v>
      </c>
      <c r="F251" s="29" t="s">
        <v>286</v>
      </c>
      <c r="G251" s="27">
        <v>72</v>
      </c>
      <c r="H251" s="29">
        <v>44.48104</v>
      </c>
      <c r="I251" s="29">
        <v>-78.344629999999995</v>
      </c>
      <c r="J251" s="27">
        <v>0</v>
      </c>
      <c r="K251" s="27">
        <v>0</v>
      </c>
      <c r="L251" s="27">
        <v>0</v>
      </c>
      <c r="M251" s="27">
        <v>0</v>
      </c>
      <c r="N251" s="27">
        <v>4</v>
      </c>
      <c r="O251" s="27">
        <v>2.6</v>
      </c>
      <c r="P251" s="34">
        <v>97.915999999999997</v>
      </c>
      <c r="Q251" s="27"/>
      <c r="R251" s="27"/>
      <c r="S251" s="27"/>
      <c r="T251" s="30"/>
    </row>
    <row r="252" spans="1:20" ht="15.5" x14ac:dyDescent="0.35">
      <c r="A252" s="27" t="s">
        <v>38</v>
      </c>
      <c r="B252" s="27" t="s">
        <v>144</v>
      </c>
      <c r="C252" s="27" t="s">
        <v>163</v>
      </c>
      <c r="D252" s="27" t="s">
        <v>162</v>
      </c>
      <c r="E252" s="27">
        <v>2023</v>
      </c>
      <c r="F252" s="29" t="s">
        <v>286</v>
      </c>
      <c r="G252" s="27">
        <v>80</v>
      </c>
      <c r="H252" s="29">
        <v>44.38053</v>
      </c>
      <c r="I252" s="29">
        <v>-78.345299999999995</v>
      </c>
      <c r="J252" s="27">
        <v>0</v>
      </c>
      <c r="K252" s="27">
        <v>0</v>
      </c>
      <c r="L252" s="27">
        <v>0</v>
      </c>
      <c r="M252" s="27">
        <v>0</v>
      </c>
      <c r="N252" s="27">
        <v>0.5</v>
      </c>
      <c r="O252" s="27">
        <v>2</v>
      </c>
      <c r="P252" s="34">
        <v>94.79</v>
      </c>
      <c r="Q252" s="27"/>
      <c r="R252" s="27"/>
      <c r="S252" s="27"/>
      <c r="T252" s="30"/>
    </row>
    <row r="253" spans="1:20" ht="15.5" x14ac:dyDescent="0.35">
      <c r="A253" s="27"/>
      <c r="B253" s="27"/>
      <c r="C253" s="27"/>
      <c r="D253" s="27"/>
      <c r="E253" s="27"/>
      <c r="F253" s="30"/>
      <c r="G253" s="27"/>
      <c r="H253" s="27"/>
      <c r="I253" s="30"/>
      <c r="J253" s="29">
        <v>0</v>
      </c>
      <c r="K253" s="29">
        <v>0</v>
      </c>
      <c r="L253" s="29">
        <v>11</v>
      </c>
      <c r="M253" s="29">
        <v>11</v>
      </c>
      <c r="N253" s="29"/>
      <c r="O253" s="29"/>
      <c r="P253" s="34" t="s">
        <v>387</v>
      </c>
      <c r="Q253" s="27"/>
      <c r="R253" s="30"/>
      <c r="S253" s="30"/>
      <c r="T253" s="30"/>
    </row>
    <row r="254" spans="1:20" x14ac:dyDescent="0.35">
      <c r="E254" s="27"/>
      <c r="P254" s="34" t="s">
        <v>387</v>
      </c>
    </row>
    <row r="255" spans="1:20" x14ac:dyDescent="0.35">
      <c r="E255" s="27"/>
      <c r="P255" s="34" t="s">
        <v>387</v>
      </c>
    </row>
    <row r="256" spans="1:20" x14ac:dyDescent="0.35">
      <c r="E256" s="27"/>
      <c r="P256" s="34" t="s">
        <v>387</v>
      </c>
    </row>
    <row r="257" spans="5:16" x14ac:dyDescent="0.35">
      <c r="E257" s="27"/>
      <c r="P257" s="34" t="s">
        <v>387</v>
      </c>
    </row>
    <row r="258" spans="5:16" x14ac:dyDescent="0.35">
      <c r="E258" s="27"/>
      <c r="P258" s="34" t="s">
        <v>387</v>
      </c>
    </row>
    <row r="259" spans="5:16" x14ac:dyDescent="0.35">
      <c r="E259" s="27"/>
      <c r="P259" s="34" t="s">
        <v>387</v>
      </c>
    </row>
    <row r="260" spans="5:16" x14ac:dyDescent="0.35">
      <c r="E260" s="27"/>
      <c r="P260" s="34" t="s">
        <v>387</v>
      </c>
    </row>
    <row r="261" spans="5:16" x14ac:dyDescent="0.35">
      <c r="E261" s="27"/>
      <c r="P261" s="34" t="s">
        <v>387</v>
      </c>
    </row>
    <row r="262" spans="5:16" x14ac:dyDescent="0.35">
      <c r="E262" s="27"/>
      <c r="P262" s="34" t="s">
        <v>387</v>
      </c>
    </row>
    <row r="263" spans="5:16" x14ac:dyDescent="0.35">
      <c r="E263" s="27"/>
      <c r="P263" s="34" t="s">
        <v>387</v>
      </c>
    </row>
    <row r="264" spans="5:16" x14ac:dyDescent="0.35">
      <c r="E264" s="27"/>
      <c r="P264" s="34" t="s">
        <v>387</v>
      </c>
    </row>
    <row r="265" spans="5:16" x14ac:dyDescent="0.35">
      <c r="E265" s="27"/>
      <c r="P265" s="34" t="s">
        <v>387</v>
      </c>
    </row>
    <row r="266" spans="5:16" x14ac:dyDescent="0.35">
      <c r="E266" s="27"/>
      <c r="P266" s="34" t="s">
        <v>387</v>
      </c>
    </row>
    <row r="267" spans="5:16" x14ac:dyDescent="0.35">
      <c r="E267" s="27"/>
      <c r="P267" s="34" t="s">
        <v>387</v>
      </c>
    </row>
    <row r="268" spans="5:16" x14ac:dyDescent="0.35">
      <c r="E268" s="27"/>
      <c r="P268" s="34" t="s">
        <v>387</v>
      </c>
    </row>
    <row r="269" spans="5:16" x14ac:dyDescent="0.35">
      <c r="E269" s="27"/>
      <c r="P269" s="34" t="s">
        <v>387</v>
      </c>
    </row>
    <row r="270" spans="5:16" x14ac:dyDescent="0.35">
      <c r="E270" s="27"/>
      <c r="P270" s="34" t="s">
        <v>387</v>
      </c>
    </row>
    <row r="271" spans="5:16" x14ac:dyDescent="0.35">
      <c r="E271" s="27"/>
      <c r="P271" s="34" t="s">
        <v>387</v>
      </c>
    </row>
    <row r="272" spans="5:16" x14ac:dyDescent="0.35">
      <c r="E272" s="27"/>
      <c r="P272" s="34" t="s">
        <v>387</v>
      </c>
    </row>
    <row r="273" spans="5:16" x14ac:dyDescent="0.35">
      <c r="E273" s="27"/>
      <c r="P273" s="34" t="s">
        <v>387</v>
      </c>
    </row>
    <row r="274" spans="5:16" x14ac:dyDescent="0.35">
      <c r="E274" s="27"/>
      <c r="P274" s="34" t="s">
        <v>387</v>
      </c>
    </row>
    <row r="275" spans="5:16" x14ac:dyDescent="0.35">
      <c r="E275" s="27"/>
      <c r="P275" s="34" t="s">
        <v>387</v>
      </c>
    </row>
    <row r="276" spans="5:16" x14ac:dyDescent="0.35">
      <c r="E276" s="27"/>
      <c r="P276" s="34" t="s">
        <v>387</v>
      </c>
    </row>
    <row r="277" spans="5:16" x14ac:dyDescent="0.35">
      <c r="E277" s="27"/>
      <c r="P277" s="34" t="s">
        <v>387</v>
      </c>
    </row>
    <row r="278" spans="5:16" x14ac:dyDescent="0.35">
      <c r="E278" s="27"/>
      <c r="P278" s="34" t="s">
        <v>387</v>
      </c>
    </row>
    <row r="279" spans="5:16" x14ac:dyDescent="0.35">
      <c r="E279" s="27"/>
      <c r="P279" s="34" t="s">
        <v>387</v>
      </c>
    </row>
    <row r="280" spans="5:16" x14ac:dyDescent="0.35">
      <c r="E280" s="27"/>
      <c r="P280" s="34" t="s">
        <v>387</v>
      </c>
    </row>
    <row r="281" spans="5:16" x14ac:dyDescent="0.35">
      <c r="E281" s="27"/>
      <c r="P281" s="34" t="s">
        <v>387</v>
      </c>
    </row>
    <row r="282" spans="5:16" x14ac:dyDescent="0.35">
      <c r="E282" s="27"/>
      <c r="P282" s="34" t="s">
        <v>387</v>
      </c>
    </row>
    <row r="283" spans="5:16" x14ac:dyDescent="0.35">
      <c r="E283" s="27"/>
      <c r="P283" s="34" t="s">
        <v>387</v>
      </c>
    </row>
    <row r="284" spans="5:16" x14ac:dyDescent="0.35">
      <c r="E284" s="27"/>
      <c r="P284" s="34" t="s">
        <v>387</v>
      </c>
    </row>
    <row r="285" spans="5:16" x14ac:dyDescent="0.35">
      <c r="E285" s="27"/>
      <c r="P285" s="34" t="s">
        <v>387</v>
      </c>
    </row>
    <row r="286" spans="5:16" x14ac:dyDescent="0.35">
      <c r="E286" s="27"/>
      <c r="P286" s="34" t="s">
        <v>387</v>
      </c>
    </row>
    <row r="287" spans="5:16" x14ac:dyDescent="0.35">
      <c r="E287" s="27"/>
      <c r="P287" s="34" t="s">
        <v>387</v>
      </c>
    </row>
    <row r="288" spans="5:16" x14ac:dyDescent="0.35">
      <c r="E288" s="27"/>
      <c r="P288" s="34" t="s">
        <v>387</v>
      </c>
    </row>
    <row r="289" spans="5:16" x14ac:dyDescent="0.35">
      <c r="E289" s="27"/>
      <c r="P289" s="34" t="s">
        <v>387</v>
      </c>
    </row>
    <row r="290" spans="5:16" x14ac:dyDescent="0.35">
      <c r="E290" s="27"/>
      <c r="P290" s="34" t="s">
        <v>387</v>
      </c>
    </row>
    <row r="291" spans="5:16" x14ac:dyDescent="0.35">
      <c r="E291" s="27"/>
      <c r="P291" s="34" t="s">
        <v>387</v>
      </c>
    </row>
    <row r="292" spans="5:16" x14ac:dyDescent="0.35">
      <c r="E292" s="27"/>
      <c r="P292" s="34" t="s">
        <v>387</v>
      </c>
    </row>
    <row r="293" spans="5:16" x14ac:dyDescent="0.35">
      <c r="E293" s="27"/>
      <c r="P293" s="34" t="s">
        <v>387</v>
      </c>
    </row>
    <row r="294" spans="5:16" x14ac:dyDescent="0.35">
      <c r="E294" s="27"/>
      <c r="P294" s="34" t="s">
        <v>387</v>
      </c>
    </row>
    <row r="295" spans="5:16" x14ac:dyDescent="0.35">
      <c r="E295" s="27"/>
      <c r="P295" s="34" t="s">
        <v>387</v>
      </c>
    </row>
    <row r="296" spans="5:16" x14ac:dyDescent="0.35">
      <c r="E296" s="27"/>
      <c r="P296" s="34" t="s">
        <v>387</v>
      </c>
    </row>
    <row r="297" spans="5:16" x14ac:dyDescent="0.35">
      <c r="E297" s="27"/>
      <c r="P297" s="34" t="s">
        <v>387</v>
      </c>
    </row>
    <row r="298" spans="5:16" x14ac:dyDescent="0.35">
      <c r="E298" s="27"/>
      <c r="P298" s="34" t="s">
        <v>387</v>
      </c>
    </row>
    <row r="299" spans="5:16" x14ac:dyDescent="0.35">
      <c r="E299" s="27"/>
      <c r="P299" s="27" t="s">
        <v>387</v>
      </c>
    </row>
    <row r="300" spans="5:16" x14ac:dyDescent="0.35">
      <c r="E300" s="27"/>
      <c r="P300" s="27" t="s">
        <v>387</v>
      </c>
    </row>
    <row r="301" spans="5:16" x14ac:dyDescent="0.35">
      <c r="E301" s="27"/>
      <c r="P301" s="27" t="s">
        <v>387</v>
      </c>
    </row>
    <row r="302" spans="5:16" x14ac:dyDescent="0.35">
      <c r="E302" s="27"/>
      <c r="P302" s="27" t="s">
        <v>387</v>
      </c>
    </row>
    <row r="303" spans="5:16" x14ac:dyDescent="0.35">
      <c r="E303" s="27"/>
      <c r="P303" s="27" t="s">
        <v>387</v>
      </c>
    </row>
    <row r="304" spans="5:16" x14ac:dyDescent="0.35">
      <c r="E304" s="27"/>
      <c r="P304" s="27" t="s">
        <v>387</v>
      </c>
    </row>
  </sheetData>
  <mergeCells count="21">
    <mergeCell ref="T1:T2"/>
    <mergeCell ref="U1:U2"/>
    <mergeCell ref="P1:P2"/>
    <mergeCell ref="H1:H2"/>
    <mergeCell ref="I1:I2"/>
    <mergeCell ref="J1:J2"/>
    <mergeCell ref="K1:K2"/>
    <mergeCell ref="L1:L2"/>
    <mergeCell ref="M1:M2"/>
    <mergeCell ref="Q1:Q2"/>
    <mergeCell ref="R1:R2"/>
    <mergeCell ref="S1:S2"/>
    <mergeCell ref="G1:G2"/>
    <mergeCell ref="O1:O2"/>
    <mergeCell ref="A1:A2"/>
    <mergeCell ref="B1:B2"/>
    <mergeCell ref="C1:C2"/>
    <mergeCell ref="D1:D2"/>
    <mergeCell ref="F1:F2"/>
    <mergeCell ref="N1:N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U81"/>
  <sheetViews>
    <sheetView topLeftCell="A7" workbookViewId="0">
      <selection activeCell="B89" sqref="B89"/>
    </sheetView>
  </sheetViews>
  <sheetFormatPr defaultColWidth="9.26953125" defaultRowHeight="14.5" x14ac:dyDescent="0.35"/>
  <cols>
    <col min="1" max="1" width="21.7265625" style="7" customWidth="1"/>
    <col min="2" max="16384" width="9.26953125" style="2"/>
  </cols>
  <sheetData>
    <row r="1" spans="1:73" s="5" customFormat="1" x14ac:dyDescent="0.35">
      <c r="A1" s="6" t="s">
        <v>287</v>
      </c>
      <c r="B1" s="6" t="s">
        <v>288</v>
      </c>
    </row>
    <row r="2" spans="1:73" x14ac:dyDescent="0.35">
      <c r="A2" s="7" t="s">
        <v>0</v>
      </c>
      <c r="B2" s="2" t="s">
        <v>289</v>
      </c>
    </row>
    <row r="3" spans="1:73" x14ac:dyDescent="0.35">
      <c r="A3" s="7" t="s">
        <v>2</v>
      </c>
      <c r="B3" s="2" t="s">
        <v>290</v>
      </c>
    </row>
    <row r="4" spans="1:73" x14ac:dyDescent="0.35">
      <c r="A4" s="7" t="s">
        <v>3</v>
      </c>
      <c r="B4" s="2" t="s">
        <v>291</v>
      </c>
    </row>
    <row r="5" spans="1:73" x14ac:dyDescent="0.35">
      <c r="A5" s="7" t="s">
        <v>5</v>
      </c>
      <c r="B5" s="2" t="s">
        <v>292</v>
      </c>
    </row>
    <row r="6" spans="1:73" x14ac:dyDescent="0.35">
      <c r="A6" s="7" t="s">
        <v>6</v>
      </c>
      <c r="B6" s="2" t="s">
        <v>293</v>
      </c>
    </row>
    <row r="7" spans="1:73" x14ac:dyDescent="0.35">
      <c r="A7" s="7" t="s">
        <v>7</v>
      </c>
      <c r="B7" s="2" t="s">
        <v>294</v>
      </c>
    </row>
    <row r="8" spans="1:73" x14ac:dyDescent="0.35">
      <c r="A8" s="7" t="s">
        <v>8</v>
      </c>
      <c r="B8" s="2" t="s">
        <v>295</v>
      </c>
    </row>
    <row r="9" spans="1:73" x14ac:dyDescent="0.35">
      <c r="A9" s="7" t="s">
        <v>9</v>
      </c>
      <c r="B9" s="2" t="s">
        <v>296</v>
      </c>
    </row>
    <row r="10" spans="1:73" x14ac:dyDescent="0.35">
      <c r="A10" s="7" t="s">
        <v>10</v>
      </c>
      <c r="B10" s="2" t="s">
        <v>297</v>
      </c>
    </row>
    <row r="11" spans="1:73" x14ac:dyDescent="0.35">
      <c r="A11" s="7" t="s">
        <v>11</v>
      </c>
      <c r="B11" s="2" t="s">
        <v>298</v>
      </c>
    </row>
    <row r="12" spans="1:73" x14ac:dyDescent="0.35">
      <c r="A12" s="7" t="s">
        <v>12</v>
      </c>
      <c r="B12" s="2" t="s">
        <v>299</v>
      </c>
    </row>
    <row r="13" spans="1:73" x14ac:dyDescent="0.35">
      <c r="A13" s="7" t="s">
        <v>13</v>
      </c>
      <c r="B13" s="2" t="s">
        <v>300</v>
      </c>
    </row>
    <row r="14" spans="1:73" x14ac:dyDescent="0.35">
      <c r="A14" s="7" t="s">
        <v>14</v>
      </c>
      <c r="B14" s="2" t="s">
        <v>301</v>
      </c>
    </row>
    <row r="15" spans="1:73" x14ac:dyDescent="0.35">
      <c r="A15" s="7" t="s">
        <v>15</v>
      </c>
      <c r="B15" s="2" t="s">
        <v>302</v>
      </c>
    </row>
    <row r="16" spans="1:73" x14ac:dyDescent="0.35">
      <c r="A16" s="7" t="s">
        <v>16</v>
      </c>
      <c r="B16" s="2" t="s">
        <v>303</v>
      </c>
    </row>
    <row r="17" spans="1:2" x14ac:dyDescent="0.35">
      <c r="A17" s="7" t="s">
        <v>17</v>
      </c>
      <c r="B17" s="2" t="s">
        <v>304</v>
      </c>
    </row>
    <row r="18" spans="1:2" x14ac:dyDescent="0.35">
      <c r="A18" s="7" t="s">
        <v>192</v>
      </c>
      <c r="B18" s="2" t="s">
        <v>305</v>
      </c>
    </row>
    <row r="19" spans="1:2" x14ac:dyDescent="0.35">
      <c r="A19" s="7" t="s">
        <v>193</v>
      </c>
      <c r="B19" s="2" t="s">
        <v>306</v>
      </c>
    </row>
    <row r="20" spans="1:2" x14ac:dyDescent="0.35">
      <c r="A20" s="7" t="s">
        <v>194</v>
      </c>
      <c r="B20" s="2" t="s">
        <v>307</v>
      </c>
    </row>
    <row r="21" spans="1:2" x14ac:dyDescent="0.35">
      <c r="A21" s="7" t="s">
        <v>195</v>
      </c>
      <c r="B21" s="2" t="s">
        <v>308</v>
      </c>
    </row>
    <row r="22" spans="1:2" x14ac:dyDescent="0.35">
      <c r="A22" s="7" t="s">
        <v>196</v>
      </c>
      <c r="B22" s="2" t="s">
        <v>309</v>
      </c>
    </row>
    <row r="23" spans="1:2" x14ac:dyDescent="0.35">
      <c r="A23" s="7" t="s">
        <v>197</v>
      </c>
      <c r="B23" s="2" t="s">
        <v>310</v>
      </c>
    </row>
    <row r="24" spans="1:2" x14ac:dyDescent="0.35">
      <c r="A24" s="7" t="s">
        <v>311</v>
      </c>
      <c r="B24" s="2" t="s">
        <v>312</v>
      </c>
    </row>
    <row r="25" spans="1:2" x14ac:dyDescent="0.35">
      <c r="A25" s="7" t="s">
        <v>313</v>
      </c>
      <c r="B25" s="2" t="s">
        <v>314</v>
      </c>
    </row>
    <row r="26" spans="1:2" x14ac:dyDescent="0.35">
      <c r="A26" s="7" t="s">
        <v>315</v>
      </c>
      <c r="B26" s="2" t="s">
        <v>316</v>
      </c>
    </row>
    <row r="27" spans="1:2" x14ac:dyDescent="0.35">
      <c r="A27" s="7" t="s">
        <v>317</v>
      </c>
      <c r="B27" s="2" t="s">
        <v>318</v>
      </c>
    </row>
    <row r="28" spans="1:2" x14ac:dyDescent="0.35">
      <c r="A28" s="7" t="s">
        <v>319</v>
      </c>
      <c r="B28" s="2" t="s">
        <v>320</v>
      </c>
    </row>
    <row r="29" spans="1:2" x14ac:dyDescent="0.35">
      <c r="A29" s="7" t="s">
        <v>321</v>
      </c>
      <c r="B29" s="2" t="s">
        <v>322</v>
      </c>
    </row>
    <row r="30" spans="1:2" x14ac:dyDescent="0.35">
      <c r="A30" s="7" t="s">
        <v>323</v>
      </c>
      <c r="B30" s="2" t="s">
        <v>324</v>
      </c>
    </row>
    <row r="31" spans="1:2" x14ac:dyDescent="0.35">
      <c r="A31" s="7" t="s">
        <v>325</v>
      </c>
      <c r="B31" s="2" t="s">
        <v>326</v>
      </c>
    </row>
    <row r="32" spans="1:2" x14ac:dyDescent="0.35">
      <c r="A32" s="7" t="s">
        <v>327</v>
      </c>
      <c r="B32" s="2" t="s">
        <v>328</v>
      </c>
    </row>
    <row r="33" spans="1:2" x14ac:dyDescent="0.35">
      <c r="A33" s="7" t="s">
        <v>329</v>
      </c>
      <c r="B33" s="2" t="s">
        <v>330</v>
      </c>
    </row>
    <row r="34" spans="1:2" x14ac:dyDescent="0.35">
      <c r="A34" s="7" t="s">
        <v>331</v>
      </c>
      <c r="B34" s="2" t="s">
        <v>332</v>
      </c>
    </row>
    <row r="35" spans="1:2" x14ac:dyDescent="0.35">
      <c r="A35" s="7" t="s">
        <v>333</v>
      </c>
      <c r="B35" s="2" t="s">
        <v>334</v>
      </c>
    </row>
    <row r="36" spans="1:2" x14ac:dyDescent="0.35">
      <c r="A36" s="7" t="s">
        <v>335</v>
      </c>
      <c r="B36" s="2" t="s">
        <v>336</v>
      </c>
    </row>
    <row r="37" spans="1:2" x14ac:dyDescent="0.35">
      <c r="A37" s="7" t="s">
        <v>337</v>
      </c>
      <c r="B37" s="2" t="s">
        <v>338</v>
      </c>
    </row>
    <row r="38" spans="1:2" x14ac:dyDescent="0.35">
      <c r="A38" s="7" t="s">
        <v>198</v>
      </c>
      <c r="B38" s="2" t="s">
        <v>339</v>
      </c>
    </row>
    <row r="39" spans="1:2" x14ac:dyDescent="0.35">
      <c r="A39" s="7" t="s">
        <v>20</v>
      </c>
      <c r="B39" s="2" t="s">
        <v>340</v>
      </c>
    </row>
    <row r="40" spans="1:2" x14ac:dyDescent="0.35">
      <c r="A40" s="7" t="s">
        <v>204</v>
      </c>
      <c r="B40" s="2" t="s">
        <v>341</v>
      </c>
    </row>
    <row r="41" spans="1:2" x14ac:dyDescent="0.35">
      <c r="A41" s="7" t="s">
        <v>205</v>
      </c>
      <c r="B41" s="2" t="s">
        <v>342</v>
      </c>
    </row>
    <row r="42" spans="1:2" x14ac:dyDescent="0.35">
      <c r="A42" s="7" t="s">
        <v>206</v>
      </c>
      <c r="B42" s="2" t="s">
        <v>343</v>
      </c>
    </row>
    <row r="43" spans="1:2" x14ac:dyDescent="0.35">
      <c r="A43" s="7" t="s">
        <v>207</v>
      </c>
      <c r="B43" s="2" t="s">
        <v>344</v>
      </c>
    </row>
    <row r="44" spans="1:2" x14ac:dyDescent="0.35">
      <c r="A44" s="7" t="s">
        <v>208</v>
      </c>
      <c r="B44" s="2" t="s">
        <v>345</v>
      </c>
    </row>
    <row r="45" spans="1:2" x14ac:dyDescent="0.35">
      <c r="A45" s="7" t="s">
        <v>209</v>
      </c>
      <c r="B45" s="2" t="s">
        <v>346</v>
      </c>
    </row>
    <row r="46" spans="1:2" x14ac:dyDescent="0.35">
      <c r="A46" s="7" t="s">
        <v>347</v>
      </c>
      <c r="B46" s="2" t="s">
        <v>348</v>
      </c>
    </row>
    <row r="47" spans="1:2" x14ac:dyDescent="0.35">
      <c r="A47" s="7" t="s">
        <v>210</v>
      </c>
      <c r="B47" s="2" t="s">
        <v>349</v>
      </c>
    </row>
    <row r="48" spans="1:2" x14ac:dyDescent="0.35">
      <c r="A48" s="7" t="s">
        <v>211</v>
      </c>
      <c r="B48" s="2" t="s">
        <v>350</v>
      </c>
    </row>
    <row r="49" spans="1:2" x14ac:dyDescent="0.35">
      <c r="A49" s="7" t="s">
        <v>212</v>
      </c>
      <c r="B49" s="2" t="s">
        <v>351</v>
      </c>
    </row>
    <row r="50" spans="1:2" x14ac:dyDescent="0.35">
      <c r="A50" s="7" t="s">
        <v>213</v>
      </c>
      <c r="B50" s="2" t="s">
        <v>352</v>
      </c>
    </row>
    <row r="51" spans="1:2" x14ac:dyDescent="0.35">
      <c r="A51" s="7" t="s">
        <v>214</v>
      </c>
      <c r="B51" s="2" t="s">
        <v>353</v>
      </c>
    </row>
    <row r="52" spans="1:2" x14ac:dyDescent="0.35">
      <c r="A52" s="7" t="s">
        <v>215</v>
      </c>
      <c r="B52" s="2" t="s">
        <v>354</v>
      </c>
    </row>
    <row r="53" spans="1:2" x14ac:dyDescent="0.35">
      <c r="A53" s="7" t="s">
        <v>22</v>
      </c>
      <c r="B53" s="2" t="s">
        <v>355</v>
      </c>
    </row>
    <row r="54" spans="1:2" x14ac:dyDescent="0.35">
      <c r="A54" s="7" t="s">
        <v>216</v>
      </c>
      <c r="B54" s="2" t="s">
        <v>356</v>
      </c>
    </row>
    <row r="55" spans="1:2" x14ac:dyDescent="0.35">
      <c r="A55" s="7" t="s">
        <v>217</v>
      </c>
      <c r="B55" s="2" t="s">
        <v>357</v>
      </c>
    </row>
    <row r="56" spans="1:2" x14ac:dyDescent="0.35">
      <c r="A56" s="7" t="s">
        <v>218</v>
      </c>
      <c r="B56" s="2" t="s">
        <v>358</v>
      </c>
    </row>
    <row r="57" spans="1:2" x14ac:dyDescent="0.35">
      <c r="A57" s="7" t="s">
        <v>219</v>
      </c>
      <c r="B57" s="2" t="s">
        <v>359</v>
      </c>
    </row>
    <row r="58" spans="1:2" x14ac:dyDescent="0.35">
      <c r="A58" s="7" t="s">
        <v>220</v>
      </c>
      <c r="B58" s="2" t="s">
        <v>360</v>
      </c>
    </row>
    <row r="59" spans="1:2" x14ac:dyDescent="0.35">
      <c r="A59" s="7" t="s">
        <v>221</v>
      </c>
      <c r="B59" s="2" t="s">
        <v>361</v>
      </c>
    </row>
    <row r="60" spans="1:2" x14ac:dyDescent="0.35">
      <c r="A60" s="7" t="s">
        <v>24</v>
      </c>
      <c r="B60" s="2" t="s">
        <v>362</v>
      </c>
    </row>
    <row r="61" spans="1:2" x14ac:dyDescent="0.35">
      <c r="A61" s="7" t="s">
        <v>228</v>
      </c>
      <c r="B61" s="2" t="s">
        <v>363</v>
      </c>
    </row>
    <row r="62" spans="1:2" x14ac:dyDescent="0.35">
      <c r="A62" s="7" t="s">
        <v>229</v>
      </c>
      <c r="B62" s="2" t="s">
        <v>364</v>
      </c>
    </row>
    <row r="63" spans="1:2" x14ac:dyDescent="0.35">
      <c r="A63" s="7" t="s">
        <v>230</v>
      </c>
      <c r="B63" s="2" t="s">
        <v>365</v>
      </c>
    </row>
    <row r="64" spans="1:2" x14ac:dyDescent="0.35">
      <c r="A64" s="7" t="s">
        <v>231</v>
      </c>
      <c r="B64" s="2" t="s">
        <v>366</v>
      </c>
    </row>
    <row r="65" spans="1:2" x14ac:dyDescent="0.35">
      <c r="A65" s="7" t="s">
        <v>232</v>
      </c>
      <c r="B65" s="2" t="s">
        <v>367</v>
      </c>
    </row>
    <row r="66" spans="1:2" x14ac:dyDescent="0.35">
      <c r="A66" s="7" t="s">
        <v>233</v>
      </c>
      <c r="B66" s="2" t="s">
        <v>368</v>
      </c>
    </row>
    <row r="67" spans="1:2" x14ac:dyDescent="0.35">
      <c r="A67" s="7" t="s">
        <v>369</v>
      </c>
      <c r="B67" s="2" t="s">
        <v>370</v>
      </c>
    </row>
    <row r="68" spans="1:2" x14ac:dyDescent="0.35">
      <c r="A68" s="7" t="s">
        <v>234</v>
      </c>
      <c r="B68" s="2" t="s">
        <v>371</v>
      </c>
    </row>
    <row r="69" spans="1:2" x14ac:dyDescent="0.35">
      <c r="A69" s="7" t="s">
        <v>235</v>
      </c>
      <c r="B69" s="2" t="s">
        <v>372</v>
      </c>
    </row>
    <row r="70" spans="1:2" x14ac:dyDescent="0.35">
      <c r="A70" s="7" t="s">
        <v>236</v>
      </c>
      <c r="B70" s="2" t="s">
        <v>373</v>
      </c>
    </row>
    <row r="71" spans="1:2" x14ac:dyDescent="0.35">
      <c r="A71" s="7" t="s">
        <v>237</v>
      </c>
      <c r="B71" s="2" t="s">
        <v>374</v>
      </c>
    </row>
    <row r="72" spans="1:2" x14ac:dyDescent="0.35">
      <c r="A72" s="7" t="s">
        <v>238</v>
      </c>
      <c r="B72" s="2" t="s">
        <v>375</v>
      </c>
    </row>
    <row r="73" spans="1:2" x14ac:dyDescent="0.35">
      <c r="A73" s="7" t="s">
        <v>239</v>
      </c>
      <c r="B73" s="2" t="s">
        <v>376</v>
      </c>
    </row>
    <row r="74" spans="1:2" x14ac:dyDescent="0.35">
      <c r="A74" s="7" t="s">
        <v>28</v>
      </c>
      <c r="B74" s="2" t="s">
        <v>377</v>
      </c>
    </row>
    <row r="75" spans="1:2" x14ac:dyDescent="0.35">
      <c r="A75" s="7" t="s">
        <v>31</v>
      </c>
      <c r="B75" s="2" t="s">
        <v>378</v>
      </c>
    </row>
    <row r="76" spans="1:2" x14ac:dyDescent="0.35">
      <c r="A76" s="7" t="s">
        <v>32</v>
      </c>
      <c r="B76" s="2" t="s">
        <v>379</v>
      </c>
    </row>
    <row r="77" spans="1:2" x14ac:dyDescent="0.35">
      <c r="A77" s="7" t="s">
        <v>33</v>
      </c>
      <c r="B77" s="2" t="s">
        <v>380</v>
      </c>
    </row>
    <row r="78" spans="1:2" x14ac:dyDescent="0.35">
      <c r="A78" s="7" t="s">
        <v>34</v>
      </c>
      <c r="B78" s="2" t="s">
        <v>381</v>
      </c>
    </row>
    <row r="79" spans="1:2" x14ac:dyDescent="0.35">
      <c r="A79" s="7" t="s">
        <v>36</v>
      </c>
      <c r="B79" s="2" t="s">
        <v>382</v>
      </c>
    </row>
    <row r="80" spans="1:2" x14ac:dyDescent="0.35">
      <c r="A80" s="7" t="s">
        <v>35</v>
      </c>
      <c r="B80" s="2" t="s">
        <v>383</v>
      </c>
    </row>
    <row r="81" spans="1:2" x14ac:dyDescent="0.35">
      <c r="A81" s="7" t="s">
        <v>37</v>
      </c>
      <c r="B81" s="2" t="s">
        <v>384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 spp per region</vt:lpstr>
      <vt:lpstr>IxodesWaypoint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2021-10-27T18:49:20Z</dcterms:created>
  <dcterms:modified xsi:type="dcterms:W3CDTF">2025-06-18T17:05:52Z</dcterms:modified>
  <cp:category/>
  <cp:contentStatus/>
</cp:coreProperties>
</file>