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christian/Documents/Business Analyst Portfolio/"/>
    </mc:Choice>
  </mc:AlternateContent>
  <xr:revisionPtr revIDLastSave="0" documentId="8_{B5976AC6-9E61-AA43-BD64-02F1875C54AE}" xr6:coauthVersionLast="47" xr6:coauthVersionMax="47" xr10:uidLastSave="{00000000-0000-0000-0000-000000000000}"/>
  <bookViews>
    <workbookView xWindow="720" yWindow="500" windowWidth="28080" windowHeight="16380" xr2:uid="{DA8057C1-15C4-5441-A588-2BDA6A4B3637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9" i="1" s="1"/>
  <c r="C19" i="1"/>
  <c r="C11" i="1"/>
  <c r="C15" i="1"/>
  <c r="B11" i="1" l="1"/>
  <c r="B20" i="1" s="1"/>
  <c r="G5" i="1" s="1"/>
</calcChain>
</file>

<file path=xl/sharedStrings.xml><?xml version="1.0" encoding="utf-8"?>
<sst xmlns="http://schemas.openxmlformats.org/spreadsheetml/2006/main" count="25" uniqueCount="21">
  <si>
    <t>Quality Sweater Company</t>
  </si>
  <si>
    <t>Inputs:</t>
  </si>
  <si>
    <t>Costs</t>
  </si>
  <si>
    <t>Printing:</t>
  </si>
  <si>
    <t>Variable</t>
  </si>
  <si>
    <t>per catolog</t>
  </si>
  <si>
    <t>Mailing</t>
  </si>
  <si>
    <t>per order</t>
  </si>
  <si>
    <t>Reply Envelopes</t>
  </si>
  <si>
    <t>Revenue:</t>
  </si>
  <si>
    <t>Average Customer Order</t>
  </si>
  <si>
    <t>Labor &amp; Materials:</t>
  </si>
  <si>
    <t>Catalogs Ordered:</t>
  </si>
  <si>
    <t>Reponse Rate:</t>
  </si>
  <si>
    <t>&lt;--dummy value</t>
  </si>
  <si>
    <t>Total Orders:</t>
  </si>
  <si>
    <t>Total Revenue:</t>
  </si>
  <si>
    <t>Total Costs:</t>
  </si>
  <si>
    <t>Total Profit:</t>
  </si>
  <si>
    <t>a) Data Table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</si>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</sst>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2" fillId="0" borderId="1" xfId="2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0" fillId="0" borderId="0" xfId="0" applyNumberFormat="1"/>
    <xf numFmtId="165" fontId="0" fillId="0" borderId="0" xfId="0" applyNumberFormat="1"/>
    <xf numFmtId="0" fontId="4" fillId="0" borderId="0" xfId="0" applyFont="1"/>
    <xf numFmtId="164" fontId="4" fillId="0" borderId="0" xfId="0" applyNumberFormat="1" applyFont="1"/>
    <xf numFmtId="10" fontId="0" fillId="2" borderId="0" xfId="0" applyNumberFormat="1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Sweater Company:</a:t>
            </a:r>
            <a:r>
              <a:rPr lang="en-US" baseline="0"/>
              <a:t> Reponse Rate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Project!$F$7:$F$17</c:f>
              <c:numCache>
                <c:formatCode>0.00%</c:formatCode>
                <c:ptCount val="11"/>
                <c:pt idx="0" formatCode="0.0%">
                  <c:v>0.03</c:v>
                </c:pt>
                <c:pt idx="1">
                  <c:v>3.5000000000000003E-2</c:v>
                </c:pt>
                <c:pt idx="2" formatCode="0.0%">
                  <c:v>0.04</c:v>
                </c:pt>
                <c:pt idx="3">
                  <c:v>4.4999999999999998E-2</c:v>
                </c:pt>
                <c:pt idx="4" formatCode="0.0%">
                  <c:v>0.05</c:v>
                </c:pt>
                <c:pt idx="5">
                  <c:v>5.5E-2</c:v>
                </c:pt>
                <c:pt idx="6" formatCode="0.0%">
                  <c:v>0.06</c:v>
                </c:pt>
                <c:pt idx="7">
                  <c:v>6.5000000000000002E-2</c:v>
                </c:pt>
                <c:pt idx="8" formatCode="0.0%">
                  <c:v>7.0000000000000007E-2</c:v>
                </c:pt>
                <c:pt idx="9">
                  <c:v>7.4999999999999997E-2</c:v>
                </c:pt>
                <c:pt idx="10" formatCode="0.0%">
                  <c:v>0.08</c:v>
                </c:pt>
              </c:numCache>
            </c:numRef>
          </c:cat>
          <c:val>
            <c:numRef>
              <c:f>Project!$G$7:$G$17</c:f>
              <c:numCache>
                <c:formatCode>_("$"* #,##0_);_("$"* \(#,##0\);_("$"* "-"??_);_(@_)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4-1343-B811-CBF7B25F5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069663"/>
        <c:axId val="1235786207"/>
      </c:barChart>
      <c:catAx>
        <c:axId val="1236069663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786207"/>
        <c:crosses val="autoZero"/>
        <c:auto val="1"/>
        <c:lblAlgn val="ctr"/>
        <c:lblOffset val="100"/>
        <c:noMultiLvlLbl val="0"/>
      </c:catAx>
      <c:valAx>
        <c:axId val="123578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06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hart" Target="../charts/chart1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283920</xdr:colOff>
      <xdr:row>17</xdr:row>
      <xdr:rowOff>19000</xdr:rowOff>
    </xdr:from>
    <xdr:to>
      <xdr:col>5</xdr:col>
      <xdr:colOff>481560</xdr:colOff>
      <xdr:row>18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DFA9E3D-8379-68C2-E4F1-51B25E342EAB}"/>
                </a:ext>
              </a:extLst>
            </xdr14:cNvPr>
            <xdr14:cNvContentPartPr/>
          </xdr14:nvContentPartPr>
          <xdr14:nvPr macro=""/>
          <xdr14:xfrm>
            <a:off x="5465520" y="3549600"/>
            <a:ext cx="197640" cy="243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DFA9E3D-8379-68C2-E4F1-51B25E342E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59400" y="3543480"/>
              <a:ext cx="209880" cy="2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116160</xdr:colOff>
      <xdr:row>18</xdr:row>
      <xdr:rowOff>103440</xdr:rowOff>
    </xdr:from>
    <xdr:to>
      <xdr:col>5</xdr:col>
      <xdr:colOff>541680</xdr:colOff>
      <xdr:row>19</xdr:row>
      <xdr:rowOff>182480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5EB1AC4-B7B4-4262-E035-8572CC29389F}"/>
                </a:ext>
              </a:extLst>
            </xdr14:cNvPr>
            <xdr14:cNvContentPartPr/>
          </xdr14:nvContentPartPr>
          <xdr14:nvPr macro=""/>
          <xdr14:xfrm>
            <a:off x="5297760" y="3837240"/>
            <a:ext cx="425520" cy="2822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5EB1AC4-B7B4-4262-E035-8572CC29389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91635" y="3831120"/>
              <a:ext cx="43777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744000</xdr:colOff>
      <xdr:row>19</xdr:row>
      <xdr:rowOff>41360</xdr:rowOff>
    </xdr:from>
    <xdr:to>
      <xdr:col>5</xdr:col>
      <xdr:colOff>1261680</xdr:colOff>
      <xdr:row>20</xdr:row>
      <xdr:rowOff>25360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37A9E67A-045B-D460-77B8-30E43EBFF42F}"/>
                </a:ext>
              </a:extLst>
            </xdr14:cNvPr>
            <xdr14:cNvContentPartPr/>
          </xdr14:nvContentPartPr>
          <xdr14:nvPr macro=""/>
          <xdr14:xfrm>
            <a:off x="5925600" y="3978360"/>
            <a:ext cx="517680" cy="18720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37A9E67A-045B-D460-77B8-30E43EBFF42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919480" y="3972240"/>
              <a:ext cx="52992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16060</xdr:colOff>
      <xdr:row>21</xdr:row>
      <xdr:rowOff>12600</xdr:rowOff>
    </xdr:from>
    <xdr:to>
      <xdr:col>6</xdr:col>
      <xdr:colOff>106420</xdr:colOff>
      <xdr:row>21</xdr:row>
      <xdr:rowOff>78840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E276995F-A328-329A-29EE-AB84B434AF4B}"/>
                </a:ext>
              </a:extLst>
            </xdr14:cNvPr>
            <xdr14:cNvContentPartPr/>
          </xdr14:nvContentPartPr>
          <xdr14:nvPr macro=""/>
          <xdr14:xfrm>
            <a:off x="6023160" y="4356000"/>
            <a:ext cx="90360" cy="6624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E276995F-A328-329A-29EE-AB84B434AF4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017040" y="4349880"/>
              <a:ext cx="102600" cy="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543120</xdr:colOff>
      <xdr:row>20</xdr:row>
      <xdr:rowOff>127240</xdr:rowOff>
    </xdr:from>
    <xdr:to>
      <xdr:col>5</xdr:col>
      <xdr:colOff>1200120</xdr:colOff>
      <xdr:row>21</xdr:row>
      <xdr:rowOff>135720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5C8598AD-8DF5-2C95-72B0-BA42F7DD7FE2}"/>
                </a:ext>
              </a:extLst>
            </xdr14:cNvPr>
            <xdr14:cNvContentPartPr/>
          </xdr14:nvContentPartPr>
          <xdr14:nvPr macro=""/>
          <xdr14:xfrm>
            <a:off x="5724720" y="4267440"/>
            <a:ext cx="657000" cy="211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5C8598AD-8DF5-2C95-72B0-BA42F7DD7F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18600" y="4261330"/>
              <a:ext cx="669240" cy="22389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520700</xdr:colOff>
      <xdr:row>18</xdr:row>
      <xdr:rowOff>107950</xdr:rowOff>
    </xdr:from>
    <xdr:to>
      <xdr:col>12</xdr:col>
      <xdr:colOff>44450</xdr:colOff>
      <xdr:row>32</xdr:row>
      <xdr:rowOff>76200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45722564-FEB5-D1AF-E312-B13F0BE1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7T18:11:14.36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274 1 24575,'0'100'0,"0"-63"0,0 21 0,0-3 0,0-30 0,0-1 0,0-3 0,0-2 0,0 0 0,0-1 0,0-2 0,0 0 0,-2 1 0,0 0 0,-1 2 0,1-3 0,2-1 0,0-4 0,0-1 0,0 0 0,0 0 0,0 0 0,0 0 0,0 0 0,0 1 0,0-2 0,0 0 0,0-1 0,0 2 0,2 0 0,0 1 0,1-2 0,1 2 0,1 0 0,-2-4 0,-1-2 0</inkml:trace>
  <inkml:trace contextRef="#ctx0" brushRef="#br0" timeOffset="1664">201 112 24575,'-5'7'0,"-1"3"0,-2 5 0,-1 2 0,-1 2 0,-2 0 0,0-2 0,-1-1 0,0 0 0,1 1 0,0 2 0,-2-1 0,2 1 0,1-2 0,0-1 0,3-4 0,-1 0 0,3 1 0,-1-2 0,2 0 0,2-6 0,1-2 0</inkml:trace>
  <inkml:trace contextRef="#ctx0" brushRef="#br0" timeOffset="3631">247 91 24575,'6'2'0,"1"4"0,7 5 0,2 5 0,2 2 0,2 2 0,1-1 0,1-2 0,0-1 0,-3-4 0,-5-2 0,-2-2 0,-3-2 0,2 2 0,-1-1 0,-1 2 0,1-2 0,-1-1 0,0 1 0,0 0 0,-2 0 0,1 0 0,-1-1 0,-3-1 0,-1 0 0,-3 2 0,0 1 0,0 2 0,0 1 0,0-1 0,0 0 0,0 0 0,0-1 0,0 2 0,1-2 0,1 0 0,-1-4 0,1-2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7T18:12:03.63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229 340 24575,'-2'-12'0,"-6"-2"0,-8-6 0,-4-2 0,1 0 0,4 3 0,4 5 0,3 2 0,4 2 0,0-2 0,0-5 0,-7-7 0,-8-8 0,-4-5 0,-3 5 0,5 7 0,10 15 0,5 5 0</inkml:trace>
  <inkml:trace contextRef="#ctx0" brushRef="#br0" timeOffset="2800">287 397 24575,'-4'-1'0,"2"-5"0,0-4 0,2-4 0,0 0 0,0 1 0,0 2 0,2 0 0,0-2 0,2-1 0,0 0 0,1-2 0,-1 1 0,-1 0 0,-1 3 0,-2 3 0,0 1 0,0-1 0,2-2 0,1-1 0,1-1 0,1 3 0,-3 0 0,1 4 0,-1-1 0,1 1 0,0-1 0,0-4 0,-1 0 0,0-4 0,-2 8 0,0 0 0</inkml:trace>
  <inkml:trace contextRef="#ctx0" brushRef="#br0" timeOffset="4899">225 388 24575,'0'-7'0,"-1"17"0,-3 5 0,-2 13 0,-2-1 0,-1-3 0,2 0 0,-1 0 0,2-2 0,0-1 0,-1-1 0,2-1 0,-2 0 0,2-1 0,3 1 0,-2-2 0,1-1 0,0-4 0,-1-2 0,2-1 0,0-5 0,0 0 0</inkml:trace>
  <inkml:trace contextRef="#ctx0" brushRef="#br0" timeOffset="7582">483 482 24575,'0'11'0,"0"4"0,0 4 0,0 1 0,0 2 0,0-4 0,0-2 0,0-3 0,1-3 0,1-1 0,0-2 0,0 2 0,-2-1 0,1 1 0,-1 0 0,0 1 0,0 0 0,0-1 0,2-2 0,0 0 0,2-3 0,2-1 0,2 0 0,3-3 0,1 0 0,2 0 0,-1 0 0,1 0 0,-1 0 0,-1-4 0,1-2 0,-1-5 0,3-4 0,1-2 0,2 0 0,-1 0 0,-3 3 0,-2 2 0,-2 2 0,-1 1 0,-3 1 0,-2 0 0,-2 1 0,-2 0 0,0 0 0,0-3 0,0 1 0,0-2 0,0 0 0,-2 2 0,-1-1 0,-2 4 0,-2 3 0,0 0 0,-2 3 0,0 0 0,-1-1 0,1 1 0,0 0 0,-1 0 0,1 0 0,2 0 0,0 0 0,0 0 0,-2 0 0,-2 0 0,0 1 0,0 2 0,0 3 0,0 0 0,-1 1 0,1 0 0,1 0 0,2 0 0,4-3 0,2-2 0</inkml:trace>
  <inkml:trace contextRef="#ctx0" brushRef="#br0" timeOffset="9799">976 494 24575,'0'7'0,"0"1"0,0 2 0,0 2 0,2 0 0,3 3 0,2 1 0,3 2 0,1 1 0,2 3 0,0 0 0,1 3 0,-5-1 0,-1-3 0,-4-5 0,0-4 0,1-3 0,-1-1 0,3-1 0,-1-2 0,2-3 0,3-2 0,1 0 0,1-3 0,-2-6 0,-3-4 0,-2-5 0,-1-1 0,0 1 0,-3 1 0,0 2 0,-2 2 0,0 2 0,0 2 0,0 1 0,0 1 0,0-1 0,0-2 0,0 1 0,0-3 0,0 0 0,0 2 0,0 0 0,0 1 0,0 0 0,0-2 0,0-1 0,0-2 0,0-2 0,0 2 0,0-1 0,0 8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7T18:12:31.7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24575,'0'6'0,"0"2"0,0 5 0,0 2 0,0 1 0,0-1 0,0-3 0,0-1 0,0-2 0,0-1 0,0 1 0,0 0 0,0 3 0,0 0 0,0 2 0,0 0 0,0-1 0,0 0 0,0 1 0,0 0 0,0-1 0,0 1 0,0 0 0,0 3 0,0 1 0,0-1 0,0-4 0,0-1 0,0-2 0,0 0 0,0-1 0,2 0 0,-1-4 0,1-2 0</inkml:trace>
  <inkml:trace contextRef="#ctx0" brushRef="#br0" timeOffset="1581">102 23 24575,'5'0'0,"2"0"0,3 0 0,1 0 0,1 0 0,0 0 0,2 0 0,5 0 0,8 0 0,1 0 0,2 0 0,-3 3 0,-5 3 0,-4 0 0,-5 1 0,-3-2 0,-5 0 0,-1 3 0,-3 3 0,0 3 0,-1 0 0,-3 1 0,-4 1 0,-5-2 0,-5 3 0,-2-1 0,0 0 0,2 1 0,1-3 0,-2-3 0,-3-3 0,-6-2 0,-1-3 0,3-1 0,11-2 0,5 0 0</inkml:trace>
  <inkml:trace contextRef="#ctx0" brushRef="#br0" timeOffset="3531">546 118 24575,'0'20'0,"0"7"0,0 10 0,0 1 0,0-6 0,0-8 0,0-9 0,0-2 0,0-4 0,0-3 0,0-2 0</inkml:trace>
  <inkml:trace contextRef="#ctx0" brushRef="#br0" timeOffset="5214">575 9 24575,'0'0'0</inkml:trace>
  <inkml:trace contextRef="#ctx0" brushRef="#br0" timeOffset="7034">1004 277 24575,'-13'0'0,"-5"0"0,-5 0 0,0 0 0,6 0 0,5 2 0,2 2 0,2 3 0,0 2 0,0-1 0,-1 1 0,-1 2 0,-4 1 0,2 2 0,0 1 0,4-3 0,3 0 0,1-1 0,1 0 0,0 0 0,4-3 0,3-1 0,2-1 0,3-1 0,3 1 0,3-4 0,1 0 0,4-1 0,2-1 0,-1 0 0,1 0 0,-4 0 0,-4 0 0,-2 0 0,-4 0 0,1 0 0,-1 0 0,1 0 0,-4 0 0,-1 0 0</inkml:trace>
  <inkml:trace contextRef="#ctx0" brushRef="#br0" timeOffset="7933">1143 226 24575,'0'15'0,"0"12"0,0 16 0,0 3 0,0-6 0,0-10 0,1-13 0,0-6 0,1-7 0</inkml:trace>
  <inkml:trace contextRef="#ctx0" brushRef="#br0" timeOffset="9914">1217 356 24575,'0'-6'0,"1"1"0,4 1 0,3 2 0,3-2 0,0-1 0,-3-2 0,0-3 0,1 0 0,4-5 0,7-7 0,6-3 0,3-1 0,-2 4 0,-2 8 0,-14 6 0,-2 6 0</inkml:trace>
  <inkml:trace contextRef="#ctx0" brushRef="#br0" timeOffset="11647">1263 420 24575,'3'-4'0,"3"4"0,4 6 0,3 6 0,-2 5 0,-2-1 0,-1-3 0,-2-1 0,-3-1 0,-1-2 0,-2-5 0,0-1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7T18:13:38.73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111 184 24575,'2'-8'0,"1"-1"0,4-4 0,4 0 0,1 0 0,-2-1 0,-2 4 0,-4 0 0,-1 1 0,-1 1 0,-2-1 0,0 0 0,-1 2 0,-3 1 0,1 3 0,-1 3 0</inkml:trace>
  <inkml:trace contextRef="#ctx0" brushRef="#br0" timeOffset="1900">1 132 24575,'6'0'0,"1"0"0,2 0 0,0 0 0,2 0 0,2-1 0,1-1 0,0-2 0,-1-2 0,2 0 0,4-1 0,4 1 0,2 0 0,-1 1 0,-6 3 0,-5-1 0,-4 2 0,-5-3 0,0-3 0,-4-1 0,0 0 0,-2 1 0,-4 0 0,-5 0 0,-4-1 0,-2-2 0,1 1 0,8 5 0,1 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07T18:13:00.8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33 0 24575,'0'8'0,"0"1"0,0 5 0,0 2 0,0 1 0,0-1 0,0 0 0,0 1 0,0 1 0,2-4 0,1-1 0,1 1 0,3 3 0,-2 4 0,2 1 0,-1 0 0,0-4 0,2-6 0,0-3 0,-1-4 0,2 0 0,-5-3 0,1-1 0</inkml:trace>
  <inkml:trace contextRef="#ctx0" brushRef="#br0" timeOffset="1599">1 235 24575,'0'-8'0,"1"2"0,3-1 0,2 4 0,4 2 0,4 1 0,2 0 0,0-1 0,1 1 0,-1 0 0,1 0 0,1 0 0,1 0 0,-2 0 0,-4 0 0,-3 0 0,0 0 0,-2 0 0,-2 0 0,-2 0 0</inkml:trace>
  <inkml:trace contextRef="#ctx0" brushRef="#br0" timeOffset="3565">232 35 24575,'4'4'0,"-2"8"0,0 10 0,-2 8 0,3 3 0,2-4 0,2-4 0,0-4 0,-1-2 0,0-2 0,-1-2 0,-2-3 0,-1-4 0,-2 0 0,0-1 0,0 1 0,0 1 0,2 3 0,1 0 0,-1-1 0,0-1 0,0-2 0,0 2 0,0 0 0,2-1 0,0-2 0,2-4 0,1-1 0,1-2 0,0 0 0,0 0 0,-2-1 0,0-3 0,4-6 0,3-7 0,4-3 0,0 1 0,-2 4 0,-2 3 0,-2 4 0,-1 1 0,0 3 0,-3 2 0,3 1 0,-1 1 0,-2-1 0,1 3 0,-4 5 0,-2 6 0,-1 6 0,-1 3 0,0 2 0,0 0 0,0-2 0,0-1 0,0-4 0,0-3 0,-1-5 0,0-4 0,0-3 0</inkml:trace>
  <inkml:trace contextRef="#ctx0" brushRef="#br0" timeOffset="11966">914 193 24575,'-4'1'0,"0"1"0,-1 2 0,-2 2 0,-3 0 0,1 0 0,-1-2 0,0-1 0,1 1 0,1 0 0,0 2 0,0 0 0,0 0 0,-2 2 0,2 1 0,2 0 0,1 0 0,3 0 0,0 1 0,2 0 0,-1 0 0,1-2 0,0 1 0,0-1 0,0 1 0,0 0 0,0 1 0,0 0 0,0 1 0,0 0 0,0 0 0,0 2 0,2-1 0,2 0 0,0-1 0,2-2 0,0-4 0,2-2 0,-1-2 0,3-1 0,3 0 0,4 0 0,3 0 0,-1 0 0,-2 0 0,-1 0 0,-2 0 0,-2 0 0,0 0 0,-3 0 0,0 0 0,-5 0 0,0 0 0</inkml:trace>
  <inkml:trace contextRef="#ctx0" brushRef="#br0" timeOffset="43432">1205 539 24575,'10'0'0,"0"-2"0,4-3 0,2-3 0,-4-1 0,-1 3 0,-4 0 0,-2 3 0,0-2 0,0-1 0,0-1 0,-1-2 0,-2 2 0,0 0 0,0 1 0,2-1 0,2 0 0,-1-2 0,0 1 0,0-1 0,-2-2 0,-1 1 0,-2-1 0,0 2 0,-2 0 0,-1 2 0,-2 2 0,-2 0 0,0 2 0,-2-2 0,1-1 0,0 0 0,2-3 0,3 2 0,1-1 0,1-2 0,1 1 0,0-1 0,-1 2 0,1-1 0,1-4 0,7-7 0,9-4 0,5 0 0,3 7 0,-6 7 0,-4 7 0,-5 4 0,-6 3 0,-2 3 0,-2-3 0,0 0 0</inkml:trace>
  <inkml:trace contextRef="#ctx0" brushRef="#br0" timeOffset="45832">1704 228 24575,'-8'0'0,"-2"0"0,-8 0 0,-3 0 0,-4 0 0,0 2 0,4 2 0,4 3 0,5 2 0,4-1 0,0-1 0,1-1 0,2-1 0,0 1 0,2 1 0,1 0 0,1 2 0,1-1 0,0 2 0,0 0 0,0 0 0,0-1 0,0-1 0,0 1 0,0 2 0,0 0 0,0 1 0,0 0 0,2 1 0,2 0 0,3 0 0,3 1 0,-2 1 0,0-3 0,1 1 0,1 0 0,1-1 0,1-1 0,0-3 0,0-3 0,1-2 0,-3 1 0,1-2 0,-2 2 0,0 0 0,2 0 0,-2 1 0,1-2 0,-1-1 0,0-2 0,-1 0 0,0 0 0,0 0 0,-1-4 0,-2 3 0,-2-3 0</inkml:trace>
  <inkml:trace contextRef="#ctx0" brushRef="#br0" timeOffset="48698">1573 417 24575,'5'0'0,"0"0"0,3 0 0,1 0 0,1 0 0,2 0 0,2 0 0,0 0 0,-1 0 0,-2 0 0,-2 0 0,1 0 0,0 0 0,3 0 0,0 0 0,2 0 0,1 0 0,-2 0 0,-1 0 0,0 0 0,-3 0 0,-2-1 0,-4-3 0,-2-1 0,-2-2 0,0-1 0,0-2 0,0-1 0,0 0 0,0 0 0,0 1 0,0 1 0,0 0 0,0 2 0,0-2 0,0 0 0,-1 1 0,-3 2 0,-2 4 0,-2 2 0,-1-1 0,0 1 0,0 0 0,0 0 0,0 0 0,-3 0 0,-2 2 0,-3 0 0,0 3 0,1 0 0,2-1 0,1 1 0,1 0 0,1-1 0,5-1 0,2-3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8FA7-12C0-F141-BB5E-2D7D1B7533AF}">
  <dimension ref="A1:G21"/>
  <sheetViews>
    <sheetView tabSelected="1" workbookViewId="0">
      <selection activeCell="B20" sqref="B20"/>
    </sheetView>
  </sheetViews>
  <sheetFormatPr baseColWidth="10" defaultRowHeight="16" x14ac:dyDescent="0.2"/>
  <cols>
    <col min="1" max="1" width="23" customWidth="1"/>
    <col min="2" max="2" width="12.5" bestFit="1" customWidth="1"/>
    <col min="6" max="6" width="18.1640625" customWidth="1"/>
    <col min="7" max="7" width="12.1640625" bestFit="1" customWidth="1"/>
  </cols>
  <sheetData>
    <row r="1" spans="1:7" ht="21" thickBot="1" x14ac:dyDescent="0.3">
      <c r="A1" s="1" t="s">
        <v>0</v>
      </c>
    </row>
    <row r="2" spans="1:7" ht="17" thickTop="1" x14ac:dyDescent="0.2"/>
    <row r="3" spans="1:7" x14ac:dyDescent="0.2">
      <c r="A3" t="s">
        <v>1</v>
      </c>
      <c r="F3" t="s">
        <v>19</v>
      </c>
    </row>
    <row r="4" spans="1:7" x14ac:dyDescent="0.2">
      <c r="A4" t="s">
        <v>2</v>
      </c>
      <c r="F4" t="s">
        <v>13</v>
      </c>
      <c r="G4" t="s">
        <v>20</v>
      </c>
    </row>
    <row r="5" spans="1:7" x14ac:dyDescent="0.2">
      <c r="A5" s="4" t="s">
        <v>3</v>
      </c>
      <c r="B5" s="3">
        <v>20000</v>
      </c>
      <c r="G5" s="12">
        <f>B20</f>
        <v>0</v>
      </c>
    </row>
    <row r="6" spans="1:7" x14ac:dyDescent="0.2">
      <c r="A6" t="s">
        <v>4</v>
      </c>
      <c r="F6" s="10"/>
      <c r="G6" s="11">
        <f t="dataTable" ref="G6:G17" dt2D="0" dtr="0" r1="B14"/>
        <v>-45000</v>
      </c>
    </row>
    <row r="7" spans="1:7" x14ac:dyDescent="0.2">
      <c r="A7" t="s">
        <v>3</v>
      </c>
      <c r="B7" s="2">
        <v>0.1</v>
      </c>
      <c r="C7" t="s">
        <v>5</v>
      </c>
      <c r="F7" s="10">
        <v>0.03</v>
      </c>
      <c r="G7" s="6">
        <v>-21600</v>
      </c>
    </row>
    <row r="8" spans="1:7" x14ac:dyDescent="0.2">
      <c r="A8" t="s">
        <v>6</v>
      </c>
      <c r="B8" s="2">
        <v>0.15</v>
      </c>
      <c r="C8" t="s">
        <v>5</v>
      </c>
      <c r="F8" s="9">
        <v>3.5000000000000003E-2</v>
      </c>
      <c r="G8" s="3">
        <v>-17700</v>
      </c>
    </row>
    <row r="9" spans="1:7" x14ac:dyDescent="0.2">
      <c r="A9" t="s">
        <v>8</v>
      </c>
      <c r="B9" s="2">
        <v>0.2</v>
      </c>
      <c r="C9" t="s">
        <v>7</v>
      </c>
      <c r="F9" s="10">
        <v>0.04</v>
      </c>
      <c r="G9" s="3">
        <v>-13800</v>
      </c>
    </row>
    <row r="10" spans="1:7" x14ac:dyDescent="0.2">
      <c r="A10" t="s">
        <v>11</v>
      </c>
      <c r="B10" s="2">
        <v>32</v>
      </c>
      <c r="C10" t="s">
        <v>7</v>
      </c>
      <c r="F10" s="9">
        <v>4.4999999999999998E-2</v>
      </c>
      <c r="G10" s="3">
        <v>-9900</v>
      </c>
    </row>
    <row r="11" spans="1:7" x14ac:dyDescent="0.2">
      <c r="A11" t="s">
        <v>17</v>
      </c>
      <c r="B11" s="6">
        <f>B5+(B7+B8)*B13+(B9+B10)*B15</f>
        <v>230769.23076923072</v>
      </c>
      <c r="C11" t="str">
        <f ca="1">_xlfn.FORMULATEXT(B11)</f>
        <v>=B5+(B7+B8)*B13+(B9+B10)*B15</v>
      </c>
      <c r="F11" s="10">
        <v>0.05</v>
      </c>
      <c r="G11" s="3">
        <v>-6000</v>
      </c>
    </row>
    <row r="12" spans="1:7" x14ac:dyDescent="0.2">
      <c r="F12" s="9">
        <v>5.5E-2</v>
      </c>
      <c r="G12" s="3">
        <v>-2100.0000000000291</v>
      </c>
    </row>
    <row r="13" spans="1:7" x14ac:dyDescent="0.2">
      <c r="A13" s="4" t="s">
        <v>12</v>
      </c>
      <c r="B13" s="5">
        <v>100000</v>
      </c>
      <c r="F13" s="10">
        <v>0.06</v>
      </c>
      <c r="G13" s="3">
        <v>1799.9999999999709</v>
      </c>
    </row>
    <row r="14" spans="1:7" x14ac:dyDescent="0.2">
      <c r="A14" t="s">
        <v>13</v>
      </c>
      <c r="B14" s="13">
        <v>5.7692307692307675E-2</v>
      </c>
      <c r="C14" t="s">
        <v>14</v>
      </c>
      <c r="F14" s="9">
        <v>6.5000000000000002E-2</v>
      </c>
      <c r="G14" s="3">
        <v>5699.9999999999709</v>
      </c>
    </row>
    <row r="15" spans="1:7" x14ac:dyDescent="0.2">
      <c r="A15" t="s">
        <v>15</v>
      </c>
      <c r="B15">
        <f>B14*B13</f>
        <v>5769.2307692307677</v>
      </c>
      <c r="C15" t="str">
        <f ca="1">_xlfn.FORMULATEXT(B15)</f>
        <v>=B14*B13</v>
      </c>
      <c r="F15" s="10">
        <v>7.0000000000000007E-2</v>
      </c>
      <c r="G15" s="3">
        <v>9600</v>
      </c>
    </row>
    <row r="16" spans="1:7" x14ac:dyDescent="0.2">
      <c r="F16" s="9">
        <v>7.4999999999999997E-2</v>
      </c>
      <c r="G16" s="3">
        <v>13500</v>
      </c>
    </row>
    <row r="17" spans="1:7" x14ac:dyDescent="0.2">
      <c r="A17" t="s">
        <v>9</v>
      </c>
      <c r="F17" s="10">
        <v>0.08</v>
      </c>
      <c r="G17" s="3">
        <v>17400</v>
      </c>
    </row>
    <row r="18" spans="1:7" x14ac:dyDescent="0.2">
      <c r="A18" t="s">
        <v>10</v>
      </c>
      <c r="B18" s="2">
        <v>40</v>
      </c>
    </row>
    <row r="19" spans="1:7" x14ac:dyDescent="0.2">
      <c r="A19" t="s">
        <v>16</v>
      </c>
      <c r="B19" s="6">
        <f>B15*B18</f>
        <v>230769.23076923069</v>
      </c>
      <c r="C19" t="str">
        <f ca="1">_xlfn.FORMULATEXT(B19)</f>
        <v>=B15*B18</v>
      </c>
    </row>
    <row r="20" spans="1:7" x14ac:dyDescent="0.2">
      <c r="A20" t="s">
        <v>18</v>
      </c>
      <c r="B20" s="8">
        <f>B19-B11</f>
        <v>0</v>
      </c>
    </row>
    <row r="21" spans="1:7" x14ac:dyDescent="0.2">
      <c r="B2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Christian</dc:creator>
  <cp:lastModifiedBy>Jamie Christian</cp:lastModifiedBy>
  <dcterms:created xsi:type="dcterms:W3CDTF">2025-01-07T17:08:41Z</dcterms:created>
  <dcterms:modified xsi:type="dcterms:W3CDTF">2025-04-01T20:34:22Z</dcterms:modified>
</cp:coreProperties>
</file>