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bclaude\"/>
    </mc:Choice>
  </mc:AlternateContent>
  <xr:revisionPtr revIDLastSave="0" documentId="8_{C11C2F68-1289-45D1-9549-9616927722A5}" xr6:coauthVersionLast="47" xr6:coauthVersionMax="47" xr10:uidLastSave="{00000000-0000-0000-0000-000000000000}"/>
  <bookViews>
    <workbookView xWindow="-120" yWindow="-120" windowWidth="29040" windowHeight="15720" xr2:uid="{17E808A3-B8A2-4696-B4EE-8AE39E555563}"/>
  </bookViews>
  <sheets>
    <sheet name="Total Count" sheetId="6" r:id="rId1"/>
    <sheet name="survey_export_2025_Division_One" sheetId="1" r:id="rId2"/>
    <sheet name="Initial Pass" sheetId="3" r:id="rId3"/>
    <sheet name="Dupes" sheetId="4" r:id="rId4"/>
    <sheet name="Paper Ballots" sheetId="5" r:id="rId5"/>
    <sheet name="Players" sheetId="2" r:id="rId6"/>
  </sheets>
  <calcPr calcId="0"/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B8" i="6"/>
  <c r="B9" i="6"/>
  <c r="B6" i="6"/>
  <c r="B5" i="6"/>
  <c r="B7" i="6"/>
  <c r="I6" i="5"/>
  <c r="I5" i="5"/>
  <c r="I4" i="5"/>
  <c r="I3" i="5"/>
  <c r="I2" i="5"/>
  <c r="J6" i="3"/>
  <c r="J5" i="3"/>
  <c r="J4" i="3"/>
  <c r="J3" i="3"/>
  <c r="J2" i="3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117" i="1"/>
  <c r="H117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116" i="1"/>
  <c r="H116" i="1" s="1"/>
  <c r="F70" i="1"/>
  <c r="H70" i="1" s="1"/>
  <c r="F69" i="1"/>
  <c r="H69" i="1" s="1"/>
  <c r="F68" i="1"/>
  <c r="H68" i="1" s="1"/>
  <c r="F67" i="1"/>
  <c r="H67" i="1" s="1"/>
  <c r="F66" i="1"/>
  <c r="H66" i="1" s="1"/>
  <c r="F115" i="1"/>
  <c r="H115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114" i="1"/>
  <c r="H114" i="1" s="1"/>
  <c r="F59" i="1"/>
  <c r="H59" i="1" s="1"/>
  <c r="F113" i="1"/>
  <c r="H113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112" i="1"/>
  <c r="H112" i="1" s="1"/>
  <c r="F46" i="1"/>
  <c r="H46" i="1" s="1"/>
  <c r="F45" i="1"/>
  <c r="H45" i="1" s="1"/>
  <c r="F44" i="1"/>
  <c r="H44" i="1" s="1"/>
  <c r="F43" i="1"/>
  <c r="H43" i="1" s="1"/>
  <c r="F42" i="1"/>
  <c r="H42" i="1" s="1"/>
  <c r="F111" i="1"/>
  <c r="H111" i="1" s="1"/>
  <c r="F41" i="1"/>
  <c r="H41" i="1" s="1"/>
  <c r="F40" i="1"/>
  <c r="H40" i="1" s="1"/>
  <c r="F39" i="1"/>
  <c r="H39" i="1" s="1"/>
  <c r="F38" i="1"/>
  <c r="H38" i="1" s="1"/>
  <c r="F110" i="1"/>
  <c r="H110" i="1" s="1"/>
  <c r="F109" i="1"/>
  <c r="H109" i="1" s="1"/>
  <c r="F37" i="1"/>
  <c r="H37" i="1" s="1"/>
  <c r="F36" i="1"/>
  <c r="H36" i="1" s="1"/>
  <c r="F35" i="1"/>
  <c r="H35" i="1" s="1"/>
  <c r="F34" i="1"/>
  <c r="H34" i="1" s="1"/>
  <c r="F108" i="1"/>
  <c r="H108" i="1" s="1"/>
  <c r="F33" i="1"/>
  <c r="H33" i="1" s="1"/>
  <c r="F32" i="1"/>
  <c r="H32" i="1" s="1"/>
  <c r="F107" i="1"/>
  <c r="H107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05" i="1"/>
  <c r="H105" i="1" s="1"/>
  <c r="F106" i="1"/>
  <c r="H10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<sst xmlns="http://schemas.openxmlformats.org/spreadsheetml/2006/main" count="1174" uniqueCount="332">
  <si>
    <t>Date</t>
  </si>
  <si>
    <t>Email</t>
  </si>
  <si>
    <t>Question 1: Vote for up to two candidates</t>
  </si>
  <si>
    <t>Question 2: Please enter your last name.</t>
  </si>
  <si>
    <t>Question 3: Please enter your Fall 2025 Team Name</t>
  </si>
  <si>
    <t>Mike Hage,Ronnie Bormann</t>
  </si>
  <si>
    <t>Atkin</t>
  </si>
  <si>
    <t>Norsemen</t>
  </si>
  <si>
    <t>Donny Meyer,John Cahill</t>
  </si>
  <si>
    <t>Zrinski</t>
  </si>
  <si>
    <t>Rebels</t>
  </si>
  <si>
    <t>Donny Meyer,Ronnie Bormann</t>
  </si>
  <si>
    <t>Schnell</t>
  </si>
  <si>
    <t>Lightning Strikes</t>
  </si>
  <si>
    <t>Chris Schubert,Mike Hage</t>
  </si>
  <si>
    <t>Schubert</t>
  </si>
  <si>
    <t xml:space="preserve">Kleisinger </t>
  </si>
  <si>
    <t xml:space="preserve">Raptors </t>
  </si>
  <si>
    <t>Altemus</t>
  </si>
  <si>
    <t>Shorebirds</t>
  </si>
  <si>
    <t xml:space="preserve">Sunderman </t>
  </si>
  <si>
    <t>Xtreme</t>
  </si>
  <si>
    <t>Link</t>
  </si>
  <si>
    <t>Bears</t>
  </si>
  <si>
    <t>John Cahill,Mike Hage</t>
  </si>
  <si>
    <t>Neff</t>
  </si>
  <si>
    <t>The Sandlot</t>
  </si>
  <si>
    <t>Moyer</t>
  </si>
  <si>
    <t>Raptors</t>
  </si>
  <si>
    <t>Bormann</t>
  </si>
  <si>
    <t xml:space="preserve">Bad News Bears </t>
  </si>
  <si>
    <t>Williams</t>
  </si>
  <si>
    <t>Hage</t>
  </si>
  <si>
    <t xml:space="preserve">McDermott </t>
  </si>
  <si>
    <t>Stars</t>
  </si>
  <si>
    <t>Mike Hage</t>
  </si>
  <si>
    <t xml:space="preserve">Shurman </t>
  </si>
  <si>
    <t>Sub</t>
  </si>
  <si>
    <t>Safler</t>
  </si>
  <si>
    <t>Turney</t>
  </si>
  <si>
    <t xml:space="preserve">Myers </t>
  </si>
  <si>
    <t xml:space="preserve">Warhawks </t>
  </si>
  <si>
    <t>Hall</t>
  </si>
  <si>
    <t>Team that has lost to the Wolverines 4 years in a row</t>
  </si>
  <si>
    <t>Donny Meyer,Mike Hage</t>
  </si>
  <si>
    <t>Webb</t>
  </si>
  <si>
    <t xml:space="preserve">Johnson </t>
  </si>
  <si>
    <t>Buckeyes</t>
  </si>
  <si>
    <t xml:space="preserve">Brown </t>
  </si>
  <si>
    <t xml:space="preserve">sandlot </t>
  </si>
  <si>
    <t>Rogers</t>
  </si>
  <si>
    <t>Garvar</t>
  </si>
  <si>
    <t>Warhawks</t>
  </si>
  <si>
    <t>Pratt</t>
  </si>
  <si>
    <t xml:space="preserve">Buckeyes </t>
  </si>
  <si>
    <t>DiCarlo</t>
  </si>
  <si>
    <t>geisler</t>
  </si>
  <si>
    <t>clippers</t>
  </si>
  <si>
    <t xml:space="preserve">Motta </t>
  </si>
  <si>
    <t>Donny Meyer,Mike Hage,Ronnie Bormann</t>
  </si>
  <si>
    <t>Slonim</t>
  </si>
  <si>
    <t>John Cahill,Ronnie Bormann</t>
  </si>
  <si>
    <t>Egofske</t>
  </si>
  <si>
    <t>Bad News Bears</t>
  </si>
  <si>
    <t>Musone</t>
  </si>
  <si>
    <t>Sandlot</t>
  </si>
  <si>
    <t>Cecil</t>
  </si>
  <si>
    <t>Staub</t>
  </si>
  <si>
    <t>None</t>
  </si>
  <si>
    <t>Sanderx</t>
  </si>
  <si>
    <t>Xrreme</t>
  </si>
  <si>
    <t>Hanson</t>
  </si>
  <si>
    <t xml:space="preserve">Lightning Strikes </t>
  </si>
  <si>
    <t>sellars</t>
  </si>
  <si>
    <t>sub</t>
  </si>
  <si>
    <t>Noll</t>
  </si>
  <si>
    <t>Ronnie Bormann</t>
  </si>
  <si>
    <t>Maribito</t>
  </si>
  <si>
    <t>Cruser</t>
  </si>
  <si>
    <t>WARBLE</t>
  </si>
  <si>
    <t xml:space="preserve">REBELS </t>
  </si>
  <si>
    <t>Fortier</t>
  </si>
  <si>
    <t>Mack</t>
  </si>
  <si>
    <t>Did Not Play</t>
  </si>
  <si>
    <t>Soeder</t>
  </si>
  <si>
    <t>Shelley</t>
  </si>
  <si>
    <t>Norseman</t>
  </si>
  <si>
    <t>Rapps</t>
  </si>
  <si>
    <t xml:space="preserve">Rebels </t>
  </si>
  <si>
    <t>Goulet</t>
  </si>
  <si>
    <t>Extreme</t>
  </si>
  <si>
    <t xml:space="preserve">Ancone </t>
  </si>
  <si>
    <t>Murgittroyd</t>
  </si>
  <si>
    <t>The Ohio State Buckeyes lol.</t>
  </si>
  <si>
    <t xml:space="preserve">Loftin </t>
  </si>
  <si>
    <t>Nutley</t>
  </si>
  <si>
    <t>Wachtel</t>
  </si>
  <si>
    <t>Lightening strikes</t>
  </si>
  <si>
    <t>Janosov</t>
  </si>
  <si>
    <t>Clippers</t>
  </si>
  <si>
    <t>Chris Schubert,Ronnie Bormann</t>
  </si>
  <si>
    <t>Smith</t>
  </si>
  <si>
    <t>Scoring</t>
  </si>
  <si>
    <t xml:space="preserve">Kelly </t>
  </si>
  <si>
    <t xml:space="preserve">Clippers </t>
  </si>
  <si>
    <t>Chris Schubert,Donny Meyer</t>
  </si>
  <si>
    <t xml:space="preserve">Vandersteen </t>
  </si>
  <si>
    <t xml:space="preserve">Hilmer </t>
  </si>
  <si>
    <t>Lighting Strikes</t>
  </si>
  <si>
    <t>Cahill</t>
  </si>
  <si>
    <t>Fugate</t>
  </si>
  <si>
    <t>Held</t>
  </si>
  <si>
    <t>Rick Rivard</t>
  </si>
  <si>
    <t>Lightning  Strikes</t>
  </si>
  <si>
    <t xml:space="preserve">Fingerhut </t>
  </si>
  <si>
    <t>Lyons</t>
  </si>
  <si>
    <t>Baxter</t>
  </si>
  <si>
    <t xml:space="preserve">Buchanan </t>
  </si>
  <si>
    <t xml:space="preserve">Glowacki </t>
  </si>
  <si>
    <t>Connell</t>
  </si>
  <si>
    <t>Iâ€™m a sub.</t>
  </si>
  <si>
    <t>Latimer</t>
  </si>
  <si>
    <t>Birchfield</t>
  </si>
  <si>
    <t>D1 Sub Only</t>
  </si>
  <si>
    <t>Bad news bears</t>
  </si>
  <si>
    <t>Jason Johnson</t>
  </si>
  <si>
    <t xml:space="preserve">Maxwell </t>
  </si>
  <si>
    <t>Walker</t>
  </si>
  <si>
    <t>boyden</t>
  </si>
  <si>
    <t>Propert</t>
  </si>
  <si>
    <t xml:space="preserve">Mark Fleischer </t>
  </si>
  <si>
    <t>Did not play</t>
  </si>
  <si>
    <t>Culley</t>
  </si>
  <si>
    <t>Breiner</t>
  </si>
  <si>
    <t>Jackson</t>
  </si>
  <si>
    <t xml:space="preserve">Shorebirds </t>
  </si>
  <si>
    <t>Overton</t>
  </si>
  <si>
    <t xml:space="preserve">Lamb </t>
  </si>
  <si>
    <t xml:space="preserve">Kenyon </t>
  </si>
  <si>
    <t xml:space="preserve">Sub list </t>
  </si>
  <si>
    <t>Bond</t>
  </si>
  <si>
    <t>Ford</t>
  </si>
  <si>
    <t>Hauser</t>
  </si>
  <si>
    <t>Valley</t>
  </si>
  <si>
    <t>Jones</t>
  </si>
  <si>
    <t>FAHEY</t>
  </si>
  <si>
    <t>Laflamme</t>
  </si>
  <si>
    <t>Saracino</t>
  </si>
  <si>
    <t>West</t>
  </si>
  <si>
    <t>War Hawks</t>
  </si>
  <si>
    <t>Horton</t>
  </si>
  <si>
    <t>Devine</t>
  </si>
  <si>
    <t>Not on a fall team</t>
  </si>
  <si>
    <t xml:space="preserve">SOCHA </t>
  </si>
  <si>
    <t>Jozefiak</t>
  </si>
  <si>
    <t>Bohn</t>
  </si>
  <si>
    <t>OKUNZE</t>
  </si>
  <si>
    <t>CLIPPERS</t>
  </si>
  <si>
    <t>Mark Brimer</t>
  </si>
  <si>
    <t>Geiler</t>
  </si>
  <si>
    <t>Goslee</t>
  </si>
  <si>
    <t>Douglas Wagner</t>
  </si>
  <si>
    <t>Keller</t>
  </si>
  <si>
    <t>Riley</t>
  </si>
  <si>
    <t>Allen</t>
  </si>
  <si>
    <t>Phipps</t>
  </si>
  <si>
    <t>Stauffer</t>
  </si>
  <si>
    <t>Dahlquist</t>
  </si>
  <si>
    <t>margevicius</t>
  </si>
  <si>
    <t>shorebirds</t>
  </si>
  <si>
    <t xml:space="preserve">Warble </t>
  </si>
  <si>
    <t>Phillips</t>
  </si>
  <si>
    <t>Pour</t>
  </si>
  <si>
    <t>Welch</t>
  </si>
  <si>
    <t>Gunn</t>
  </si>
  <si>
    <t xml:space="preserve">Norsemen </t>
  </si>
  <si>
    <t>Faggiana</t>
  </si>
  <si>
    <t>Donny Meyer</t>
  </si>
  <si>
    <t>Chris Schubert</t>
  </si>
  <si>
    <t>John Cahill</t>
  </si>
  <si>
    <t>First Name</t>
  </si>
  <si>
    <t>Last Name</t>
  </si>
  <si>
    <t>Team Name</t>
  </si>
  <si>
    <t>Craig</t>
  </si>
  <si>
    <t>Tim</t>
  </si>
  <si>
    <t>Troy</t>
  </si>
  <si>
    <t>Dave</t>
  </si>
  <si>
    <t>Glover</t>
  </si>
  <si>
    <t>Dan</t>
  </si>
  <si>
    <t>Osredkar</t>
  </si>
  <si>
    <t>Mike</t>
  </si>
  <si>
    <t>Cudworth</t>
  </si>
  <si>
    <t>Brian</t>
  </si>
  <si>
    <t>Brown</t>
  </si>
  <si>
    <t>Doug</t>
  </si>
  <si>
    <t>McDermott</t>
  </si>
  <si>
    <t>Jason</t>
  </si>
  <si>
    <t>Koblas</t>
  </si>
  <si>
    <t>Brad</t>
  </si>
  <si>
    <t>Anthony</t>
  </si>
  <si>
    <t>Christopher</t>
  </si>
  <si>
    <t>Scott</t>
  </si>
  <si>
    <t>Motta</t>
  </si>
  <si>
    <t>Patrick</t>
  </si>
  <si>
    <t>Gary</t>
  </si>
  <si>
    <t>Winters</t>
  </si>
  <si>
    <t>Rich</t>
  </si>
  <si>
    <t>Lapat</t>
  </si>
  <si>
    <t>Peter</t>
  </si>
  <si>
    <t>Glen</t>
  </si>
  <si>
    <t>Sanders</t>
  </si>
  <si>
    <t>Jan</t>
  </si>
  <si>
    <t>Jim</t>
  </si>
  <si>
    <t>Steve</t>
  </si>
  <si>
    <t>Spinosa</t>
  </si>
  <si>
    <t>Tom</t>
  </si>
  <si>
    <t>Don</t>
  </si>
  <si>
    <t>Geisler</t>
  </si>
  <si>
    <t>Bob</t>
  </si>
  <si>
    <t>Fingerhut</t>
  </si>
  <si>
    <t>Eric</t>
  </si>
  <si>
    <t>Randy</t>
  </si>
  <si>
    <t>Okunze</t>
  </si>
  <si>
    <t/>
  </si>
  <si>
    <t>Dean</t>
  </si>
  <si>
    <t>LaFlamme</t>
  </si>
  <si>
    <t>Darrell</t>
  </si>
  <si>
    <t>Cesar</t>
  </si>
  <si>
    <t>Gelle</t>
  </si>
  <si>
    <t>Bill</t>
  </si>
  <si>
    <t>Joey</t>
  </si>
  <si>
    <t>Doyle</t>
  </si>
  <si>
    <t>John</t>
  </si>
  <si>
    <t>Robert</t>
  </si>
  <si>
    <t>Myers</t>
  </si>
  <si>
    <t>Jose</t>
  </si>
  <si>
    <t>Almaguer</t>
  </si>
  <si>
    <t>Terry</t>
  </si>
  <si>
    <t>Rick</t>
  </si>
  <si>
    <t>Sunderman</t>
  </si>
  <si>
    <t>Jamie</t>
  </si>
  <si>
    <t>Greg</t>
  </si>
  <si>
    <t>Donny</t>
  </si>
  <si>
    <t>Meyer</t>
  </si>
  <si>
    <t>Michael</t>
  </si>
  <si>
    <t>Johnson</t>
  </si>
  <si>
    <t>Shawn</t>
  </si>
  <si>
    <t>Mulholland</t>
  </si>
  <si>
    <t>Ray</t>
  </si>
  <si>
    <t>Brett</t>
  </si>
  <si>
    <t>Chuck</t>
  </si>
  <si>
    <t>Greene</t>
  </si>
  <si>
    <t>Chris</t>
  </si>
  <si>
    <t>Douglas</t>
  </si>
  <si>
    <t>Wagner</t>
  </si>
  <si>
    <t>Jeffrey</t>
  </si>
  <si>
    <t>Jeff</t>
  </si>
  <si>
    <t>Ron</t>
  </si>
  <si>
    <t>Hank</t>
  </si>
  <si>
    <t>Ryan</t>
  </si>
  <si>
    <t>Hilmer</t>
  </si>
  <si>
    <t>Paul</t>
  </si>
  <si>
    <t>Maxwell</t>
  </si>
  <si>
    <t>Rivard</t>
  </si>
  <si>
    <t>Ernie</t>
  </si>
  <si>
    <t>Vandersteen</t>
  </si>
  <si>
    <t>Mark</t>
  </si>
  <si>
    <t>Brimer</t>
  </si>
  <si>
    <t>Joe</t>
  </si>
  <si>
    <t>Lindeman</t>
  </si>
  <si>
    <t>Miller</t>
  </si>
  <si>
    <t>Pfundstein</t>
  </si>
  <si>
    <t>Honka</t>
  </si>
  <si>
    <t>Kurtis</t>
  </si>
  <si>
    <t>Lamb</t>
  </si>
  <si>
    <t>Keith</t>
  </si>
  <si>
    <t>Linwood</t>
  </si>
  <si>
    <t>Manning</t>
  </si>
  <si>
    <t>Kleisinger</t>
  </si>
  <si>
    <t>Wade</t>
  </si>
  <si>
    <t>Tien</t>
  </si>
  <si>
    <t>Nash</t>
  </si>
  <si>
    <t>Steven</t>
  </si>
  <si>
    <t>Hagen</t>
  </si>
  <si>
    <t>Trey</t>
  </si>
  <si>
    <t>Matt</t>
  </si>
  <si>
    <t>Socha</t>
  </si>
  <si>
    <t>Palmese</t>
  </si>
  <si>
    <t>Boyden</t>
  </si>
  <si>
    <t>David</t>
  </si>
  <si>
    <t>Subs</t>
  </si>
  <si>
    <t>Domeier</t>
  </si>
  <si>
    <t>Buchanan</t>
  </si>
  <si>
    <t>William</t>
  </si>
  <si>
    <t>Adaschik</t>
  </si>
  <si>
    <t>Kelly</t>
  </si>
  <si>
    <t>Darwin</t>
  </si>
  <si>
    <t>Roth</t>
  </si>
  <si>
    <t>Pete</t>
  </si>
  <si>
    <t>Glowacki</t>
  </si>
  <si>
    <t>Martinez</t>
  </si>
  <si>
    <t>Ed</t>
  </si>
  <si>
    <t>Rebardo</t>
  </si>
  <si>
    <t>Warble</t>
  </si>
  <si>
    <t>Bergman</t>
  </si>
  <si>
    <t>Loftin</t>
  </si>
  <si>
    <t>Dale</t>
  </si>
  <si>
    <t>Jay</t>
  </si>
  <si>
    <t>Wayne</t>
  </si>
  <si>
    <t>Bruce</t>
  </si>
  <si>
    <t>Fahey</t>
  </si>
  <si>
    <t>Tony</t>
  </si>
  <si>
    <t>Chiravolo</t>
  </si>
  <si>
    <t>Merz</t>
  </si>
  <si>
    <t>Margevicius</t>
  </si>
  <si>
    <t>Crosscheck</t>
  </si>
  <si>
    <t>Hand Check</t>
  </si>
  <si>
    <t>Selections</t>
  </si>
  <si>
    <t>Name</t>
  </si>
  <si>
    <t>Team</t>
  </si>
  <si>
    <t>Valid</t>
  </si>
  <si>
    <t xml:space="preserve">Rebardo </t>
  </si>
  <si>
    <t>Ligtning Strikes</t>
  </si>
  <si>
    <t>Ronnie Bormann, Mike Hage</t>
  </si>
  <si>
    <t>Ronnie Bormann, Donny Meyer</t>
  </si>
  <si>
    <t>Ronnie Bormann, Chris Schubert</t>
  </si>
  <si>
    <t>Mike Hage, John Cahill</t>
  </si>
  <si>
    <t>Ronnie Bormann, John Cahill</t>
  </si>
  <si>
    <t>Candidate</t>
  </si>
  <si>
    <t>Votes</t>
  </si>
  <si>
    <t>Pct.</t>
  </si>
  <si>
    <t xml:space="preserve">Ballots Cast: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</si>
</sst>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3709-AAAD-4147-A247-EDAD21A75076}">
  <dimension ref="A1:C9"/>
  <sheetViews>
    <sheetView tabSelected="1" workbookViewId="0">
      <selection activeCell="B8" sqref="B8"/>
    </sheetView>
  </sheetViews>
  <sheetFormatPr defaultRowHeight="15" x14ac:dyDescent="0.25"/>
  <cols>
    <col min="1" max="1" width="15.5703125" bestFit="1" customWidth="1"/>
  </cols>
  <sheetData>
    <row r="1" spans="1:3" x14ac:dyDescent="0.25">
      <c r="A1" t="s">
        <v>331</v>
      </c>
      <c r="B1">
        <v>114</v>
      </c>
    </row>
    <row r="4" spans="1:3" x14ac:dyDescent="0.25">
      <c r="A4" t="s">
        <v>328</v>
      </c>
      <c r="B4" t="s">
        <v>329</v>
      </c>
      <c r="C4" t="s">
        <v>330</v>
      </c>
    </row>
    <row r="5" spans="1:3" x14ac:dyDescent="0.25">
      <c r="A5" t="s">
        <v>76</v>
      </c>
      <c r="B5">
        <f>'Initial Pass'!J3+'Paper Ballots'!I3</f>
        <v>93</v>
      </c>
      <c r="C5" s="2">
        <f>B5/B$1</f>
        <v>0.81578947368421051</v>
      </c>
    </row>
    <row r="6" spans="1:3" x14ac:dyDescent="0.25">
      <c r="A6" t="s">
        <v>177</v>
      </c>
      <c r="B6">
        <f>'Initial Pass'!J4+'Paper Ballots'!I4</f>
        <v>75</v>
      </c>
      <c r="C6" s="2">
        <f t="shared" ref="C6:C9" si="0">B6/B$1</f>
        <v>0.65789473684210531</v>
      </c>
    </row>
    <row r="7" spans="1:3" x14ac:dyDescent="0.25">
      <c r="A7" t="s">
        <v>35</v>
      </c>
      <c r="B7">
        <f>'Initial Pass'!J2+'Paper Ballots'!I2</f>
        <v>32</v>
      </c>
      <c r="C7" s="2">
        <f t="shared" si="0"/>
        <v>0.2807017543859649</v>
      </c>
    </row>
    <row r="8" spans="1:3" x14ac:dyDescent="0.25">
      <c r="A8" t="s">
        <v>179</v>
      </c>
      <c r="B8">
        <f>'Initial Pass'!J6+'Paper Ballots'!I6</f>
        <v>20</v>
      </c>
      <c r="C8" s="2">
        <f t="shared" si="0"/>
        <v>0.17543859649122806</v>
      </c>
    </row>
    <row r="9" spans="1:3" x14ac:dyDescent="0.25">
      <c r="A9" t="s">
        <v>178</v>
      </c>
      <c r="B9">
        <f>'Initial Pass'!J5+'Paper Ballots'!I5</f>
        <v>6</v>
      </c>
      <c r="C9" s="2">
        <f t="shared" si="0"/>
        <v>5.2631578947368418E-2</v>
      </c>
    </row>
  </sheetData>
  <sortState xmlns:xlrd2="http://schemas.microsoft.com/office/spreadsheetml/2017/richdata2" ref="A5:B9">
    <sortCondition descending="1" ref="B5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DFDB-6B7A-4506-AE39-914898676A81}">
  <dimension ref="A1:J117"/>
  <sheetViews>
    <sheetView workbookViewId="0">
      <selection sqref="A1:H1048576"/>
    </sheetView>
  </sheetViews>
  <sheetFormatPr defaultRowHeight="15" x14ac:dyDescent="0.25"/>
  <cols>
    <col min="1" max="1" width="15.5703125" bestFit="1" customWidth="1"/>
    <col min="3" max="3" width="38" bestFit="1" customWidth="1"/>
    <col min="4" max="4" width="37" bestFit="1" customWidth="1"/>
    <col min="5" max="5" width="47.85546875" bestFit="1" customWidth="1"/>
    <col min="6" max="6" width="12.85546875" customWidth="1"/>
    <col min="7" max="7" width="10.28515625" customWidth="1"/>
    <col min="9" max="9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315</v>
      </c>
      <c r="G1" t="s">
        <v>316</v>
      </c>
    </row>
    <row r="2" spans="1:10" x14ac:dyDescent="0.25">
      <c r="A2" s="1">
        <v>45923.270833333336</v>
      </c>
      <c r="C2" t="s">
        <v>5</v>
      </c>
      <c r="D2" t="s">
        <v>6</v>
      </c>
      <c r="E2" t="s">
        <v>7</v>
      </c>
      <c r="F2">
        <f>COUNTIFS(Players!B:B, "*"&amp;D2&amp;"*",Players!C:C, "*"&amp;E2&amp;"*")</f>
        <v>1</v>
      </c>
      <c r="H2">
        <f>F2+G2</f>
        <v>1</v>
      </c>
      <c r="I2" t="s">
        <v>35</v>
      </c>
      <c r="J2">
        <f>COUNTIF(C:C, "*"&amp;I2&amp;"*")</f>
        <v>31</v>
      </c>
    </row>
    <row r="3" spans="1:10" x14ac:dyDescent="0.25">
      <c r="A3" s="1">
        <v>45923.281747685185</v>
      </c>
      <c r="C3" t="s">
        <v>8</v>
      </c>
      <c r="D3" t="s">
        <v>9</v>
      </c>
      <c r="E3" t="s">
        <v>10</v>
      </c>
      <c r="F3">
        <f>COUNTIFS(Players!B:B, "*"&amp;D3&amp;"*",Players!C:C, "*"&amp;E3&amp;"*")</f>
        <v>1</v>
      </c>
      <c r="H3">
        <f>F3+G3</f>
        <v>1</v>
      </c>
      <c r="I3" t="s">
        <v>76</v>
      </c>
      <c r="J3">
        <f t="shared" ref="J3:J6" si="0">COUNTIF(C:C, "*"&amp;I3&amp;"*")</f>
        <v>94</v>
      </c>
    </row>
    <row r="4" spans="1:10" x14ac:dyDescent="0.25">
      <c r="A4" s="1">
        <v>45923.283553240741</v>
      </c>
      <c r="C4" t="s">
        <v>11</v>
      </c>
      <c r="D4" t="s">
        <v>12</v>
      </c>
      <c r="E4" t="s">
        <v>13</v>
      </c>
      <c r="F4">
        <f>COUNTIFS(Players!B:B, "*"&amp;D4&amp;"*",Players!C:C, "*"&amp;E4&amp;"*")</f>
        <v>1</v>
      </c>
      <c r="H4">
        <f>F4+G4</f>
        <v>1</v>
      </c>
      <c r="I4" t="s">
        <v>177</v>
      </c>
      <c r="J4">
        <f t="shared" si="0"/>
        <v>76</v>
      </c>
    </row>
    <row r="5" spans="1:10" x14ac:dyDescent="0.25">
      <c r="A5" s="1">
        <v>45923.288217592592</v>
      </c>
      <c r="C5" t="s">
        <v>14</v>
      </c>
      <c r="D5" t="s">
        <v>15</v>
      </c>
      <c r="E5" t="s">
        <v>13</v>
      </c>
      <c r="F5">
        <f>COUNTIFS(Players!B:B, "*"&amp;D5&amp;"*",Players!C:C, "*"&amp;E5&amp;"*")</f>
        <v>1</v>
      </c>
      <c r="H5">
        <f>F5+G5</f>
        <v>1</v>
      </c>
      <c r="I5" t="s">
        <v>178</v>
      </c>
      <c r="J5">
        <f t="shared" si="0"/>
        <v>6</v>
      </c>
    </row>
    <row r="6" spans="1:10" x14ac:dyDescent="0.25">
      <c r="A6" s="1">
        <v>45923.295960648145</v>
      </c>
      <c r="C6" t="s">
        <v>11</v>
      </c>
      <c r="D6" t="s">
        <v>16</v>
      </c>
      <c r="E6" t="s">
        <v>17</v>
      </c>
      <c r="F6">
        <f>COUNTIFS(Players!B:B, "*"&amp;D6&amp;"*",Players!C:C, "*"&amp;E6&amp;"*")</f>
        <v>0</v>
      </c>
      <c r="G6">
        <v>1</v>
      </c>
      <c r="H6">
        <f>F6+G6</f>
        <v>1</v>
      </c>
      <c r="I6" t="s">
        <v>179</v>
      </c>
      <c r="J6">
        <f t="shared" si="0"/>
        <v>20</v>
      </c>
    </row>
    <row r="7" spans="1:10" x14ac:dyDescent="0.25">
      <c r="A7" s="1">
        <v>45923.296678240738</v>
      </c>
      <c r="C7" t="s">
        <v>5</v>
      </c>
      <c r="D7" t="s">
        <v>18</v>
      </c>
      <c r="E7" t="s">
        <v>19</v>
      </c>
      <c r="F7">
        <f>COUNTIFS(Players!B:B, "*"&amp;D7&amp;"*",Players!C:C, "*"&amp;E7&amp;"*")</f>
        <v>1</v>
      </c>
      <c r="H7">
        <f>F7+G7</f>
        <v>1</v>
      </c>
    </row>
    <row r="8" spans="1:10" x14ac:dyDescent="0.25">
      <c r="A8" s="1">
        <v>45923.298796296294</v>
      </c>
      <c r="C8" t="s">
        <v>11</v>
      </c>
      <c r="D8" t="s">
        <v>20</v>
      </c>
      <c r="E8" t="s">
        <v>21</v>
      </c>
      <c r="F8">
        <f>COUNTIFS(Players!B:B, "*"&amp;D8&amp;"*",Players!C:C, "*"&amp;E8&amp;"*")</f>
        <v>0</v>
      </c>
      <c r="G8">
        <v>1</v>
      </c>
      <c r="H8">
        <f>F8+G8</f>
        <v>1</v>
      </c>
    </row>
    <row r="9" spans="1:10" x14ac:dyDescent="0.25">
      <c r="A9" s="1">
        <v>45923.302060185182</v>
      </c>
      <c r="C9" t="s">
        <v>11</v>
      </c>
      <c r="D9" t="s">
        <v>22</v>
      </c>
      <c r="E9" t="s">
        <v>23</v>
      </c>
      <c r="F9">
        <f>COUNTIFS(Players!B:B, "*"&amp;D9&amp;"*",Players!C:C, "*"&amp;E9&amp;"*")</f>
        <v>1</v>
      </c>
      <c r="H9">
        <f>F9+G9</f>
        <v>1</v>
      </c>
    </row>
    <row r="10" spans="1:10" x14ac:dyDescent="0.25">
      <c r="A10" s="1">
        <v>45923.30568287037</v>
      </c>
      <c r="C10" t="s">
        <v>24</v>
      </c>
      <c r="D10" t="s">
        <v>25</v>
      </c>
      <c r="E10" t="s">
        <v>26</v>
      </c>
      <c r="F10">
        <f>COUNTIFS(Players!B:B, "*"&amp;D10&amp;"*",Players!C:C, "*"&amp;E10&amp;"*")</f>
        <v>1</v>
      </c>
      <c r="H10">
        <f>F10+G10</f>
        <v>1</v>
      </c>
    </row>
    <row r="11" spans="1:10" x14ac:dyDescent="0.25">
      <c r="A11" s="1">
        <v>45923.307025462964</v>
      </c>
      <c r="C11" t="s">
        <v>11</v>
      </c>
      <c r="D11" t="s">
        <v>27</v>
      </c>
      <c r="E11" t="s">
        <v>28</v>
      </c>
      <c r="F11">
        <f>COUNTIFS(Players!B:B, "*"&amp;D11&amp;"*",Players!C:C, "*"&amp;E11&amp;"*")</f>
        <v>1</v>
      </c>
      <c r="H11">
        <f>F11+G11</f>
        <v>1</v>
      </c>
    </row>
    <row r="12" spans="1:10" x14ac:dyDescent="0.25">
      <c r="A12" s="1">
        <v>45923.308564814812</v>
      </c>
      <c r="C12" t="s">
        <v>11</v>
      </c>
      <c r="D12" t="s">
        <v>29</v>
      </c>
      <c r="E12" t="s">
        <v>30</v>
      </c>
      <c r="F12">
        <f>COUNTIFS(Players!B:B, "*"&amp;D12&amp;"*",Players!C:C, "*"&amp;E12&amp;"*")</f>
        <v>0</v>
      </c>
      <c r="G12">
        <v>1</v>
      </c>
      <c r="H12">
        <f>F12+G12</f>
        <v>1</v>
      </c>
    </row>
    <row r="13" spans="1:10" x14ac:dyDescent="0.25">
      <c r="A13" s="1">
        <v>45923.308946759258</v>
      </c>
      <c r="C13" t="s">
        <v>24</v>
      </c>
      <c r="D13" t="s">
        <v>31</v>
      </c>
      <c r="E13" t="s">
        <v>7</v>
      </c>
      <c r="F13">
        <f>COUNTIFS(Players!B:B, "*"&amp;D13&amp;"*",Players!C:C, "*"&amp;E13&amp;"*")</f>
        <v>1</v>
      </c>
      <c r="H13">
        <f>F13+G13</f>
        <v>1</v>
      </c>
    </row>
    <row r="14" spans="1:10" x14ac:dyDescent="0.25">
      <c r="A14" s="1">
        <v>45923.311701388891</v>
      </c>
      <c r="C14" t="s">
        <v>5</v>
      </c>
      <c r="D14" t="s">
        <v>32</v>
      </c>
      <c r="E14" t="s">
        <v>7</v>
      </c>
      <c r="F14">
        <f>COUNTIFS(Players!B:B, "*"&amp;D14&amp;"*",Players!C:C, "*"&amp;E14&amp;"*")</f>
        <v>1</v>
      </c>
      <c r="H14">
        <f>F14+G14</f>
        <v>1</v>
      </c>
    </row>
    <row r="15" spans="1:10" x14ac:dyDescent="0.25">
      <c r="A15" s="1">
        <v>45923.316608796296</v>
      </c>
      <c r="C15" t="s">
        <v>11</v>
      </c>
      <c r="D15" t="s">
        <v>33</v>
      </c>
      <c r="E15" t="s">
        <v>34</v>
      </c>
      <c r="F15">
        <f>COUNTIFS(Players!B:B, "*"&amp;D15&amp;"*",Players!C:C, "*"&amp;E15&amp;"*")</f>
        <v>0</v>
      </c>
      <c r="G15">
        <v>1</v>
      </c>
      <c r="H15">
        <f>F15+G15</f>
        <v>1</v>
      </c>
    </row>
    <row r="16" spans="1:10" x14ac:dyDescent="0.25">
      <c r="A16" s="1">
        <v>45923.321851851855</v>
      </c>
      <c r="C16" t="s">
        <v>5</v>
      </c>
      <c r="D16" t="s">
        <v>39</v>
      </c>
      <c r="E16" t="s">
        <v>34</v>
      </c>
      <c r="F16">
        <f>COUNTIFS(Players!B:B, "*"&amp;D16&amp;"*",Players!C:C, "*"&amp;E16&amp;"*")</f>
        <v>1</v>
      </c>
      <c r="H16">
        <f>F16+G16</f>
        <v>1</v>
      </c>
    </row>
    <row r="17" spans="1:8" x14ac:dyDescent="0.25">
      <c r="A17" s="1">
        <v>45923.322025462963</v>
      </c>
      <c r="C17" t="s">
        <v>5</v>
      </c>
      <c r="D17" t="s">
        <v>40</v>
      </c>
      <c r="E17" t="s">
        <v>41</v>
      </c>
      <c r="F17">
        <f>COUNTIFS(Players!B:B, "*"&amp;D17&amp;"*",Players!C:C, "*"&amp;E17&amp;"*")</f>
        <v>0</v>
      </c>
      <c r="G17">
        <v>1</v>
      </c>
      <c r="H17">
        <f>F17+G17</f>
        <v>1</v>
      </c>
    </row>
    <row r="18" spans="1:8" x14ac:dyDescent="0.25">
      <c r="A18" s="1">
        <v>45923.326874999999</v>
      </c>
      <c r="C18" t="s">
        <v>5</v>
      </c>
      <c r="D18" t="s">
        <v>42</v>
      </c>
      <c r="E18" t="s">
        <v>43</v>
      </c>
      <c r="F18">
        <f>COUNTIFS(Players!B:B, "*"&amp;D18&amp;"*",Players!C:C, "*"&amp;E18&amp;"*")</f>
        <v>0</v>
      </c>
      <c r="G18">
        <v>1</v>
      </c>
      <c r="H18">
        <f>F18+G18</f>
        <v>1</v>
      </c>
    </row>
    <row r="19" spans="1:8" x14ac:dyDescent="0.25">
      <c r="A19" s="1">
        <v>45923.333425925928</v>
      </c>
      <c r="C19" t="s">
        <v>44</v>
      </c>
      <c r="D19" t="s">
        <v>45</v>
      </c>
      <c r="E19" t="s">
        <v>7</v>
      </c>
      <c r="F19">
        <f>COUNTIFS(Players!B:B, "*"&amp;D19&amp;"*",Players!C:C, "*"&amp;E19&amp;"*")</f>
        <v>1</v>
      </c>
      <c r="H19">
        <f>F19+G19</f>
        <v>1</v>
      </c>
    </row>
    <row r="20" spans="1:8" x14ac:dyDescent="0.25">
      <c r="A20" s="1">
        <v>45923.339398148149</v>
      </c>
      <c r="C20" t="s">
        <v>5</v>
      </c>
      <c r="D20" t="s">
        <v>46</v>
      </c>
      <c r="E20" t="s">
        <v>47</v>
      </c>
      <c r="F20">
        <f>COUNTIFS(Players!B:B, "*"&amp;D20&amp;"*",Players!C:C, "*"&amp;E20&amp;"*")</f>
        <v>0</v>
      </c>
      <c r="G20">
        <v>1</v>
      </c>
      <c r="H20">
        <f>F20+G20</f>
        <v>1</v>
      </c>
    </row>
    <row r="21" spans="1:8" x14ac:dyDescent="0.25">
      <c r="A21" s="1">
        <v>45923.342118055552</v>
      </c>
      <c r="C21" t="s">
        <v>11</v>
      </c>
      <c r="D21" t="s">
        <v>48</v>
      </c>
      <c r="E21" t="s">
        <v>49</v>
      </c>
      <c r="F21">
        <f>COUNTIFS(Players!B:B, "*"&amp;D21&amp;"*",Players!C:C, "*"&amp;E21&amp;"*")</f>
        <v>0</v>
      </c>
      <c r="G21">
        <v>1</v>
      </c>
      <c r="H21">
        <f>F21+G21</f>
        <v>1</v>
      </c>
    </row>
    <row r="22" spans="1:8" x14ac:dyDescent="0.25">
      <c r="A22" s="1">
        <v>45923.346828703703</v>
      </c>
      <c r="C22" t="s">
        <v>5</v>
      </c>
      <c r="D22" t="s">
        <v>50</v>
      </c>
      <c r="E22" t="s">
        <v>13</v>
      </c>
      <c r="F22">
        <f>COUNTIFS(Players!B:B, "*"&amp;D22&amp;"*",Players!C:C, "*"&amp;E22&amp;"*")</f>
        <v>1</v>
      </c>
      <c r="H22">
        <f>F22+G22</f>
        <v>1</v>
      </c>
    </row>
    <row r="23" spans="1:8" x14ac:dyDescent="0.25">
      <c r="A23" s="1">
        <v>45923.348761574074</v>
      </c>
      <c r="C23" t="s">
        <v>11</v>
      </c>
      <c r="D23" t="s">
        <v>51</v>
      </c>
      <c r="E23" t="s">
        <v>52</v>
      </c>
      <c r="F23">
        <f>COUNTIFS(Players!B:B, "*"&amp;D23&amp;"*",Players!C:C, "*"&amp;E23&amp;"*")</f>
        <v>1</v>
      </c>
      <c r="H23">
        <f>F23+G23</f>
        <v>1</v>
      </c>
    </row>
    <row r="24" spans="1:8" x14ac:dyDescent="0.25">
      <c r="A24" s="1">
        <v>45923.350034722222</v>
      </c>
      <c r="C24" t="s">
        <v>11</v>
      </c>
      <c r="D24" t="s">
        <v>53</v>
      </c>
      <c r="E24" t="s">
        <v>54</v>
      </c>
      <c r="F24">
        <f>COUNTIFS(Players!B:B, "*"&amp;D24&amp;"*",Players!C:C, "*"&amp;E24&amp;"*")</f>
        <v>0</v>
      </c>
      <c r="G24">
        <v>1</v>
      </c>
      <c r="H24">
        <f>F24+G24</f>
        <v>1</v>
      </c>
    </row>
    <row r="25" spans="1:8" x14ac:dyDescent="0.25">
      <c r="A25" s="1">
        <v>45923.350416666668</v>
      </c>
      <c r="C25" t="s">
        <v>8</v>
      </c>
      <c r="D25" t="s">
        <v>55</v>
      </c>
      <c r="E25" t="s">
        <v>34</v>
      </c>
      <c r="F25">
        <f>COUNTIFS(Players!B:B, "*"&amp;D25&amp;"*",Players!C:C, "*"&amp;E25&amp;"*")</f>
        <v>1</v>
      </c>
      <c r="H25">
        <f>F25+G25</f>
        <v>1</v>
      </c>
    </row>
    <row r="26" spans="1:8" x14ac:dyDescent="0.25">
      <c r="A26" s="1">
        <v>45923.350648148145</v>
      </c>
      <c r="C26" t="s">
        <v>5</v>
      </c>
      <c r="D26" t="s">
        <v>56</v>
      </c>
      <c r="E26" t="s">
        <v>57</v>
      </c>
      <c r="F26">
        <f>COUNTIFS(Players!B:B, "*"&amp;D26&amp;"*",Players!C:C, "*"&amp;E26&amp;"*")</f>
        <v>1</v>
      </c>
      <c r="H26">
        <f>F26+G26</f>
        <v>1</v>
      </c>
    </row>
    <row r="27" spans="1:8" x14ac:dyDescent="0.25">
      <c r="A27" s="1">
        <v>45923.351226851853</v>
      </c>
      <c r="C27" t="s">
        <v>11</v>
      </c>
      <c r="D27" t="s">
        <v>58</v>
      </c>
      <c r="E27" t="s">
        <v>26</v>
      </c>
      <c r="F27">
        <f>COUNTIFS(Players!B:B, "*"&amp;D27&amp;"*",Players!C:C, "*"&amp;E27&amp;"*")</f>
        <v>0</v>
      </c>
      <c r="G27">
        <v>1</v>
      </c>
      <c r="H27">
        <f>F27+G27</f>
        <v>1</v>
      </c>
    </row>
    <row r="28" spans="1:8" x14ac:dyDescent="0.25">
      <c r="A28" s="1">
        <v>45923.362175925926</v>
      </c>
      <c r="C28" t="s">
        <v>59</v>
      </c>
      <c r="D28" t="s">
        <v>60</v>
      </c>
      <c r="E28" t="s">
        <v>34</v>
      </c>
      <c r="F28">
        <f>COUNTIFS(Players!B:B, "*"&amp;D28&amp;"*",Players!C:C, "*"&amp;E28&amp;"*")</f>
        <v>1</v>
      </c>
      <c r="H28">
        <f>F28+G28</f>
        <v>1</v>
      </c>
    </row>
    <row r="29" spans="1:8" x14ac:dyDescent="0.25">
      <c r="A29" s="1">
        <v>45923.365960648145</v>
      </c>
      <c r="C29" t="s">
        <v>61</v>
      </c>
      <c r="D29" t="s">
        <v>62</v>
      </c>
      <c r="E29" t="s">
        <v>63</v>
      </c>
      <c r="F29">
        <f>COUNTIFS(Players!B:B, "*"&amp;D29&amp;"*",Players!C:C, "*"&amp;E29&amp;"*")</f>
        <v>1</v>
      </c>
      <c r="H29">
        <f>F29+G29</f>
        <v>1</v>
      </c>
    </row>
    <row r="30" spans="1:8" x14ac:dyDescent="0.25">
      <c r="A30" s="1">
        <v>45923.373425925929</v>
      </c>
      <c r="C30" t="s">
        <v>11</v>
      </c>
      <c r="D30" t="s">
        <v>64</v>
      </c>
      <c r="E30" t="s">
        <v>65</v>
      </c>
      <c r="F30">
        <f>COUNTIFS(Players!B:B, "*"&amp;D30&amp;"*",Players!C:C, "*"&amp;E30&amp;"*")</f>
        <v>1</v>
      </c>
      <c r="H30">
        <f>F30+G30</f>
        <v>1</v>
      </c>
    </row>
    <row r="31" spans="1:8" x14ac:dyDescent="0.25">
      <c r="A31" s="1">
        <v>45923.375277777777</v>
      </c>
      <c r="C31" t="s">
        <v>11</v>
      </c>
      <c r="D31" t="s">
        <v>66</v>
      </c>
      <c r="E31" t="s">
        <v>21</v>
      </c>
      <c r="F31">
        <f>COUNTIFS(Players!B:B, "*"&amp;D31&amp;"*",Players!C:C, "*"&amp;E31&amp;"*")</f>
        <v>1</v>
      </c>
      <c r="H31">
        <f>F31+G31</f>
        <v>1</v>
      </c>
    </row>
    <row r="32" spans="1:8" x14ac:dyDescent="0.25">
      <c r="A32" s="1">
        <v>45923.419374999998</v>
      </c>
      <c r="C32" t="s">
        <v>5</v>
      </c>
      <c r="D32" t="s">
        <v>69</v>
      </c>
      <c r="E32" t="s">
        <v>70</v>
      </c>
      <c r="F32">
        <f>COUNTIFS(Players!B:B, "*"&amp;D32&amp;"*",Players!C:C, "*"&amp;E32&amp;"*")</f>
        <v>0</v>
      </c>
      <c r="G32">
        <v>1</v>
      </c>
      <c r="H32">
        <f>F32+G32</f>
        <v>1</v>
      </c>
    </row>
    <row r="33" spans="1:8" x14ac:dyDescent="0.25">
      <c r="A33" s="1">
        <v>45923.422546296293</v>
      </c>
      <c r="C33" t="s">
        <v>44</v>
      </c>
      <c r="D33" t="s">
        <v>71</v>
      </c>
      <c r="E33" t="s">
        <v>72</v>
      </c>
      <c r="F33">
        <f>COUNTIFS(Players!B:B, "*"&amp;D33&amp;"*",Players!C:C, "*"&amp;E33&amp;"*")</f>
        <v>0</v>
      </c>
      <c r="G33">
        <v>1</v>
      </c>
      <c r="H33">
        <f>F33+G33</f>
        <v>1</v>
      </c>
    </row>
    <row r="34" spans="1:8" x14ac:dyDescent="0.25">
      <c r="A34" s="1">
        <v>45923.44703703704</v>
      </c>
      <c r="C34" t="s">
        <v>11</v>
      </c>
      <c r="D34" t="s">
        <v>75</v>
      </c>
      <c r="E34" t="s">
        <v>52</v>
      </c>
      <c r="F34">
        <f>COUNTIFS(Players!B:B, "*"&amp;D34&amp;"*",Players!C:C, "*"&amp;E34&amp;"*")</f>
        <v>1</v>
      </c>
      <c r="H34">
        <f>F34+G34</f>
        <v>1</v>
      </c>
    </row>
    <row r="35" spans="1:8" x14ac:dyDescent="0.25">
      <c r="A35" s="1">
        <v>45923.45616898148</v>
      </c>
      <c r="C35" t="s">
        <v>76</v>
      </c>
      <c r="D35" t="s">
        <v>77</v>
      </c>
      <c r="E35" t="s">
        <v>19</v>
      </c>
      <c r="F35">
        <f>COUNTIFS(Players!B:B, "*"&amp;D35&amp;"*",Players!C:C, "*"&amp;E35&amp;"*")</f>
        <v>1</v>
      </c>
      <c r="H35">
        <f>F35+G35</f>
        <v>1</v>
      </c>
    </row>
    <row r="36" spans="1:8" x14ac:dyDescent="0.25">
      <c r="A36" s="1">
        <v>45923.458877314813</v>
      </c>
      <c r="C36" t="s">
        <v>11</v>
      </c>
      <c r="D36" t="s">
        <v>78</v>
      </c>
      <c r="E36" t="s">
        <v>65</v>
      </c>
      <c r="F36">
        <f>COUNTIFS(Players!B:B, "*"&amp;D36&amp;"*",Players!C:C, "*"&amp;E36&amp;"*")</f>
        <v>1</v>
      </c>
      <c r="H36">
        <f>F36+G36</f>
        <v>1</v>
      </c>
    </row>
    <row r="37" spans="1:8" x14ac:dyDescent="0.25">
      <c r="A37" s="1">
        <v>45923.469594907408</v>
      </c>
      <c r="C37" t="s">
        <v>76</v>
      </c>
      <c r="D37" t="s">
        <v>79</v>
      </c>
      <c r="E37" t="s">
        <v>80</v>
      </c>
      <c r="F37">
        <f>COUNTIFS(Players!B:B, "*"&amp;D37&amp;"*",Players!C:C, "*"&amp;E37&amp;"*")</f>
        <v>0</v>
      </c>
      <c r="G37">
        <v>1</v>
      </c>
      <c r="H37">
        <f>F37+G37</f>
        <v>1</v>
      </c>
    </row>
    <row r="38" spans="1:8" x14ac:dyDescent="0.25">
      <c r="A38" s="1">
        <v>45923.520104166666</v>
      </c>
      <c r="C38" t="s">
        <v>8</v>
      </c>
      <c r="D38" t="s">
        <v>84</v>
      </c>
      <c r="E38" t="s">
        <v>21</v>
      </c>
      <c r="F38">
        <f>COUNTIFS(Players!B:B, "*"&amp;D38&amp;"*",Players!C:C, "*"&amp;E38&amp;"*")</f>
        <v>1</v>
      </c>
      <c r="H38">
        <f>F38+G38</f>
        <v>1</v>
      </c>
    </row>
    <row r="39" spans="1:8" x14ac:dyDescent="0.25">
      <c r="A39" s="1">
        <v>45923.546678240738</v>
      </c>
      <c r="C39" t="s">
        <v>5</v>
      </c>
      <c r="D39" t="s">
        <v>85</v>
      </c>
      <c r="E39" t="s">
        <v>86</v>
      </c>
      <c r="F39">
        <f>COUNTIFS(Players!B:B, "*"&amp;D39&amp;"*",Players!C:C, "*"&amp;E39&amp;"*")</f>
        <v>0</v>
      </c>
      <c r="G39">
        <v>1</v>
      </c>
      <c r="H39">
        <f>F39+G39</f>
        <v>1</v>
      </c>
    </row>
    <row r="40" spans="1:8" x14ac:dyDescent="0.25">
      <c r="A40" s="1">
        <v>45923.578553240739</v>
      </c>
      <c r="C40" t="s">
        <v>61</v>
      </c>
      <c r="D40" t="s">
        <v>87</v>
      </c>
      <c r="E40" t="s">
        <v>88</v>
      </c>
      <c r="F40">
        <f>COUNTIFS(Players!B:B, "*"&amp;D40&amp;"*",Players!C:C, "*"&amp;E40&amp;"*")</f>
        <v>0</v>
      </c>
      <c r="G40">
        <v>1</v>
      </c>
      <c r="H40">
        <f>F40+G40</f>
        <v>1</v>
      </c>
    </row>
    <row r="41" spans="1:8" x14ac:dyDescent="0.25">
      <c r="A41" s="1">
        <v>45923.589201388888</v>
      </c>
      <c r="C41" t="s">
        <v>11</v>
      </c>
      <c r="D41" t="s">
        <v>89</v>
      </c>
      <c r="E41" t="s">
        <v>90</v>
      </c>
      <c r="F41">
        <f>COUNTIFS(Players!B:B, "*"&amp;D41&amp;"*",Players!C:C, "*"&amp;E41&amp;"*")</f>
        <v>0</v>
      </c>
      <c r="G41">
        <v>1</v>
      </c>
      <c r="H41">
        <f>F41+G41</f>
        <v>1</v>
      </c>
    </row>
    <row r="42" spans="1:8" x14ac:dyDescent="0.25">
      <c r="A42" s="1">
        <v>45923.649884259263</v>
      </c>
      <c r="C42" t="s">
        <v>11</v>
      </c>
      <c r="D42" t="s">
        <v>92</v>
      </c>
      <c r="E42" t="s">
        <v>93</v>
      </c>
      <c r="F42">
        <f>COUNTIFS(Players!B:B, "*"&amp;D42&amp;"*",Players!C:C, "*"&amp;E42&amp;"*")</f>
        <v>0</v>
      </c>
      <c r="G42">
        <v>1</v>
      </c>
      <c r="H42">
        <f>F42+G42</f>
        <v>1</v>
      </c>
    </row>
    <row r="43" spans="1:8" x14ac:dyDescent="0.25">
      <c r="A43" s="1">
        <v>45923.728831018518</v>
      </c>
      <c r="C43" t="s">
        <v>11</v>
      </c>
      <c r="D43" t="s">
        <v>94</v>
      </c>
      <c r="E43" t="s">
        <v>65</v>
      </c>
      <c r="F43">
        <f>COUNTIFS(Players!B:B, "*"&amp;D43&amp;"*",Players!C:C, "*"&amp;E43&amp;"*")</f>
        <v>0</v>
      </c>
      <c r="G43">
        <v>1</v>
      </c>
      <c r="H43">
        <f>F43+G43</f>
        <v>1</v>
      </c>
    </row>
    <row r="44" spans="1:8" x14ac:dyDescent="0.25">
      <c r="A44" s="1">
        <v>45923.750972222224</v>
      </c>
      <c r="C44" t="s">
        <v>11</v>
      </c>
      <c r="D44" t="s">
        <v>95</v>
      </c>
      <c r="E44" t="s">
        <v>19</v>
      </c>
      <c r="F44">
        <f>COUNTIFS(Players!B:B, "*"&amp;D44&amp;"*",Players!C:C, "*"&amp;E44&amp;"*")</f>
        <v>0</v>
      </c>
      <c r="G44">
        <v>1</v>
      </c>
      <c r="H44">
        <f>F44+G44</f>
        <v>1</v>
      </c>
    </row>
    <row r="45" spans="1:8" x14ac:dyDescent="0.25">
      <c r="A45" s="1">
        <v>45923.763067129628</v>
      </c>
      <c r="C45" t="s">
        <v>11</v>
      </c>
      <c r="D45" t="s">
        <v>96</v>
      </c>
      <c r="E45" t="s">
        <v>97</v>
      </c>
      <c r="F45">
        <f>COUNTIFS(Players!B:B, "*"&amp;D45&amp;"*",Players!C:C, "*"&amp;E45&amp;"*")</f>
        <v>0</v>
      </c>
      <c r="G45">
        <v>1</v>
      </c>
      <c r="H45">
        <f>F45+G45</f>
        <v>1</v>
      </c>
    </row>
    <row r="46" spans="1:8" x14ac:dyDescent="0.25">
      <c r="A46" s="1">
        <v>45923.773125</v>
      </c>
      <c r="C46" t="s">
        <v>11</v>
      </c>
      <c r="D46" t="s">
        <v>98</v>
      </c>
      <c r="E46" t="s">
        <v>99</v>
      </c>
      <c r="F46">
        <f>COUNTIFS(Players!B:B, "*"&amp;D46&amp;"*",Players!C:C, "*"&amp;E46&amp;"*")</f>
        <v>1</v>
      </c>
      <c r="H46">
        <f>F46+G46</f>
        <v>1</v>
      </c>
    </row>
    <row r="47" spans="1:8" x14ac:dyDescent="0.25">
      <c r="A47" s="1">
        <v>45924.713414351849</v>
      </c>
      <c r="C47" t="s">
        <v>8</v>
      </c>
      <c r="D47" t="s">
        <v>103</v>
      </c>
      <c r="E47" t="s">
        <v>104</v>
      </c>
      <c r="F47">
        <f>COUNTIFS(Players!B:B, "*"&amp;D47&amp;"*",Players!C:C, "*"&amp;E47&amp;"*")</f>
        <v>0</v>
      </c>
      <c r="G47">
        <v>1</v>
      </c>
      <c r="H47">
        <f>F47+G47</f>
        <v>1</v>
      </c>
    </row>
    <row r="48" spans="1:8" x14ac:dyDescent="0.25">
      <c r="A48" s="1">
        <v>45924.986030092594</v>
      </c>
      <c r="C48" t="s">
        <v>105</v>
      </c>
      <c r="D48" t="s">
        <v>106</v>
      </c>
      <c r="E48" t="s">
        <v>90</v>
      </c>
      <c r="F48">
        <f>COUNTIFS(Players!B:B, "*"&amp;D48&amp;"*",Players!C:C, "*"&amp;E48&amp;"*")</f>
        <v>0</v>
      </c>
      <c r="G48">
        <v>1</v>
      </c>
      <c r="H48">
        <f>F48+G48</f>
        <v>1</v>
      </c>
    </row>
    <row r="49" spans="1:8" x14ac:dyDescent="0.25">
      <c r="A49" s="1">
        <v>45925.496365740742</v>
      </c>
      <c r="C49" t="s">
        <v>44</v>
      </c>
      <c r="D49" t="s">
        <v>107</v>
      </c>
      <c r="E49" t="s">
        <v>108</v>
      </c>
      <c r="F49">
        <f>COUNTIFS(Players!B:B, "*"&amp;D49&amp;"*",Players!C:C, "*"&amp;E49&amp;"*")</f>
        <v>0</v>
      </c>
      <c r="G49">
        <v>1</v>
      </c>
      <c r="H49">
        <f>F49+G49</f>
        <v>1</v>
      </c>
    </row>
    <row r="50" spans="1:8" x14ac:dyDescent="0.25">
      <c r="A50" s="1">
        <v>45925.790706018517</v>
      </c>
      <c r="C50" t="s">
        <v>61</v>
      </c>
      <c r="D50" t="s">
        <v>109</v>
      </c>
      <c r="E50" t="s">
        <v>28</v>
      </c>
      <c r="F50">
        <f>COUNTIFS(Players!B:B, "*"&amp;D50&amp;"*",Players!C:C, "*"&amp;E50&amp;"*")</f>
        <v>1</v>
      </c>
      <c r="H50">
        <f>F50+G50</f>
        <v>1</v>
      </c>
    </row>
    <row r="51" spans="1:8" x14ac:dyDescent="0.25">
      <c r="A51" s="1">
        <v>45927.295960648145</v>
      </c>
      <c r="C51" t="s">
        <v>11</v>
      </c>
      <c r="D51" t="s">
        <v>110</v>
      </c>
      <c r="E51" t="s">
        <v>28</v>
      </c>
      <c r="F51">
        <f>COUNTIFS(Players!B:B, "*"&amp;D51&amp;"*",Players!C:C, "*"&amp;E51&amp;"*")</f>
        <v>1</v>
      </c>
      <c r="H51">
        <f>F51+G51</f>
        <v>1</v>
      </c>
    </row>
    <row r="52" spans="1:8" x14ac:dyDescent="0.25">
      <c r="A52" s="1">
        <v>45927.55673611111</v>
      </c>
      <c r="C52" t="s">
        <v>5</v>
      </c>
      <c r="D52" t="s">
        <v>111</v>
      </c>
      <c r="E52" t="s">
        <v>47</v>
      </c>
      <c r="F52">
        <f>COUNTIFS(Players!B:B, "*"&amp;D52&amp;"*",Players!C:C, "*"&amp;E52&amp;"*")</f>
        <v>1</v>
      </c>
      <c r="H52">
        <f>F52+G52</f>
        <v>1</v>
      </c>
    </row>
    <row r="53" spans="1:8" x14ac:dyDescent="0.25">
      <c r="A53" s="1">
        <v>45928.473969907405</v>
      </c>
      <c r="C53" t="s">
        <v>11</v>
      </c>
      <c r="D53" t="s">
        <v>112</v>
      </c>
      <c r="E53" t="s">
        <v>113</v>
      </c>
      <c r="F53">
        <f>COUNTIFS(Players!B:B, "*"&amp;D53&amp;"*",Players!C:C, "*"&amp;E53&amp;"*")</f>
        <v>0</v>
      </c>
      <c r="G53">
        <v>1</v>
      </c>
      <c r="H53">
        <f>F53+G53</f>
        <v>1</v>
      </c>
    </row>
    <row r="54" spans="1:8" x14ac:dyDescent="0.25">
      <c r="A54" s="1">
        <v>45928.701817129629</v>
      </c>
      <c r="C54" t="s">
        <v>11</v>
      </c>
      <c r="D54" t="s">
        <v>114</v>
      </c>
      <c r="E54" t="s">
        <v>88</v>
      </c>
      <c r="F54">
        <f>COUNTIFS(Players!B:B, "*"&amp;D54&amp;"*",Players!C:C, "*"&amp;E54&amp;"*")</f>
        <v>0</v>
      </c>
      <c r="G54">
        <v>1</v>
      </c>
      <c r="H54">
        <f>F54+G54</f>
        <v>1</v>
      </c>
    </row>
    <row r="55" spans="1:8" x14ac:dyDescent="0.25">
      <c r="A55" s="1">
        <v>45928.798750000002</v>
      </c>
      <c r="C55" t="s">
        <v>11</v>
      </c>
      <c r="D55" t="s">
        <v>115</v>
      </c>
      <c r="E55" t="s">
        <v>86</v>
      </c>
      <c r="F55">
        <f>COUNTIFS(Players!B:B, "*"&amp;D55&amp;"*",Players!C:C, "*"&amp;E55&amp;"*")</f>
        <v>0</v>
      </c>
      <c r="G55">
        <v>1</v>
      </c>
      <c r="H55">
        <f>F55+G55</f>
        <v>1</v>
      </c>
    </row>
    <row r="56" spans="1:8" x14ac:dyDescent="0.25">
      <c r="A56" s="1">
        <v>45928.799178240741</v>
      </c>
      <c r="C56" t="s">
        <v>11</v>
      </c>
      <c r="D56" t="s">
        <v>116</v>
      </c>
      <c r="E56" t="s">
        <v>19</v>
      </c>
      <c r="F56">
        <f>COUNTIFS(Players!B:B, "*"&amp;D56&amp;"*",Players!C:C, "*"&amp;E56&amp;"*")</f>
        <v>1</v>
      </c>
      <c r="H56">
        <f>F56+G56</f>
        <v>1</v>
      </c>
    </row>
    <row r="57" spans="1:8" x14ac:dyDescent="0.25">
      <c r="A57" s="1">
        <v>45928.801805555559</v>
      </c>
      <c r="C57" t="s">
        <v>5</v>
      </c>
      <c r="D57" t="s">
        <v>117</v>
      </c>
      <c r="E57" t="s">
        <v>28</v>
      </c>
      <c r="F57">
        <f>COUNTIFS(Players!B:B, "*"&amp;D57&amp;"*",Players!C:C, "*"&amp;E57&amp;"*")</f>
        <v>0</v>
      </c>
      <c r="G57">
        <v>1</v>
      </c>
      <c r="H57">
        <f>F57+G57</f>
        <v>1</v>
      </c>
    </row>
    <row r="58" spans="1:8" x14ac:dyDescent="0.25">
      <c r="A58" s="1">
        <v>45928.809930555559</v>
      </c>
      <c r="C58" t="s">
        <v>44</v>
      </c>
      <c r="D58" t="s">
        <v>118</v>
      </c>
      <c r="E58" t="s">
        <v>47</v>
      </c>
      <c r="F58">
        <f>COUNTIFS(Players!B:B, "*"&amp;D58&amp;"*",Players!C:C, "*"&amp;E58&amp;"*")</f>
        <v>0</v>
      </c>
      <c r="G58">
        <v>1</v>
      </c>
      <c r="H58">
        <f>F58+G58</f>
        <v>1</v>
      </c>
    </row>
    <row r="59" spans="1:8" x14ac:dyDescent="0.25">
      <c r="A59" s="1">
        <v>45928.812534722223</v>
      </c>
      <c r="C59" t="s">
        <v>11</v>
      </c>
      <c r="D59" t="s">
        <v>121</v>
      </c>
      <c r="E59" t="s">
        <v>47</v>
      </c>
      <c r="F59">
        <f>COUNTIFS(Players!B:B, "*"&amp;D59&amp;"*",Players!C:C, "*"&amp;E59&amp;"*")</f>
        <v>1</v>
      </c>
      <c r="H59">
        <f>F59+G59</f>
        <v>1</v>
      </c>
    </row>
    <row r="60" spans="1:8" x14ac:dyDescent="0.25">
      <c r="A60" s="1">
        <v>45928.817476851851</v>
      </c>
      <c r="C60" t="s">
        <v>11</v>
      </c>
      <c r="D60" t="s">
        <v>77</v>
      </c>
      <c r="E60" t="s">
        <v>124</v>
      </c>
      <c r="F60">
        <f>COUNTIFS(Players!B:B, "*"&amp;D60&amp;"*",Players!C:C, "*"&amp;E60&amp;"*")</f>
        <v>1</v>
      </c>
      <c r="H60">
        <f>F60+G60</f>
        <v>1</v>
      </c>
    </row>
    <row r="61" spans="1:8" x14ac:dyDescent="0.25">
      <c r="A61" s="1">
        <v>45928.836956018517</v>
      </c>
      <c r="C61" t="s">
        <v>11</v>
      </c>
      <c r="D61" t="s">
        <v>125</v>
      </c>
      <c r="E61" t="s">
        <v>63</v>
      </c>
      <c r="F61">
        <f>COUNTIFS(Players!B:B, "*"&amp;D61&amp;"*",Players!C:C, "*"&amp;E61&amp;"*")</f>
        <v>0</v>
      </c>
      <c r="G61">
        <v>1</v>
      </c>
      <c r="H61">
        <f>F61+G61</f>
        <v>1</v>
      </c>
    </row>
    <row r="62" spans="1:8" x14ac:dyDescent="0.25">
      <c r="A62" s="1">
        <v>45928.842488425929</v>
      </c>
      <c r="C62" t="s">
        <v>8</v>
      </c>
      <c r="D62" t="s">
        <v>126</v>
      </c>
      <c r="E62" t="s">
        <v>41</v>
      </c>
      <c r="F62">
        <f>COUNTIFS(Players!B:B, "*"&amp;D62&amp;"*",Players!C:C, "*"&amp;E62&amp;"*")</f>
        <v>0</v>
      </c>
      <c r="G62">
        <v>1</v>
      </c>
      <c r="H62">
        <f>F62+G62</f>
        <v>1</v>
      </c>
    </row>
    <row r="63" spans="1:8" x14ac:dyDescent="0.25">
      <c r="A63" s="1">
        <v>45928.850671296299</v>
      </c>
      <c r="C63" t="s">
        <v>11</v>
      </c>
      <c r="D63" t="s">
        <v>127</v>
      </c>
      <c r="E63" t="s">
        <v>28</v>
      </c>
      <c r="F63">
        <f>COUNTIFS(Players!B:B, "*"&amp;D63&amp;"*",Players!C:C, "*"&amp;E63&amp;"*")</f>
        <v>1</v>
      </c>
      <c r="H63">
        <f>F63+G63</f>
        <v>1</v>
      </c>
    </row>
    <row r="64" spans="1:8" x14ac:dyDescent="0.25">
      <c r="A64" s="1">
        <v>45928.856226851851</v>
      </c>
      <c r="C64" t="s">
        <v>5</v>
      </c>
      <c r="D64" t="s">
        <v>128</v>
      </c>
      <c r="E64" t="s">
        <v>57</v>
      </c>
      <c r="F64">
        <f>COUNTIFS(Players!B:B, "*"&amp;D64&amp;"*",Players!C:C, "*"&amp;E64&amp;"*")</f>
        <v>1</v>
      </c>
      <c r="H64">
        <f>F64+G64</f>
        <v>1</v>
      </c>
    </row>
    <row r="65" spans="1:8" x14ac:dyDescent="0.25">
      <c r="A65" s="1">
        <v>45928.86178240741</v>
      </c>
      <c r="C65" t="s">
        <v>100</v>
      </c>
      <c r="D65" t="s">
        <v>129</v>
      </c>
      <c r="E65" t="s">
        <v>28</v>
      </c>
      <c r="F65">
        <f>COUNTIFS(Players!B:B, "*"&amp;D65&amp;"*",Players!C:C, "*"&amp;E65&amp;"*")</f>
        <v>1</v>
      </c>
      <c r="H65">
        <f>F65+G65</f>
        <v>1</v>
      </c>
    </row>
    <row r="66" spans="1:8" x14ac:dyDescent="0.25">
      <c r="A66" s="1">
        <v>45928.87572916667</v>
      </c>
      <c r="C66" t="s">
        <v>11</v>
      </c>
      <c r="D66" t="s">
        <v>132</v>
      </c>
      <c r="E66" t="s">
        <v>17</v>
      </c>
      <c r="F66">
        <f>COUNTIFS(Players!B:B, "*"&amp;D66&amp;"*",Players!C:C, "*"&amp;E66&amp;"*")</f>
        <v>0</v>
      </c>
      <c r="G66">
        <v>1</v>
      </c>
      <c r="H66">
        <f>F66+G66</f>
        <v>1</v>
      </c>
    </row>
    <row r="67" spans="1:8" x14ac:dyDescent="0.25">
      <c r="A67" s="1">
        <v>45928.899768518517</v>
      </c>
      <c r="C67" t="s">
        <v>11</v>
      </c>
      <c r="D67" t="s">
        <v>133</v>
      </c>
      <c r="E67" t="s">
        <v>21</v>
      </c>
      <c r="F67">
        <f>COUNTIFS(Players!B:B, "*"&amp;D67&amp;"*",Players!C:C, "*"&amp;E67&amp;"*")</f>
        <v>1</v>
      </c>
      <c r="H67">
        <f>F67+G67</f>
        <v>1</v>
      </c>
    </row>
    <row r="68" spans="1:8" x14ac:dyDescent="0.25">
      <c r="A68" s="1">
        <v>45928.910416666666</v>
      </c>
      <c r="C68" t="s">
        <v>11</v>
      </c>
      <c r="D68" t="s">
        <v>134</v>
      </c>
      <c r="E68" t="s">
        <v>135</v>
      </c>
      <c r="F68">
        <f>COUNTIFS(Players!B:B, "*"&amp;D68&amp;"*",Players!C:C, "*"&amp;E68&amp;"*")</f>
        <v>0</v>
      </c>
      <c r="G68">
        <v>1</v>
      </c>
      <c r="H68">
        <f>F68+G68</f>
        <v>1</v>
      </c>
    </row>
    <row r="69" spans="1:8" x14ac:dyDescent="0.25">
      <c r="A69" s="1">
        <v>45928.919490740744</v>
      </c>
      <c r="C69" t="s">
        <v>5</v>
      </c>
      <c r="D69" t="s">
        <v>136</v>
      </c>
      <c r="E69" t="s">
        <v>28</v>
      </c>
      <c r="F69">
        <f>COUNTIFS(Players!B:B, "*"&amp;D69&amp;"*",Players!C:C, "*"&amp;E69&amp;"*")</f>
        <v>1</v>
      </c>
      <c r="H69">
        <f>F69+G69</f>
        <v>1</v>
      </c>
    </row>
    <row r="70" spans="1:8" x14ac:dyDescent="0.25">
      <c r="A70" s="1">
        <v>45928.920729166668</v>
      </c>
      <c r="C70" t="s">
        <v>11</v>
      </c>
      <c r="D70" t="s">
        <v>137</v>
      </c>
      <c r="E70" t="s">
        <v>86</v>
      </c>
      <c r="F70">
        <f>COUNTIFS(Players!B:B, "*"&amp;D70&amp;"*",Players!C:C, "*"&amp;E70&amp;"*")</f>
        <v>0</v>
      </c>
      <c r="G70">
        <v>1</v>
      </c>
      <c r="H70">
        <f>F70+G70</f>
        <v>1</v>
      </c>
    </row>
    <row r="71" spans="1:8" x14ac:dyDescent="0.25">
      <c r="A71" s="1">
        <v>45928.941759259258</v>
      </c>
      <c r="C71" t="s">
        <v>11</v>
      </c>
      <c r="D71" t="s">
        <v>140</v>
      </c>
      <c r="E71" t="s">
        <v>104</v>
      </c>
      <c r="F71">
        <f>COUNTIFS(Players!B:B, "*"&amp;D71&amp;"*",Players!C:C, "*"&amp;E71&amp;"*")</f>
        <v>0</v>
      </c>
      <c r="G71">
        <v>1</v>
      </c>
      <c r="H71">
        <f>F71+G71</f>
        <v>1</v>
      </c>
    </row>
    <row r="72" spans="1:8" x14ac:dyDescent="0.25">
      <c r="A72" s="1">
        <v>45928.959097222221</v>
      </c>
      <c r="C72" t="s">
        <v>5</v>
      </c>
      <c r="D72" t="s">
        <v>141</v>
      </c>
      <c r="E72" t="s">
        <v>63</v>
      </c>
      <c r="F72">
        <f>COUNTIFS(Players!B:B, "*"&amp;D72&amp;"*",Players!C:C, "*"&amp;E72&amp;"*")</f>
        <v>1</v>
      </c>
      <c r="H72">
        <f>F72+G72</f>
        <v>1</v>
      </c>
    </row>
    <row r="73" spans="1:8" x14ac:dyDescent="0.25">
      <c r="A73" s="1">
        <v>45929.010370370372</v>
      </c>
      <c r="C73" t="s">
        <v>61</v>
      </c>
      <c r="D73" t="s">
        <v>142</v>
      </c>
      <c r="E73" t="s">
        <v>52</v>
      </c>
      <c r="F73">
        <f>COUNTIFS(Players!B:B, "*"&amp;D73&amp;"*",Players!C:C, "*"&amp;E73&amp;"*")</f>
        <v>1</v>
      </c>
      <c r="H73">
        <f>F73+G73</f>
        <v>1</v>
      </c>
    </row>
    <row r="74" spans="1:8" x14ac:dyDescent="0.25">
      <c r="A74" s="1">
        <v>45929.284444444442</v>
      </c>
      <c r="C74" t="s">
        <v>11</v>
      </c>
      <c r="D74" t="s">
        <v>48</v>
      </c>
      <c r="E74" t="s">
        <v>49</v>
      </c>
      <c r="F74">
        <f>COUNTIFS(Players!B:B, "*"&amp;D74&amp;"*",Players!C:C, "*"&amp;E74&amp;"*")</f>
        <v>0</v>
      </c>
      <c r="G74">
        <v>1</v>
      </c>
      <c r="H74">
        <f>F74+G74</f>
        <v>1</v>
      </c>
    </row>
    <row r="75" spans="1:8" x14ac:dyDescent="0.25">
      <c r="A75" s="1">
        <v>45929.295138888891</v>
      </c>
      <c r="C75" t="s">
        <v>11</v>
      </c>
      <c r="D75" t="s">
        <v>143</v>
      </c>
      <c r="E75" t="s">
        <v>30</v>
      </c>
      <c r="F75">
        <f>COUNTIFS(Players!B:B, "*"&amp;D75&amp;"*",Players!C:C, "*"&amp;E75&amp;"*")</f>
        <v>0</v>
      </c>
      <c r="G75">
        <v>1</v>
      </c>
      <c r="H75">
        <f>F75+G75</f>
        <v>1</v>
      </c>
    </row>
    <row r="76" spans="1:8" x14ac:dyDescent="0.25">
      <c r="A76" s="1">
        <v>45929.309074074074</v>
      </c>
      <c r="C76" t="s">
        <v>11</v>
      </c>
      <c r="D76" t="s">
        <v>144</v>
      </c>
      <c r="E76" t="s">
        <v>21</v>
      </c>
      <c r="F76">
        <f>COUNTIFS(Players!B:B, "*"&amp;D76&amp;"*",Players!C:C, "*"&amp;E76&amp;"*")</f>
        <v>1</v>
      </c>
      <c r="H76">
        <f>F76+G76</f>
        <v>1</v>
      </c>
    </row>
    <row r="77" spans="1:8" x14ac:dyDescent="0.25">
      <c r="A77" s="1">
        <v>45929.31354166667</v>
      </c>
      <c r="C77" t="s">
        <v>8</v>
      </c>
      <c r="D77" t="s">
        <v>145</v>
      </c>
      <c r="E77" t="s">
        <v>26</v>
      </c>
      <c r="F77">
        <f>COUNTIFS(Players!B:B, "*"&amp;D77&amp;"*",Players!C:C, "*"&amp;E77&amp;"*")</f>
        <v>1</v>
      </c>
      <c r="H77">
        <f>F77+G77</f>
        <v>1</v>
      </c>
    </row>
    <row r="78" spans="1:8" x14ac:dyDescent="0.25">
      <c r="A78" s="1">
        <v>45929.354432870372</v>
      </c>
      <c r="C78" t="s">
        <v>11</v>
      </c>
      <c r="D78" t="s">
        <v>146</v>
      </c>
      <c r="E78" t="s">
        <v>34</v>
      </c>
      <c r="F78">
        <f>COUNTIFS(Players!B:B, "*"&amp;D78&amp;"*",Players!C:C, "*"&amp;E78&amp;"*")</f>
        <v>1</v>
      </c>
      <c r="H78">
        <f>F78+G78</f>
        <v>1</v>
      </c>
    </row>
    <row r="79" spans="1:8" x14ac:dyDescent="0.25">
      <c r="A79" s="1">
        <v>45929.356388888889</v>
      </c>
      <c r="C79" t="s">
        <v>11</v>
      </c>
      <c r="D79" t="s">
        <v>147</v>
      </c>
      <c r="E79" t="s">
        <v>65</v>
      </c>
      <c r="F79">
        <f>COUNTIFS(Players!B:B, "*"&amp;D79&amp;"*",Players!C:C, "*"&amp;E79&amp;"*")</f>
        <v>1</v>
      </c>
      <c r="H79">
        <f>F79+G79</f>
        <v>1</v>
      </c>
    </row>
    <row r="80" spans="1:8" x14ac:dyDescent="0.25">
      <c r="A80" s="1">
        <v>45929.360439814816</v>
      </c>
      <c r="C80" t="s">
        <v>11</v>
      </c>
      <c r="D80" t="s">
        <v>148</v>
      </c>
      <c r="E80" t="s">
        <v>149</v>
      </c>
      <c r="F80">
        <f>COUNTIFS(Players!B:B, "*"&amp;D80&amp;"*",Players!C:C, "*"&amp;E80&amp;"*")</f>
        <v>0</v>
      </c>
      <c r="G80">
        <v>1</v>
      </c>
      <c r="H80">
        <f>F80+G80</f>
        <v>1</v>
      </c>
    </row>
    <row r="81" spans="1:8" x14ac:dyDescent="0.25">
      <c r="A81" s="1">
        <v>45929.389479166668</v>
      </c>
      <c r="C81" t="s">
        <v>11</v>
      </c>
      <c r="D81" t="s">
        <v>150</v>
      </c>
      <c r="E81" t="s">
        <v>86</v>
      </c>
      <c r="F81">
        <f>COUNTIFS(Players!B:B, "*"&amp;D81&amp;"*",Players!C:C, "*"&amp;E81&amp;"*")</f>
        <v>0</v>
      </c>
      <c r="G81">
        <v>1</v>
      </c>
      <c r="H81">
        <f>F81+G81</f>
        <v>1</v>
      </c>
    </row>
    <row r="82" spans="1:8" x14ac:dyDescent="0.25">
      <c r="A82" s="1">
        <v>45929.409849537034</v>
      </c>
      <c r="C82" t="s">
        <v>11</v>
      </c>
      <c r="D82" t="s">
        <v>151</v>
      </c>
      <c r="E82" t="s">
        <v>10</v>
      </c>
      <c r="F82">
        <f>COUNTIFS(Players!B:B, "*"&amp;D82&amp;"*",Players!C:C, "*"&amp;E82&amp;"*")</f>
        <v>1</v>
      </c>
      <c r="H82">
        <f>F82+G82</f>
        <v>1</v>
      </c>
    </row>
    <row r="83" spans="1:8" x14ac:dyDescent="0.25">
      <c r="A83" s="1">
        <v>45929.498749999999</v>
      </c>
      <c r="C83" t="s">
        <v>5</v>
      </c>
      <c r="D83" t="s">
        <v>153</v>
      </c>
      <c r="E83" t="s">
        <v>28</v>
      </c>
      <c r="F83">
        <f>COUNTIFS(Players!B:B, "*"&amp;D83&amp;"*",Players!C:C, "*"&amp;E83&amp;"*")</f>
        <v>0</v>
      </c>
      <c r="G83">
        <v>1</v>
      </c>
      <c r="H83">
        <f>F83+G83</f>
        <v>1</v>
      </c>
    </row>
    <row r="84" spans="1:8" x14ac:dyDescent="0.25">
      <c r="A84" s="1">
        <v>45929.518287037034</v>
      </c>
      <c r="C84" t="s">
        <v>76</v>
      </c>
      <c r="D84" t="s">
        <v>154</v>
      </c>
      <c r="E84" t="s">
        <v>65</v>
      </c>
      <c r="F84">
        <f>COUNTIFS(Players!B:B, "*"&amp;D84&amp;"*",Players!C:C, "*"&amp;E84&amp;"*")</f>
        <v>1</v>
      </c>
      <c r="H84">
        <f>F84+G84</f>
        <v>1</v>
      </c>
    </row>
    <row r="85" spans="1:8" x14ac:dyDescent="0.25">
      <c r="A85" s="1">
        <v>45929.68712962963</v>
      </c>
      <c r="C85" t="s">
        <v>11</v>
      </c>
      <c r="D85" t="s">
        <v>155</v>
      </c>
      <c r="E85" t="s">
        <v>10</v>
      </c>
      <c r="F85">
        <f>COUNTIFS(Players!B:B, "*"&amp;D85&amp;"*",Players!C:C, "*"&amp;E85&amp;"*")</f>
        <v>1</v>
      </c>
      <c r="H85">
        <f>F85+G85</f>
        <v>1</v>
      </c>
    </row>
    <row r="86" spans="1:8" x14ac:dyDescent="0.25">
      <c r="A86" s="1">
        <v>45930.368738425925</v>
      </c>
      <c r="C86" t="s">
        <v>8</v>
      </c>
      <c r="D86" t="s">
        <v>156</v>
      </c>
      <c r="E86" t="s">
        <v>157</v>
      </c>
      <c r="F86">
        <f>COUNTIFS(Players!B:B, "*"&amp;D86&amp;"*",Players!C:C, "*"&amp;E86&amp;"*")</f>
        <v>1</v>
      </c>
      <c r="H86">
        <f>F86+G86</f>
        <v>1</v>
      </c>
    </row>
    <row r="87" spans="1:8" x14ac:dyDescent="0.25">
      <c r="A87" s="1">
        <v>45930.369432870371</v>
      </c>
      <c r="C87" t="s">
        <v>11</v>
      </c>
      <c r="D87" t="s">
        <v>158</v>
      </c>
      <c r="E87" t="s">
        <v>108</v>
      </c>
      <c r="F87">
        <f>COUNTIFS(Players!B:B, "*"&amp;D87&amp;"*",Players!C:C, "*"&amp;E87&amp;"*")</f>
        <v>0</v>
      </c>
      <c r="G87">
        <v>1</v>
      </c>
      <c r="H87">
        <f>F87+G87</f>
        <v>1</v>
      </c>
    </row>
    <row r="88" spans="1:8" x14ac:dyDescent="0.25">
      <c r="A88" s="1">
        <v>45930.445115740738</v>
      </c>
      <c r="C88" t="s">
        <v>8</v>
      </c>
      <c r="D88" t="s">
        <v>159</v>
      </c>
      <c r="E88" t="s">
        <v>99</v>
      </c>
      <c r="F88">
        <f>COUNTIFS(Players!B:B, "*"&amp;D88&amp;"*",Players!C:C, "*"&amp;E88&amp;"*")</f>
        <v>1</v>
      </c>
      <c r="H88">
        <f>F88+G88</f>
        <v>1</v>
      </c>
    </row>
    <row r="89" spans="1:8" x14ac:dyDescent="0.25">
      <c r="A89" s="1">
        <v>45930.869710648149</v>
      </c>
      <c r="C89" t="s">
        <v>5</v>
      </c>
      <c r="D89" t="s">
        <v>160</v>
      </c>
      <c r="E89" t="s">
        <v>34</v>
      </c>
      <c r="F89">
        <f>COUNTIFS(Players!B:B, "*"&amp;D89&amp;"*",Players!C:C, "*"&amp;E89&amp;"*")</f>
        <v>1</v>
      </c>
      <c r="H89">
        <f>F89+G89</f>
        <v>1</v>
      </c>
    </row>
    <row r="90" spans="1:8" x14ac:dyDescent="0.25">
      <c r="A90" s="1">
        <v>45931.585069444445</v>
      </c>
      <c r="C90" t="s">
        <v>11</v>
      </c>
      <c r="D90" t="s">
        <v>161</v>
      </c>
      <c r="E90" t="s">
        <v>63</v>
      </c>
      <c r="F90">
        <f>COUNTIFS(Players!B:B, "*"&amp;D90&amp;"*",Players!C:C, "*"&amp;E90&amp;"*")</f>
        <v>0</v>
      </c>
      <c r="G90">
        <v>1</v>
      </c>
      <c r="H90">
        <f>F90+G90</f>
        <v>1</v>
      </c>
    </row>
    <row r="91" spans="1:8" x14ac:dyDescent="0.25">
      <c r="A91" s="1">
        <v>45931.612569444442</v>
      </c>
      <c r="C91" t="s">
        <v>11</v>
      </c>
      <c r="D91" t="s">
        <v>162</v>
      </c>
      <c r="E91" t="s">
        <v>28</v>
      </c>
      <c r="F91">
        <f>COUNTIFS(Players!B:B, "*"&amp;D91&amp;"*",Players!C:C, "*"&amp;E91&amp;"*")</f>
        <v>1</v>
      </c>
      <c r="H91">
        <f>F91+G91</f>
        <v>1</v>
      </c>
    </row>
    <row r="92" spans="1:8" x14ac:dyDescent="0.25">
      <c r="A92" s="1">
        <v>45933.600057870368</v>
      </c>
      <c r="C92" t="s">
        <v>11</v>
      </c>
      <c r="D92" t="s">
        <v>163</v>
      </c>
      <c r="E92" t="s">
        <v>26</v>
      </c>
      <c r="F92">
        <f>COUNTIFS(Players!B:B, "*"&amp;D92&amp;"*",Players!C:C, "*"&amp;E92&amp;"*")</f>
        <v>1</v>
      </c>
      <c r="H92">
        <f>F92+G92</f>
        <v>1</v>
      </c>
    </row>
    <row r="93" spans="1:8" x14ac:dyDescent="0.25">
      <c r="A93" s="1">
        <v>45934.4221875</v>
      </c>
      <c r="C93" t="s">
        <v>8</v>
      </c>
      <c r="D93" t="s">
        <v>45</v>
      </c>
      <c r="E93" t="s">
        <v>52</v>
      </c>
      <c r="F93">
        <f>COUNTIFS(Players!B:B, "*"&amp;D93&amp;"*",Players!C:C, "*"&amp;E93&amp;"*")</f>
        <v>1</v>
      </c>
      <c r="H93">
        <f>F93+G93</f>
        <v>1</v>
      </c>
    </row>
    <row r="94" spans="1:8" x14ac:dyDescent="0.25">
      <c r="A94" s="1">
        <v>45934.431655092594</v>
      </c>
      <c r="C94" t="s">
        <v>11</v>
      </c>
      <c r="D94" t="s">
        <v>164</v>
      </c>
      <c r="E94" t="s">
        <v>99</v>
      </c>
      <c r="F94">
        <f>COUNTIFS(Players!B:B, "*"&amp;D94&amp;"*",Players!C:C, "*"&amp;E94&amp;"*")</f>
        <v>1</v>
      </c>
      <c r="H94">
        <f>F94+G94</f>
        <v>1</v>
      </c>
    </row>
    <row r="95" spans="1:8" x14ac:dyDescent="0.25">
      <c r="A95" s="1">
        <v>45935.307222222225</v>
      </c>
      <c r="C95" t="s">
        <v>5</v>
      </c>
      <c r="D95" t="s">
        <v>165</v>
      </c>
      <c r="E95" t="s">
        <v>34</v>
      </c>
      <c r="F95">
        <f>COUNTIFS(Players!B:B, "*"&amp;D95&amp;"*",Players!C:C, "*"&amp;E95&amp;"*")</f>
        <v>1</v>
      </c>
      <c r="H95">
        <f>F95+G95</f>
        <v>1</v>
      </c>
    </row>
    <row r="96" spans="1:8" x14ac:dyDescent="0.25">
      <c r="A96" s="1">
        <v>45937.344849537039</v>
      </c>
      <c r="C96" t="s">
        <v>100</v>
      </c>
      <c r="D96" t="s">
        <v>166</v>
      </c>
      <c r="E96" t="s">
        <v>65</v>
      </c>
      <c r="F96">
        <f>COUNTIFS(Players!B:B, "*"&amp;D96&amp;"*",Players!C:C, "*"&amp;E96&amp;"*")</f>
        <v>1</v>
      </c>
      <c r="H96">
        <f>F96+G96</f>
        <v>1</v>
      </c>
    </row>
    <row r="97" spans="1:8" x14ac:dyDescent="0.25">
      <c r="A97" s="1">
        <v>45939.3903125</v>
      </c>
      <c r="C97" t="s">
        <v>61</v>
      </c>
      <c r="D97" t="s">
        <v>167</v>
      </c>
      <c r="E97" t="s">
        <v>21</v>
      </c>
      <c r="F97">
        <f>COUNTIFS(Players!B:B, "*"&amp;D97&amp;"*",Players!C:C, "*"&amp;E97&amp;"*")</f>
        <v>1</v>
      </c>
      <c r="H97">
        <f>F97+G97</f>
        <v>1</v>
      </c>
    </row>
    <row r="98" spans="1:8" x14ac:dyDescent="0.25">
      <c r="A98" s="1">
        <v>45939.55027777778</v>
      </c>
      <c r="C98" t="s">
        <v>44</v>
      </c>
      <c r="D98" t="s">
        <v>168</v>
      </c>
      <c r="E98" t="s">
        <v>169</v>
      </c>
      <c r="F98">
        <f>COUNTIFS(Players!B:B, "*"&amp;D98&amp;"*",Players!C:C, "*"&amp;E98&amp;"*")</f>
        <v>1</v>
      </c>
      <c r="H98">
        <f>F98+G98</f>
        <v>1</v>
      </c>
    </row>
    <row r="99" spans="1:8" x14ac:dyDescent="0.25">
      <c r="A99" s="1">
        <v>45940.326284722221</v>
      </c>
      <c r="C99" t="s">
        <v>11</v>
      </c>
      <c r="D99" t="s">
        <v>170</v>
      </c>
      <c r="E99" t="s">
        <v>88</v>
      </c>
      <c r="F99">
        <f>COUNTIFS(Players!B:B, "*"&amp;D99&amp;"*",Players!C:C, "*"&amp;E99&amp;"*")</f>
        <v>0</v>
      </c>
      <c r="G99">
        <v>1</v>
      </c>
      <c r="H99">
        <f>F99+G99</f>
        <v>1</v>
      </c>
    </row>
    <row r="100" spans="1:8" x14ac:dyDescent="0.25">
      <c r="A100" s="1">
        <v>45940.340925925928</v>
      </c>
      <c r="C100" t="s">
        <v>11</v>
      </c>
      <c r="D100" t="s">
        <v>171</v>
      </c>
      <c r="E100" t="s">
        <v>47</v>
      </c>
      <c r="F100">
        <f>COUNTIFS(Players!B:B, "*"&amp;D100&amp;"*",Players!C:C, "*"&amp;E100&amp;"*")</f>
        <v>1</v>
      </c>
      <c r="H100">
        <f>F100+G100</f>
        <v>1</v>
      </c>
    </row>
    <row r="101" spans="1:8" x14ac:dyDescent="0.25">
      <c r="A101" s="1">
        <v>45940.541770833333</v>
      </c>
      <c r="C101" t="s">
        <v>8</v>
      </c>
      <c r="D101" t="s">
        <v>172</v>
      </c>
      <c r="E101" t="s">
        <v>21</v>
      </c>
      <c r="F101">
        <f>COUNTIFS(Players!B:B, "*"&amp;D101&amp;"*",Players!C:C, "*"&amp;E101&amp;"*")</f>
        <v>1</v>
      </c>
      <c r="H101">
        <f>F101+G101</f>
        <v>1</v>
      </c>
    </row>
    <row r="102" spans="1:8" x14ac:dyDescent="0.25">
      <c r="A102" s="1">
        <v>45940.568993055553</v>
      </c>
      <c r="C102" t="s">
        <v>11</v>
      </c>
      <c r="D102" t="s">
        <v>173</v>
      </c>
      <c r="E102" t="s">
        <v>19</v>
      </c>
      <c r="F102">
        <f>COUNTIFS(Players!B:B, "*"&amp;D102&amp;"*",Players!C:C, "*"&amp;E102&amp;"*")</f>
        <v>1</v>
      </c>
      <c r="H102">
        <f>F102+G102</f>
        <v>1</v>
      </c>
    </row>
    <row r="103" spans="1:8" x14ac:dyDescent="0.25">
      <c r="A103" s="1">
        <v>45940.597060185188</v>
      </c>
      <c r="C103" t="s">
        <v>44</v>
      </c>
      <c r="D103" t="s">
        <v>174</v>
      </c>
      <c r="E103" t="s">
        <v>175</v>
      </c>
      <c r="F103">
        <f>COUNTIFS(Players!B:B, "*"&amp;D103&amp;"*",Players!C:C, "*"&amp;E103&amp;"*")</f>
        <v>0</v>
      </c>
      <c r="G103">
        <v>1</v>
      </c>
      <c r="H103">
        <f>F103+G103</f>
        <v>1</v>
      </c>
    </row>
    <row r="104" spans="1:8" x14ac:dyDescent="0.25">
      <c r="A104" s="1">
        <v>45940.634398148148</v>
      </c>
      <c r="C104" t="s">
        <v>61</v>
      </c>
      <c r="D104" t="s">
        <v>176</v>
      </c>
      <c r="E104" t="s">
        <v>21</v>
      </c>
      <c r="F104">
        <f>COUNTIFS(Players!B:B, "*"&amp;D104&amp;"*",Players!C:C, "*"&amp;E104&amp;"*")</f>
        <v>1</v>
      </c>
      <c r="H104">
        <f>F104+G104</f>
        <v>1</v>
      </c>
    </row>
    <row r="105" spans="1:8" x14ac:dyDescent="0.25">
      <c r="A105" s="1">
        <v>45923.320057870369</v>
      </c>
      <c r="C105" t="s">
        <v>11</v>
      </c>
      <c r="D105" t="s">
        <v>38</v>
      </c>
      <c r="E105" t="s">
        <v>21</v>
      </c>
      <c r="F105">
        <f>COUNTIFS(Players!B:B, "*"&amp;D105&amp;"*",Players!C:C, "*"&amp;E105&amp;"*")</f>
        <v>0</v>
      </c>
      <c r="H105">
        <f>F105+G105</f>
        <v>0</v>
      </c>
    </row>
    <row r="106" spans="1:8" x14ac:dyDescent="0.25">
      <c r="A106" s="1">
        <v>45923.318437499998</v>
      </c>
      <c r="C106" t="s">
        <v>35</v>
      </c>
      <c r="D106" t="s">
        <v>36</v>
      </c>
      <c r="E106" t="s">
        <v>37</v>
      </c>
      <c r="F106">
        <f>COUNTIFS(Players!B:B, "*"&amp;D106&amp;"*",Players!C:C, "*"&amp;E106&amp;"*")</f>
        <v>0</v>
      </c>
      <c r="H106">
        <f>F106+G106</f>
        <v>0</v>
      </c>
    </row>
    <row r="107" spans="1:8" x14ac:dyDescent="0.25">
      <c r="A107" s="1">
        <v>45923.38008101852</v>
      </c>
      <c r="C107" t="s">
        <v>11</v>
      </c>
      <c r="D107" t="s">
        <v>67</v>
      </c>
      <c r="E107" t="s">
        <v>68</v>
      </c>
      <c r="F107">
        <f>COUNTIFS(Players!B:B, "*"&amp;D107&amp;"*",Players!C:C, "*"&amp;E107&amp;"*")</f>
        <v>0</v>
      </c>
      <c r="H107">
        <f>F107+G107</f>
        <v>0</v>
      </c>
    </row>
    <row r="108" spans="1:8" x14ac:dyDescent="0.25">
      <c r="A108" s="1">
        <v>45923.431817129633</v>
      </c>
      <c r="C108" t="s">
        <v>61</v>
      </c>
      <c r="D108" t="s">
        <v>73</v>
      </c>
      <c r="E108" t="s">
        <v>74</v>
      </c>
      <c r="F108">
        <f>COUNTIFS(Players!B:B, "*"&amp;D108&amp;"*",Players!C:C, "*"&amp;E108&amp;"*")</f>
        <v>0</v>
      </c>
      <c r="H108">
        <f>F108+G108</f>
        <v>0</v>
      </c>
    </row>
    <row r="109" spans="1:8" x14ac:dyDescent="0.25">
      <c r="A109" s="1">
        <v>45923.485254629632</v>
      </c>
      <c r="C109" t="s">
        <v>11</v>
      </c>
      <c r="D109" t="s">
        <v>81</v>
      </c>
      <c r="E109" t="s">
        <v>68</v>
      </c>
      <c r="F109">
        <f>COUNTIFS(Players!B:B, "*"&amp;D109&amp;"*",Players!C:C, "*"&amp;E109&amp;"*")</f>
        <v>0</v>
      </c>
      <c r="H109">
        <f>F109+G109</f>
        <v>0</v>
      </c>
    </row>
    <row r="110" spans="1:8" x14ac:dyDescent="0.25">
      <c r="A110" s="1">
        <v>45923.486585648148</v>
      </c>
      <c r="C110" t="s">
        <v>76</v>
      </c>
      <c r="D110" t="s">
        <v>82</v>
      </c>
      <c r="E110" t="s">
        <v>83</v>
      </c>
      <c r="F110">
        <f>COUNTIFS(Players!B:B, "*"&amp;D110&amp;"*",Players!C:C, "*"&amp;E110&amp;"*")</f>
        <v>0</v>
      </c>
      <c r="H110">
        <f>F110+G110</f>
        <v>0</v>
      </c>
    </row>
    <row r="111" spans="1:8" x14ac:dyDescent="0.25">
      <c r="A111" s="1">
        <v>45923.630671296298</v>
      </c>
      <c r="C111" t="s">
        <v>5</v>
      </c>
      <c r="D111" t="s">
        <v>91</v>
      </c>
      <c r="E111" t="s">
        <v>37</v>
      </c>
      <c r="F111">
        <f>COUNTIFS(Players!B:B, "*"&amp;D111&amp;"*",Players!C:C, "*"&amp;E111&amp;"*")</f>
        <v>0</v>
      </c>
      <c r="H111">
        <f>F111+G111</f>
        <v>0</v>
      </c>
    </row>
    <row r="112" spans="1:8" x14ac:dyDescent="0.25">
      <c r="A112" s="1">
        <v>45924.681828703702</v>
      </c>
      <c r="C112" t="s">
        <v>100</v>
      </c>
      <c r="D112" t="s">
        <v>101</v>
      </c>
      <c r="E112" t="s">
        <v>102</v>
      </c>
      <c r="F112">
        <f>COUNTIFS(Players!B:B, "*"&amp;D112&amp;"*",Players!C:C, "*"&amp;E112&amp;"*")</f>
        <v>0</v>
      </c>
      <c r="H112">
        <f>F112+G112</f>
        <v>0</v>
      </c>
    </row>
    <row r="113" spans="1:8" x14ac:dyDescent="0.25">
      <c r="A113" s="1">
        <v>45928.810937499999</v>
      </c>
      <c r="C113" t="s">
        <v>105</v>
      </c>
      <c r="D113" t="s">
        <v>119</v>
      </c>
      <c r="E113" t="s">
        <v>120</v>
      </c>
      <c r="F113">
        <f>COUNTIFS(Players!B:B, "*"&amp;D113&amp;"*",Players!C:C, "*"&amp;E113&amp;"*")</f>
        <v>0</v>
      </c>
      <c r="H113">
        <f>F113+G113</f>
        <v>0</v>
      </c>
    </row>
    <row r="114" spans="1:8" x14ac:dyDescent="0.25">
      <c r="A114" s="1">
        <v>45928.812696759262</v>
      </c>
      <c r="C114" t="s">
        <v>76</v>
      </c>
      <c r="D114" t="s">
        <v>122</v>
      </c>
      <c r="E114" t="s">
        <v>123</v>
      </c>
      <c r="F114">
        <f>COUNTIFS(Players!B:B, "*"&amp;D114&amp;"*",Players!C:C, "*"&amp;E114&amp;"*")</f>
        <v>0</v>
      </c>
      <c r="H114">
        <f>F114+G114</f>
        <v>0</v>
      </c>
    </row>
    <row r="115" spans="1:8" x14ac:dyDescent="0.25">
      <c r="A115" s="1">
        <v>45928.874976851854</v>
      </c>
      <c r="C115" t="s">
        <v>61</v>
      </c>
      <c r="D115" t="s">
        <v>130</v>
      </c>
      <c r="E115" t="s">
        <v>131</v>
      </c>
      <c r="F115">
        <f>COUNTIFS(Players!B:B, "*"&amp;D115&amp;"*",Players!C:C, "*"&amp;E115&amp;"*")</f>
        <v>0</v>
      </c>
      <c r="H115">
        <f>F115+G115</f>
        <v>0</v>
      </c>
    </row>
    <row r="116" spans="1:8" x14ac:dyDescent="0.25">
      <c r="A116" s="1">
        <v>45928.929027777776</v>
      </c>
      <c r="C116" t="s">
        <v>11</v>
      </c>
      <c r="D116" t="s">
        <v>138</v>
      </c>
      <c r="E116" t="s">
        <v>139</v>
      </c>
      <c r="F116">
        <f>COUNTIFS(Players!B:B, "*"&amp;D116&amp;"*",Players!C:C, "*"&amp;E116&amp;"*")</f>
        <v>0</v>
      </c>
      <c r="H116">
        <f>F116+G116</f>
        <v>0</v>
      </c>
    </row>
    <row r="117" spans="1:8" x14ac:dyDescent="0.25">
      <c r="A117" s="1">
        <v>45929.486770833333</v>
      </c>
      <c r="C117" t="s">
        <v>11</v>
      </c>
      <c r="D117" t="s">
        <v>81</v>
      </c>
      <c r="E117" t="s">
        <v>152</v>
      </c>
      <c r="F117">
        <f>COUNTIFS(Players!B:B, "*"&amp;D117&amp;"*",Players!C:C, "*"&amp;E117&amp;"*")</f>
        <v>0</v>
      </c>
      <c r="H117">
        <f>F117+G117</f>
        <v>0</v>
      </c>
    </row>
  </sheetData>
  <sortState xmlns:xlrd2="http://schemas.microsoft.com/office/spreadsheetml/2017/richdata2" ref="A2:H118">
    <sortCondition descending="1" ref="H2:H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8D48-1B93-4840-8AB6-5C8266DD57BD}">
  <dimension ref="A1:J102"/>
  <sheetViews>
    <sheetView workbookViewId="0">
      <selection activeCell="I2" sqref="I2:J6"/>
    </sheetView>
  </sheetViews>
  <sheetFormatPr defaultRowHeight="15" x14ac:dyDescent="0.25"/>
  <cols>
    <col min="1" max="1" width="15.5703125" bestFit="1" customWidth="1"/>
    <col min="3" max="3" width="38" bestFit="1" customWidth="1"/>
    <col min="5" max="5" width="47.85546875" bestFit="1" customWidth="1"/>
    <col min="9" max="9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45934.431655092594</v>
      </c>
      <c r="C2" t="s">
        <v>11</v>
      </c>
      <c r="D2" t="s">
        <v>164</v>
      </c>
      <c r="E2" t="s">
        <v>99</v>
      </c>
      <c r="I2" t="s">
        <v>35</v>
      </c>
      <c r="J2">
        <f>COUNTIF(C:C, "*"&amp;I2&amp;"*")</f>
        <v>29</v>
      </c>
    </row>
    <row r="3" spans="1:10" x14ac:dyDescent="0.25">
      <c r="A3" s="1">
        <v>45923.296678240738</v>
      </c>
      <c r="C3" t="s">
        <v>5</v>
      </c>
      <c r="D3" t="s">
        <v>18</v>
      </c>
      <c r="E3" t="s">
        <v>19</v>
      </c>
      <c r="I3" t="s">
        <v>76</v>
      </c>
      <c r="J3">
        <f>COUNTIF(C:C, "*"&amp;I3&amp;"*")</f>
        <v>81</v>
      </c>
    </row>
    <row r="4" spans="1:10" x14ac:dyDescent="0.25">
      <c r="A4" s="1">
        <v>45923.270833333336</v>
      </c>
      <c r="C4" t="s">
        <v>5</v>
      </c>
      <c r="D4" t="s">
        <v>6</v>
      </c>
      <c r="E4" t="s">
        <v>7</v>
      </c>
      <c r="I4" t="s">
        <v>177</v>
      </c>
      <c r="J4">
        <f>COUNTIF(C:C, "*"&amp;I4&amp;"*")</f>
        <v>69</v>
      </c>
    </row>
    <row r="5" spans="1:10" x14ac:dyDescent="0.25">
      <c r="A5" s="1">
        <v>45928.799178240741</v>
      </c>
      <c r="C5" t="s">
        <v>11</v>
      </c>
      <c r="D5" t="s">
        <v>116</v>
      </c>
      <c r="E5" t="s">
        <v>19</v>
      </c>
      <c r="I5" t="s">
        <v>178</v>
      </c>
      <c r="J5">
        <f>COUNTIF(C:C, "*"&amp;I5&amp;"*")</f>
        <v>4</v>
      </c>
    </row>
    <row r="6" spans="1:10" x14ac:dyDescent="0.25">
      <c r="A6" s="1">
        <v>45929.68712962963</v>
      </c>
      <c r="C6" t="s">
        <v>11</v>
      </c>
      <c r="D6" t="s">
        <v>155</v>
      </c>
      <c r="E6" t="s">
        <v>10</v>
      </c>
      <c r="I6" t="s">
        <v>179</v>
      </c>
      <c r="J6">
        <f>COUNTIF(C:C, "*"&amp;I6&amp;"*")</f>
        <v>18</v>
      </c>
    </row>
    <row r="7" spans="1:10" x14ac:dyDescent="0.25">
      <c r="A7" s="1">
        <v>45928.941759259258</v>
      </c>
      <c r="C7" t="s">
        <v>11</v>
      </c>
      <c r="D7" t="s">
        <v>140</v>
      </c>
      <c r="E7" t="s">
        <v>104</v>
      </c>
    </row>
    <row r="8" spans="1:10" x14ac:dyDescent="0.25">
      <c r="A8" s="1">
        <v>45923.308564814812</v>
      </c>
      <c r="C8" t="s">
        <v>11</v>
      </c>
      <c r="D8" t="s">
        <v>29</v>
      </c>
      <c r="E8" t="s">
        <v>30</v>
      </c>
    </row>
    <row r="9" spans="1:10" x14ac:dyDescent="0.25">
      <c r="A9" s="1">
        <v>45928.856226851851</v>
      </c>
      <c r="C9" t="s">
        <v>5</v>
      </c>
      <c r="D9" t="s">
        <v>128</v>
      </c>
      <c r="E9" t="s">
        <v>57</v>
      </c>
    </row>
    <row r="10" spans="1:10" x14ac:dyDescent="0.25">
      <c r="A10" s="1">
        <v>45928.899768518517</v>
      </c>
      <c r="C10" t="s">
        <v>11</v>
      </c>
      <c r="D10" t="s">
        <v>133</v>
      </c>
      <c r="E10" t="s">
        <v>21</v>
      </c>
    </row>
    <row r="11" spans="1:10" x14ac:dyDescent="0.25">
      <c r="A11" s="1">
        <v>45923.342118055552</v>
      </c>
      <c r="C11" t="s">
        <v>11</v>
      </c>
      <c r="D11" t="s">
        <v>48</v>
      </c>
      <c r="E11" t="s">
        <v>49</v>
      </c>
    </row>
    <row r="12" spans="1:10" x14ac:dyDescent="0.25">
      <c r="A12" s="1">
        <v>45928.801805555559</v>
      </c>
      <c r="C12" t="s">
        <v>5</v>
      </c>
      <c r="D12" t="s">
        <v>117</v>
      </c>
      <c r="E12" t="s">
        <v>28</v>
      </c>
    </row>
    <row r="13" spans="1:10" x14ac:dyDescent="0.25">
      <c r="A13" s="1">
        <v>45925.790706018517</v>
      </c>
      <c r="C13" t="s">
        <v>61</v>
      </c>
      <c r="D13" t="s">
        <v>109</v>
      </c>
      <c r="E13" t="s">
        <v>28</v>
      </c>
    </row>
    <row r="14" spans="1:10" x14ac:dyDescent="0.25">
      <c r="A14" s="1">
        <v>45923.375277777777</v>
      </c>
      <c r="C14" t="s">
        <v>11</v>
      </c>
      <c r="D14" t="s">
        <v>66</v>
      </c>
      <c r="E14" t="s">
        <v>21</v>
      </c>
    </row>
    <row r="15" spans="1:10" x14ac:dyDescent="0.25">
      <c r="A15" s="1">
        <v>45923.458877314813</v>
      </c>
      <c r="C15" t="s">
        <v>11</v>
      </c>
      <c r="D15" t="s">
        <v>78</v>
      </c>
      <c r="E15" t="s">
        <v>65</v>
      </c>
    </row>
    <row r="16" spans="1:10" x14ac:dyDescent="0.25">
      <c r="A16" s="1">
        <v>45928.87572916667</v>
      </c>
      <c r="C16" t="s">
        <v>11</v>
      </c>
      <c r="D16" t="s">
        <v>132</v>
      </c>
      <c r="E16" t="s">
        <v>17</v>
      </c>
    </row>
    <row r="17" spans="1:5" x14ac:dyDescent="0.25">
      <c r="A17" s="1">
        <v>45939.3903125</v>
      </c>
      <c r="C17" t="s">
        <v>61</v>
      </c>
      <c r="D17" t="s">
        <v>167</v>
      </c>
      <c r="E17" t="s">
        <v>21</v>
      </c>
    </row>
    <row r="18" spans="1:5" x14ac:dyDescent="0.25">
      <c r="A18" s="1">
        <v>45929.409849537034</v>
      </c>
      <c r="C18" t="s">
        <v>11</v>
      </c>
      <c r="D18" t="s">
        <v>151</v>
      </c>
      <c r="E18" t="s">
        <v>10</v>
      </c>
    </row>
    <row r="19" spans="1:5" x14ac:dyDescent="0.25">
      <c r="A19" s="1">
        <v>45923.350416666668</v>
      </c>
      <c r="C19" t="s">
        <v>8</v>
      </c>
      <c r="D19" t="s">
        <v>55</v>
      </c>
      <c r="E19" t="s">
        <v>34</v>
      </c>
    </row>
    <row r="20" spans="1:5" x14ac:dyDescent="0.25">
      <c r="A20" s="1">
        <v>45931.585069444445</v>
      </c>
      <c r="C20" t="s">
        <v>11</v>
      </c>
      <c r="D20" t="s">
        <v>161</v>
      </c>
      <c r="E20" t="s">
        <v>63</v>
      </c>
    </row>
    <row r="21" spans="1:5" x14ac:dyDescent="0.25">
      <c r="A21" s="1">
        <v>45923.365960648145</v>
      </c>
      <c r="C21" t="s">
        <v>61</v>
      </c>
      <c r="D21" t="s">
        <v>62</v>
      </c>
      <c r="E21" t="s">
        <v>63</v>
      </c>
    </row>
    <row r="22" spans="1:5" x14ac:dyDescent="0.25">
      <c r="A22" s="1">
        <v>45940.634398148148</v>
      </c>
      <c r="C22" t="s">
        <v>61</v>
      </c>
      <c r="D22" t="s">
        <v>176</v>
      </c>
      <c r="E22" t="s">
        <v>21</v>
      </c>
    </row>
    <row r="23" spans="1:5" x14ac:dyDescent="0.25">
      <c r="A23" s="1">
        <v>45929.31354166667</v>
      </c>
      <c r="C23" t="s">
        <v>8</v>
      </c>
      <c r="D23" t="s">
        <v>145</v>
      </c>
      <c r="E23" t="s">
        <v>26</v>
      </c>
    </row>
    <row r="24" spans="1:5" x14ac:dyDescent="0.25">
      <c r="A24" s="1">
        <v>45928.701817129629</v>
      </c>
      <c r="C24" t="s">
        <v>11</v>
      </c>
      <c r="D24" t="s">
        <v>114</v>
      </c>
      <c r="E24" t="s">
        <v>88</v>
      </c>
    </row>
    <row r="25" spans="1:5" x14ac:dyDescent="0.25">
      <c r="A25" s="1">
        <v>45928.959097222221</v>
      </c>
      <c r="C25" t="s">
        <v>5</v>
      </c>
      <c r="D25" t="s">
        <v>141</v>
      </c>
      <c r="E25" t="s">
        <v>63</v>
      </c>
    </row>
    <row r="26" spans="1:5" x14ac:dyDescent="0.25">
      <c r="A26" s="1">
        <v>45927.295960648145</v>
      </c>
      <c r="C26" t="s">
        <v>11</v>
      </c>
      <c r="D26" t="s">
        <v>110</v>
      </c>
      <c r="E26" t="s">
        <v>28</v>
      </c>
    </row>
    <row r="27" spans="1:5" x14ac:dyDescent="0.25">
      <c r="A27" s="1">
        <v>45923.348761574074</v>
      </c>
      <c r="C27" t="s">
        <v>11</v>
      </c>
      <c r="D27" t="s">
        <v>51</v>
      </c>
      <c r="E27" t="s">
        <v>52</v>
      </c>
    </row>
    <row r="28" spans="1:5" x14ac:dyDescent="0.25">
      <c r="A28" s="1">
        <v>45930.445115740738</v>
      </c>
      <c r="C28" t="s">
        <v>8</v>
      </c>
      <c r="D28" t="s">
        <v>159</v>
      </c>
      <c r="E28" t="s">
        <v>99</v>
      </c>
    </row>
    <row r="29" spans="1:5" x14ac:dyDescent="0.25">
      <c r="A29" s="1">
        <v>45923.350648148145</v>
      </c>
      <c r="C29" t="s">
        <v>5</v>
      </c>
      <c r="D29" t="s">
        <v>56</v>
      </c>
      <c r="E29" t="s">
        <v>57</v>
      </c>
    </row>
    <row r="30" spans="1:5" x14ac:dyDescent="0.25">
      <c r="A30" s="1">
        <v>45928.809930555559</v>
      </c>
      <c r="C30" t="s">
        <v>44</v>
      </c>
      <c r="D30" t="s">
        <v>118</v>
      </c>
      <c r="E30" t="s">
        <v>47</v>
      </c>
    </row>
    <row r="31" spans="1:5" x14ac:dyDescent="0.25">
      <c r="A31" s="1">
        <v>45930.869710648149</v>
      </c>
      <c r="C31" t="s">
        <v>5</v>
      </c>
      <c r="D31" t="s">
        <v>160</v>
      </c>
      <c r="E31" t="s">
        <v>34</v>
      </c>
    </row>
    <row r="32" spans="1:5" x14ac:dyDescent="0.25">
      <c r="A32" s="1">
        <v>45923.589201388888</v>
      </c>
      <c r="C32" t="s">
        <v>11</v>
      </c>
      <c r="D32" t="s">
        <v>89</v>
      </c>
      <c r="E32" t="s">
        <v>90</v>
      </c>
    </row>
    <row r="33" spans="1:5" x14ac:dyDescent="0.25">
      <c r="A33" s="1">
        <v>45940.597060185188</v>
      </c>
      <c r="C33" t="s">
        <v>44</v>
      </c>
      <c r="D33" t="s">
        <v>174</v>
      </c>
      <c r="E33" t="s">
        <v>175</v>
      </c>
    </row>
    <row r="34" spans="1:5" x14ac:dyDescent="0.25">
      <c r="A34" s="1">
        <v>45923.311701388891</v>
      </c>
      <c r="C34" t="s">
        <v>5</v>
      </c>
      <c r="D34" t="s">
        <v>32</v>
      </c>
      <c r="E34" t="s">
        <v>7</v>
      </c>
    </row>
    <row r="35" spans="1:5" x14ac:dyDescent="0.25">
      <c r="A35" s="1">
        <v>45923.326874999999</v>
      </c>
      <c r="C35" t="s">
        <v>5</v>
      </c>
      <c r="D35" t="s">
        <v>42</v>
      </c>
      <c r="E35" t="s">
        <v>43</v>
      </c>
    </row>
    <row r="36" spans="1:5" x14ac:dyDescent="0.25">
      <c r="A36" s="1">
        <v>45923.422546296293</v>
      </c>
      <c r="C36" t="s">
        <v>44</v>
      </c>
      <c r="D36" t="s">
        <v>71</v>
      </c>
      <c r="E36" t="s">
        <v>72</v>
      </c>
    </row>
    <row r="37" spans="1:5" x14ac:dyDescent="0.25">
      <c r="A37" s="1">
        <v>45929.010370370372</v>
      </c>
      <c r="C37" t="s">
        <v>61</v>
      </c>
      <c r="D37" t="s">
        <v>142</v>
      </c>
      <c r="E37" t="s">
        <v>52</v>
      </c>
    </row>
    <row r="38" spans="1:5" x14ac:dyDescent="0.25">
      <c r="A38" s="1">
        <v>45927.55673611111</v>
      </c>
      <c r="C38" t="s">
        <v>5</v>
      </c>
      <c r="D38" t="s">
        <v>111</v>
      </c>
      <c r="E38" t="s">
        <v>47</v>
      </c>
    </row>
    <row r="39" spans="1:5" x14ac:dyDescent="0.25">
      <c r="A39" s="1">
        <v>45925.496365740742</v>
      </c>
      <c r="C39" t="s">
        <v>44</v>
      </c>
      <c r="D39" t="s">
        <v>107</v>
      </c>
      <c r="E39" t="s">
        <v>108</v>
      </c>
    </row>
    <row r="40" spans="1:5" x14ac:dyDescent="0.25">
      <c r="A40" s="1">
        <v>45929.389479166668</v>
      </c>
      <c r="C40" t="s">
        <v>11</v>
      </c>
      <c r="D40" t="s">
        <v>150</v>
      </c>
      <c r="E40" t="s">
        <v>86</v>
      </c>
    </row>
    <row r="41" spans="1:5" x14ac:dyDescent="0.25">
      <c r="A41" s="1">
        <v>45928.910416666666</v>
      </c>
      <c r="C41" t="s">
        <v>11</v>
      </c>
      <c r="D41" t="s">
        <v>134</v>
      </c>
      <c r="E41" t="s">
        <v>135</v>
      </c>
    </row>
    <row r="42" spans="1:5" x14ac:dyDescent="0.25">
      <c r="A42" s="1">
        <v>45923.773125</v>
      </c>
      <c r="C42" t="s">
        <v>11</v>
      </c>
      <c r="D42" t="s">
        <v>98</v>
      </c>
      <c r="E42" t="s">
        <v>99</v>
      </c>
    </row>
    <row r="43" spans="1:5" x14ac:dyDescent="0.25">
      <c r="A43" s="1">
        <v>45928.836956018517</v>
      </c>
      <c r="C43" t="s">
        <v>11</v>
      </c>
      <c r="D43" t="s">
        <v>125</v>
      </c>
      <c r="E43" t="s">
        <v>63</v>
      </c>
    </row>
    <row r="44" spans="1:5" x14ac:dyDescent="0.25">
      <c r="A44" s="1">
        <v>45923.339398148149</v>
      </c>
      <c r="C44" t="s">
        <v>5</v>
      </c>
      <c r="D44" t="s">
        <v>46</v>
      </c>
      <c r="E44" t="s">
        <v>47</v>
      </c>
    </row>
    <row r="45" spans="1:5" x14ac:dyDescent="0.25">
      <c r="A45" s="1">
        <v>45929.309074074074</v>
      </c>
      <c r="C45" t="s">
        <v>11</v>
      </c>
      <c r="D45" t="s">
        <v>144</v>
      </c>
      <c r="E45" t="s">
        <v>21</v>
      </c>
    </row>
    <row r="46" spans="1:5" x14ac:dyDescent="0.25">
      <c r="A46" s="1">
        <v>45929.518287037034</v>
      </c>
      <c r="C46" t="s">
        <v>76</v>
      </c>
      <c r="D46" t="s">
        <v>154</v>
      </c>
      <c r="E46" t="s">
        <v>65</v>
      </c>
    </row>
    <row r="47" spans="1:5" x14ac:dyDescent="0.25">
      <c r="A47" s="1">
        <v>45931.612569444442</v>
      </c>
      <c r="C47" t="s">
        <v>11</v>
      </c>
      <c r="D47" t="s">
        <v>162</v>
      </c>
      <c r="E47" t="s">
        <v>28</v>
      </c>
    </row>
    <row r="48" spans="1:5" x14ac:dyDescent="0.25">
      <c r="A48" s="1">
        <v>45924.713414351849</v>
      </c>
      <c r="C48" t="s">
        <v>8</v>
      </c>
      <c r="D48" t="s">
        <v>103</v>
      </c>
      <c r="E48" t="s">
        <v>104</v>
      </c>
    </row>
    <row r="49" spans="1:5" x14ac:dyDescent="0.25">
      <c r="A49" s="1">
        <v>45923.295960648145</v>
      </c>
      <c r="C49" t="s">
        <v>11</v>
      </c>
      <c r="D49" t="s">
        <v>16</v>
      </c>
      <c r="E49" t="s">
        <v>17</v>
      </c>
    </row>
    <row r="50" spans="1:5" x14ac:dyDescent="0.25">
      <c r="A50" s="1">
        <v>45929.354432870372</v>
      </c>
      <c r="C50" t="s">
        <v>11</v>
      </c>
      <c r="D50" t="s">
        <v>146</v>
      </c>
      <c r="E50" t="s">
        <v>34</v>
      </c>
    </row>
    <row r="51" spans="1:5" x14ac:dyDescent="0.25">
      <c r="A51" s="1">
        <v>45928.920729166668</v>
      </c>
      <c r="C51" t="s">
        <v>11</v>
      </c>
      <c r="D51" t="s">
        <v>137</v>
      </c>
      <c r="E51" t="s">
        <v>86</v>
      </c>
    </row>
    <row r="52" spans="1:5" x14ac:dyDescent="0.25">
      <c r="A52" s="1">
        <v>45928.812534722223</v>
      </c>
      <c r="C52" t="s">
        <v>11</v>
      </c>
      <c r="D52" t="s">
        <v>121</v>
      </c>
      <c r="E52" t="s">
        <v>47</v>
      </c>
    </row>
    <row r="53" spans="1:5" x14ac:dyDescent="0.25">
      <c r="A53" s="1">
        <v>45923.302060185182</v>
      </c>
      <c r="C53" t="s">
        <v>11</v>
      </c>
      <c r="D53" t="s">
        <v>22</v>
      </c>
      <c r="E53" t="s">
        <v>23</v>
      </c>
    </row>
    <row r="54" spans="1:5" x14ac:dyDescent="0.25">
      <c r="A54" s="1">
        <v>45923.728831018518</v>
      </c>
      <c r="C54" t="s">
        <v>11</v>
      </c>
      <c r="D54" t="s">
        <v>94</v>
      </c>
      <c r="E54" t="s">
        <v>65</v>
      </c>
    </row>
    <row r="55" spans="1:5" x14ac:dyDescent="0.25">
      <c r="A55" s="1">
        <v>45928.798750000002</v>
      </c>
      <c r="C55" t="s">
        <v>11</v>
      </c>
      <c r="D55" t="s">
        <v>115</v>
      </c>
      <c r="E55" t="s">
        <v>86</v>
      </c>
    </row>
    <row r="56" spans="1:5" x14ac:dyDescent="0.25">
      <c r="A56" s="1">
        <v>45939.55027777778</v>
      </c>
      <c r="C56" t="s">
        <v>44</v>
      </c>
      <c r="D56" t="s">
        <v>168</v>
      </c>
      <c r="E56" t="s">
        <v>169</v>
      </c>
    </row>
    <row r="57" spans="1:5" x14ac:dyDescent="0.25">
      <c r="A57" s="1">
        <v>45923.45616898148</v>
      </c>
      <c r="C57" t="s">
        <v>76</v>
      </c>
      <c r="D57" t="s">
        <v>77</v>
      </c>
      <c r="E57" t="s">
        <v>19</v>
      </c>
    </row>
    <row r="58" spans="1:5" x14ac:dyDescent="0.25">
      <c r="A58" s="1">
        <v>45928.817476851851</v>
      </c>
      <c r="C58" t="s">
        <v>11</v>
      </c>
      <c r="D58" t="s">
        <v>77</v>
      </c>
      <c r="E58" t="s">
        <v>124</v>
      </c>
    </row>
    <row r="59" spans="1:5" x14ac:dyDescent="0.25">
      <c r="A59" s="1">
        <v>45930.369432870371</v>
      </c>
      <c r="C59" t="s">
        <v>11</v>
      </c>
      <c r="D59" t="s">
        <v>158</v>
      </c>
      <c r="E59" t="s">
        <v>108</v>
      </c>
    </row>
    <row r="60" spans="1:5" x14ac:dyDescent="0.25">
      <c r="A60" s="1">
        <v>45928.842488425929</v>
      </c>
      <c r="C60" t="s">
        <v>8</v>
      </c>
      <c r="D60" t="s">
        <v>126</v>
      </c>
      <c r="E60" t="s">
        <v>41</v>
      </c>
    </row>
    <row r="61" spans="1:5" x14ac:dyDescent="0.25">
      <c r="A61" s="1">
        <v>45923.316608796296</v>
      </c>
      <c r="C61" t="s">
        <v>11</v>
      </c>
      <c r="D61" t="s">
        <v>33</v>
      </c>
      <c r="E61" t="s">
        <v>34</v>
      </c>
    </row>
    <row r="62" spans="1:5" x14ac:dyDescent="0.25">
      <c r="A62" s="1">
        <v>45923.351226851853</v>
      </c>
      <c r="C62" t="s">
        <v>11</v>
      </c>
      <c r="D62" t="s">
        <v>58</v>
      </c>
      <c r="E62" t="s">
        <v>26</v>
      </c>
    </row>
    <row r="63" spans="1:5" x14ac:dyDescent="0.25">
      <c r="A63" s="1">
        <v>45923.307025462964</v>
      </c>
      <c r="C63" t="s">
        <v>11</v>
      </c>
      <c r="D63" t="s">
        <v>27</v>
      </c>
      <c r="E63" t="s">
        <v>28</v>
      </c>
    </row>
    <row r="64" spans="1:5" x14ac:dyDescent="0.25">
      <c r="A64" s="1">
        <v>45923.649884259263</v>
      </c>
      <c r="C64" t="s">
        <v>11</v>
      </c>
      <c r="D64" t="s">
        <v>92</v>
      </c>
      <c r="E64" t="s">
        <v>93</v>
      </c>
    </row>
    <row r="65" spans="1:5" x14ac:dyDescent="0.25">
      <c r="A65" s="1">
        <v>45923.373425925929</v>
      </c>
      <c r="C65" t="s">
        <v>11</v>
      </c>
      <c r="D65" t="s">
        <v>64</v>
      </c>
      <c r="E65" t="s">
        <v>65</v>
      </c>
    </row>
    <row r="66" spans="1:5" x14ac:dyDescent="0.25">
      <c r="A66" s="1">
        <v>45923.322025462963</v>
      </c>
      <c r="C66" t="s">
        <v>5</v>
      </c>
      <c r="D66" t="s">
        <v>40</v>
      </c>
      <c r="E66" t="s">
        <v>41</v>
      </c>
    </row>
    <row r="67" spans="1:5" x14ac:dyDescent="0.25">
      <c r="A67" s="1">
        <v>45923.30568287037</v>
      </c>
      <c r="C67" t="s">
        <v>24</v>
      </c>
      <c r="D67" t="s">
        <v>25</v>
      </c>
      <c r="E67" t="s">
        <v>26</v>
      </c>
    </row>
    <row r="68" spans="1:5" x14ac:dyDescent="0.25">
      <c r="A68" s="1">
        <v>45923.44703703704</v>
      </c>
      <c r="C68" t="s">
        <v>11</v>
      </c>
      <c r="D68" t="s">
        <v>75</v>
      </c>
      <c r="E68" t="s">
        <v>52</v>
      </c>
    </row>
    <row r="69" spans="1:5" x14ac:dyDescent="0.25">
      <c r="A69" s="1">
        <v>45923.750972222224</v>
      </c>
      <c r="C69" t="s">
        <v>11</v>
      </c>
      <c r="D69" t="s">
        <v>95</v>
      </c>
      <c r="E69" t="s">
        <v>19</v>
      </c>
    </row>
    <row r="70" spans="1:5" x14ac:dyDescent="0.25">
      <c r="A70" s="1">
        <v>45930.368738425925</v>
      </c>
      <c r="C70" t="s">
        <v>8</v>
      </c>
      <c r="D70" t="s">
        <v>156</v>
      </c>
      <c r="E70" t="s">
        <v>157</v>
      </c>
    </row>
    <row r="71" spans="1:5" x14ac:dyDescent="0.25">
      <c r="A71" s="1">
        <v>45928.919490740744</v>
      </c>
      <c r="C71" t="s">
        <v>5</v>
      </c>
      <c r="D71" t="s">
        <v>136</v>
      </c>
      <c r="E71" t="s">
        <v>28</v>
      </c>
    </row>
    <row r="72" spans="1:5" x14ac:dyDescent="0.25">
      <c r="A72" s="1">
        <v>45940.340925925928</v>
      </c>
      <c r="C72" t="s">
        <v>11</v>
      </c>
      <c r="D72" t="s">
        <v>171</v>
      </c>
      <c r="E72" t="s">
        <v>47</v>
      </c>
    </row>
    <row r="73" spans="1:5" x14ac:dyDescent="0.25">
      <c r="A73" s="1">
        <v>45935.307222222225</v>
      </c>
      <c r="C73" t="s">
        <v>5</v>
      </c>
      <c r="D73" t="s">
        <v>165</v>
      </c>
      <c r="E73" t="s">
        <v>34</v>
      </c>
    </row>
    <row r="74" spans="1:5" x14ac:dyDescent="0.25">
      <c r="A74" s="1">
        <v>45940.541770833333</v>
      </c>
      <c r="C74" t="s">
        <v>8</v>
      </c>
      <c r="D74" t="s">
        <v>172</v>
      </c>
      <c r="E74" t="s">
        <v>21</v>
      </c>
    </row>
    <row r="75" spans="1:5" x14ac:dyDescent="0.25">
      <c r="A75" s="1">
        <v>45923.350034722222</v>
      </c>
      <c r="C75" t="s">
        <v>11</v>
      </c>
      <c r="D75" t="s">
        <v>53</v>
      </c>
      <c r="E75" t="s">
        <v>54</v>
      </c>
    </row>
    <row r="76" spans="1:5" x14ac:dyDescent="0.25">
      <c r="A76" s="1">
        <v>45928.86178240741</v>
      </c>
      <c r="C76" t="s">
        <v>100</v>
      </c>
      <c r="D76" t="s">
        <v>129</v>
      </c>
      <c r="E76" t="s">
        <v>28</v>
      </c>
    </row>
    <row r="77" spans="1:5" x14ac:dyDescent="0.25">
      <c r="A77" s="1">
        <v>45923.578553240739</v>
      </c>
      <c r="C77" t="s">
        <v>61</v>
      </c>
      <c r="D77" t="s">
        <v>87</v>
      </c>
      <c r="E77" t="s">
        <v>88</v>
      </c>
    </row>
    <row r="78" spans="1:5" x14ac:dyDescent="0.25">
      <c r="A78" s="1">
        <v>45928.473969907405</v>
      </c>
      <c r="C78" t="s">
        <v>11</v>
      </c>
      <c r="D78" t="s">
        <v>112</v>
      </c>
      <c r="E78" t="s">
        <v>113</v>
      </c>
    </row>
    <row r="79" spans="1:5" x14ac:dyDescent="0.25">
      <c r="A79" s="1">
        <v>45933.600057870368</v>
      </c>
      <c r="C79" t="s">
        <v>11</v>
      </c>
      <c r="D79" t="s">
        <v>163</v>
      </c>
      <c r="E79" t="s">
        <v>26</v>
      </c>
    </row>
    <row r="80" spans="1:5" x14ac:dyDescent="0.25">
      <c r="A80" s="1">
        <v>45923.346828703703</v>
      </c>
      <c r="C80" t="s">
        <v>5</v>
      </c>
      <c r="D80" t="s">
        <v>50</v>
      </c>
      <c r="E80" t="s">
        <v>13</v>
      </c>
    </row>
    <row r="81" spans="1:5" x14ac:dyDescent="0.25">
      <c r="A81" s="1">
        <v>45923.419374999998</v>
      </c>
      <c r="C81" t="s">
        <v>5</v>
      </c>
      <c r="D81" t="s">
        <v>69</v>
      </c>
      <c r="E81" t="s">
        <v>70</v>
      </c>
    </row>
    <row r="82" spans="1:5" x14ac:dyDescent="0.25">
      <c r="A82" s="1">
        <v>45929.356388888889</v>
      </c>
      <c r="C82" t="s">
        <v>11</v>
      </c>
      <c r="D82" t="s">
        <v>147</v>
      </c>
      <c r="E82" t="s">
        <v>65</v>
      </c>
    </row>
    <row r="83" spans="1:5" x14ac:dyDescent="0.25">
      <c r="A83" s="1">
        <v>45923.283553240741</v>
      </c>
      <c r="C83" t="s">
        <v>11</v>
      </c>
      <c r="D83" t="s">
        <v>12</v>
      </c>
      <c r="E83" t="s">
        <v>13</v>
      </c>
    </row>
    <row r="84" spans="1:5" x14ac:dyDescent="0.25">
      <c r="A84" s="1">
        <v>45923.288217592592</v>
      </c>
      <c r="C84" t="s">
        <v>14</v>
      </c>
      <c r="D84" t="s">
        <v>15</v>
      </c>
      <c r="E84" t="s">
        <v>13</v>
      </c>
    </row>
    <row r="85" spans="1:5" x14ac:dyDescent="0.25">
      <c r="A85" s="1">
        <v>45923.546678240738</v>
      </c>
      <c r="C85" t="s">
        <v>5</v>
      </c>
      <c r="D85" t="s">
        <v>85</v>
      </c>
      <c r="E85" t="s">
        <v>86</v>
      </c>
    </row>
    <row r="86" spans="1:5" x14ac:dyDescent="0.25">
      <c r="A86" s="1">
        <v>45923.362175925926</v>
      </c>
      <c r="C86" t="s">
        <v>59</v>
      </c>
      <c r="D86" t="s">
        <v>60</v>
      </c>
      <c r="E86" t="s">
        <v>34</v>
      </c>
    </row>
    <row r="87" spans="1:5" x14ac:dyDescent="0.25">
      <c r="A87" s="1">
        <v>45929.498749999999</v>
      </c>
      <c r="C87" t="s">
        <v>5</v>
      </c>
      <c r="D87" t="s">
        <v>153</v>
      </c>
      <c r="E87" t="s">
        <v>28</v>
      </c>
    </row>
    <row r="88" spans="1:5" x14ac:dyDescent="0.25">
      <c r="A88" s="1">
        <v>45923.520104166666</v>
      </c>
      <c r="C88" t="s">
        <v>8</v>
      </c>
      <c r="D88" t="s">
        <v>84</v>
      </c>
      <c r="E88" t="s">
        <v>21</v>
      </c>
    </row>
    <row r="89" spans="1:5" x14ac:dyDescent="0.25">
      <c r="A89" s="1">
        <v>45937.344849537039</v>
      </c>
      <c r="C89" t="s">
        <v>100</v>
      </c>
      <c r="D89" t="s">
        <v>166</v>
      </c>
      <c r="E89" t="s">
        <v>65</v>
      </c>
    </row>
    <row r="90" spans="1:5" x14ac:dyDescent="0.25">
      <c r="A90" s="1">
        <v>45923.298796296294</v>
      </c>
      <c r="C90" t="s">
        <v>11</v>
      </c>
      <c r="D90" t="s">
        <v>20</v>
      </c>
      <c r="E90" t="s">
        <v>21</v>
      </c>
    </row>
    <row r="91" spans="1:5" x14ac:dyDescent="0.25">
      <c r="A91" s="1">
        <v>45923.321851851855</v>
      </c>
      <c r="C91" t="s">
        <v>5</v>
      </c>
      <c r="D91" t="s">
        <v>39</v>
      </c>
      <c r="E91" t="s">
        <v>34</v>
      </c>
    </row>
    <row r="92" spans="1:5" x14ac:dyDescent="0.25">
      <c r="A92" s="1">
        <v>45929.295138888891</v>
      </c>
      <c r="C92" t="s">
        <v>11</v>
      </c>
      <c r="D92" t="s">
        <v>143</v>
      </c>
      <c r="E92" t="s">
        <v>30</v>
      </c>
    </row>
    <row r="93" spans="1:5" x14ac:dyDescent="0.25">
      <c r="A93" s="1">
        <v>45924.986030092594</v>
      </c>
      <c r="C93" t="s">
        <v>105</v>
      </c>
      <c r="D93" t="s">
        <v>106</v>
      </c>
      <c r="E93" t="s">
        <v>90</v>
      </c>
    </row>
    <row r="94" spans="1:5" x14ac:dyDescent="0.25">
      <c r="A94" s="1">
        <v>45923.763067129628</v>
      </c>
      <c r="C94" t="s">
        <v>11</v>
      </c>
      <c r="D94" t="s">
        <v>96</v>
      </c>
      <c r="E94" t="s">
        <v>97</v>
      </c>
    </row>
    <row r="95" spans="1:5" x14ac:dyDescent="0.25">
      <c r="A95" s="1">
        <v>45928.850671296299</v>
      </c>
      <c r="C95" t="s">
        <v>11</v>
      </c>
      <c r="D95" t="s">
        <v>127</v>
      </c>
      <c r="E95" t="s">
        <v>28</v>
      </c>
    </row>
    <row r="96" spans="1:5" x14ac:dyDescent="0.25">
      <c r="A96" s="1">
        <v>45940.326284722221</v>
      </c>
      <c r="C96" t="s">
        <v>11</v>
      </c>
      <c r="D96" t="s">
        <v>170</v>
      </c>
      <c r="E96" t="s">
        <v>88</v>
      </c>
    </row>
    <row r="97" spans="1:5" x14ac:dyDescent="0.25">
      <c r="A97" s="1">
        <v>45923.333425925928</v>
      </c>
      <c r="C97" t="s">
        <v>44</v>
      </c>
      <c r="D97" t="s">
        <v>45</v>
      </c>
      <c r="E97" t="s">
        <v>7</v>
      </c>
    </row>
    <row r="98" spans="1:5" x14ac:dyDescent="0.25">
      <c r="A98" s="1">
        <v>45934.4221875</v>
      </c>
      <c r="C98" t="s">
        <v>8</v>
      </c>
      <c r="D98" t="s">
        <v>45</v>
      </c>
      <c r="E98" t="s">
        <v>52</v>
      </c>
    </row>
    <row r="99" spans="1:5" x14ac:dyDescent="0.25">
      <c r="A99" s="1">
        <v>45940.568993055553</v>
      </c>
      <c r="C99" t="s">
        <v>11</v>
      </c>
      <c r="D99" t="s">
        <v>173</v>
      </c>
      <c r="E99" t="s">
        <v>19</v>
      </c>
    </row>
    <row r="100" spans="1:5" x14ac:dyDescent="0.25">
      <c r="A100" s="1">
        <v>45929.360439814816</v>
      </c>
      <c r="C100" t="s">
        <v>11</v>
      </c>
      <c r="D100" t="s">
        <v>148</v>
      </c>
      <c r="E100" t="s">
        <v>149</v>
      </c>
    </row>
    <row r="101" spans="1:5" x14ac:dyDescent="0.25">
      <c r="A101" s="1">
        <v>45923.308946759258</v>
      </c>
      <c r="C101" t="s">
        <v>24</v>
      </c>
      <c r="D101" t="s">
        <v>31</v>
      </c>
      <c r="E101" t="s">
        <v>7</v>
      </c>
    </row>
    <row r="102" spans="1:5" x14ac:dyDescent="0.25">
      <c r="A102" s="1">
        <v>45923.281747685185</v>
      </c>
      <c r="C102" t="s">
        <v>8</v>
      </c>
      <c r="D102" t="s">
        <v>9</v>
      </c>
      <c r="E102" t="s">
        <v>10</v>
      </c>
    </row>
  </sheetData>
  <sortState xmlns:xlrd2="http://schemas.microsoft.com/office/spreadsheetml/2017/richdata2" ref="A2:F102">
    <sortCondition ref="D2:D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521-9D30-49D8-A02E-867D61E36644}">
  <dimension ref="A1:E2"/>
  <sheetViews>
    <sheetView workbookViewId="0">
      <selection activeCell="A2" sqref="A2:XFD2"/>
    </sheetView>
  </sheetViews>
  <sheetFormatPr defaultRowHeight="15" x14ac:dyDescent="0.25"/>
  <sheetData>
    <row r="1" spans="1:5" x14ac:dyDescent="0.25">
      <c r="A1" s="1">
        <v>45929.284444444442</v>
      </c>
      <c r="C1" t="s">
        <v>11</v>
      </c>
      <c r="D1" t="s">
        <v>48</v>
      </c>
      <c r="E1" t="s">
        <v>49</v>
      </c>
    </row>
    <row r="2" spans="1:5" x14ac:dyDescent="0.25">
      <c r="A2" s="1">
        <v>45923.469594907408</v>
      </c>
      <c r="C2" t="s">
        <v>76</v>
      </c>
      <c r="D2" t="s">
        <v>79</v>
      </c>
      <c r="E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8594-24DC-4B92-9C97-656073EB32AE}">
  <dimension ref="A1:I14"/>
  <sheetViews>
    <sheetView workbookViewId="0">
      <selection activeCell="H7" sqref="H7"/>
    </sheetView>
  </sheetViews>
  <sheetFormatPr defaultRowHeight="15" x14ac:dyDescent="0.25"/>
  <cols>
    <col min="1" max="1" width="30.140625" bestFit="1" customWidth="1"/>
    <col min="2" max="2" width="11.140625" bestFit="1" customWidth="1"/>
    <col min="3" max="3" width="15.28515625" bestFit="1" customWidth="1"/>
    <col min="8" max="8" width="15.85546875" bestFit="1" customWidth="1"/>
  </cols>
  <sheetData>
    <row r="1" spans="1:9" x14ac:dyDescent="0.25">
      <c r="A1" t="s">
        <v>317</v>
      </c>
      <c r="B1" t="s">
        <v>318</v>
      </c>
      <c r="C1" t="s">
        <v>319</v>
      </c>
      <c r="D1" t="s">
        <v>320</v>
      </c>
    </row>
    <row r="2" spans="1:9" x14ac:dyDescent="0.25">
      <c r="A2" t="s">
        <v>326</v>
      </c>
      <c r="B2" t="s">
        <v>64</v>
      </c>
      <c r="C2" t="s">
        <v>34</v>
      </c>
      <c r="H2" t="s">
        <v>35</v>
      </c>
      <c r="I2">
        <f>COUNTIF(A:A, "*"&amp;H2&amp;"*")</f>
        <v>3</v>
      </c>
    </row>
    <row r="3" spans="1:9" x14ac:dyDescent="0.25">
      <c r="A3" t="s">
        <v>327</v>
      </c>
      <c r="B3" t="s">
        <v>321</v>
      </c>
      <c r="C3" t="s">
        <v>52</v>
      </c>
      <c r="H3" t="s">
        <v>76</v>
      </c>
      <c r="I3">
        <f t="shared" ref="I3:I6" si="0">COUNTIF(A:A, "*"&amp;H3&amp;"*")</f>
        <v>12</v>
      </c>
    </row>
    <row r="4" spans="1:9" x14ac:dyDescent="0.25">
      <c r="A4" t="s">
        <v>324</v>
      </c>
      <c r="B4" t="s">
        <v>283</v>
      </c>
      <c r="C4" t="s">
        <v>47</v>
      </c>
      <c r="H4" t="s">
        <v>177</v>
      </c>
      <c r="I4">
        <f t="shared" si="0"/>
        <v>6</v>
      </c>
    </row>
    <row r="5" spans="1:9" x14ac:dyDescent="0.25">
      <c r="A5" t="s">
        <v>324</v>
      </c>
      <c r="B5" t="s">
        <v>231</v>
      </c>
      <c r="C5" t="s">
        <v>10</v>
      </c>
      <c r="H5" t="s">
        <v>178</v>
      </c>
      <c r="I5">
        <f t="shared" si="0"/>
        <v>2</v>
      </c>
    </row>
    <row r="6" spans="1:9" x14ac:dyDescent="0.25">
      <c r="A6" t="s">
        <v>324</v>
      </c>
      <c r="B6" t="s">
        <v>251</v>
      </c>
      <c r="C6" t="s">
        <v>10</v>
      </c>
      <c r="H6" t="s">
        <v>179</v>
      </c>
      <c r="I6">
        <f t="shared" si="0"/>
        <v>2</v>
      </c>
    </row>
    <row r="7" spans="1:9" x14ac:dyDescent="0.25">
      <c r="A7" t="s">
        <v>323</v>
      </c>
      <c r="B7" t="s">
        <v>291</v>
      </c>
      <c r="C7" t="s">
        <v>7</v>
      </c>
    </row>
    <row r="8" spans="1:9" x14ac:dyDescent="0.25">
      <c r="A8" t="s">
        <v>324</v>
      </c>
      <c r="B8" t="s">
        <v>247</v>
      </c>
      <c r="C8" t="s">
        <v>19</v>
      </c>
    </row>
    <row r="9" spans="1:9" x14ac:dyDescent="0.25">
      <c r="A9" t="s">
        <v>76</v>
      </c>
      <c r="B9" t="s">
        <v>191</v>
      </c>
      <c r="C9" t="s">
        <v>34</v>
      </c>
    </row>
    <row r="10" spans="1:9" x14ac:dyDescent="0.25">
      <c r="A10" t="s">
        <v>325</v>
      </c>
      <c r="B10" t="s">
        <v>304</v>
      </c>
      <c r="C10" t="s">
        <v>63</v>
      </c>
    </row>
    <row r="11" spans="1:9" x14ac:dyDescent="0.25">
      <c r="A11" t="s">
        <v>323</v>
      </c>
      <c r="B11" t="s">
        <v>270</v>
      </c>
      <c r="C11" t="s">
        <v>10</v>
      </c>
    </row>
    <row r="12" spans="1:9" x14ac:dyDescent="0.25">
      <c r="A12" t="s">
        <v>324</v>
      </c>
      <c r="B12" t="s">
        <v>197</v>
      </c>
      <c r="C12" t="s">
        <v>99</v>
      </c>
    </row>
    <row r="13" spans="1:9" x14ac:dyDescent="0.25">
      <c r="A13" t="s">
        <v>325</v>
      </c>
      <c r="B13" t="s">
        <v>297</v>
      </c>
      <c r="C13" t="s">
        <v>322</v>
      </c>
    </row>
    <row r="14" spans="1:9" x14ac:dyDescent="0.25">
      <c r="A14" t="s">
        <v>324</v>
      </c>
      <c r="B14" t="s">
        <v>236</v>
      </c>
      <c r="C1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2D15-67A9-482C-A22C-F2E86920C354}">
  <dimension ref="A1:C146"/>
  <sheetViews>
    <sheetView topLeftCell="A21" workbookViewId="0">
      <selection activeCell="B37" sqref="B37"/>
    </sheetView>
  </sheetViews>
  <sheetFormatPr defaultRowHeight="15" x14ac:dyDescent="0.25"/>
  <cols>
    <col min="1" max="1" width="15.42578125" bestFit="1" customWidth="1"/>
    <col min="2" max="2" width="12" bestFit="1" customWidth="1"/>
    <col min="3" max="3" width="15.42578125" bestFit="1" customWidth="1"/>
  </cols>
  <sheetData>
    <row r="1" spans="1:3" x14ac:dyDescent="0.25">
      <c r="A1" t="s">
        <v>180</v>
      </c>
      <c r="B1" t="s">
        <v>181</v>
      </c>
      <c r="C1" t="s">
        <v>182</v>
      </c>
    </row>
    <row r="2" spans="1:3" x14ac:dyDescent="0.25">
      <c r="A2" t="s">
        <v>183</v>
      </c>
      <c r="B2" t="s">
        <v>150</v>
      </c>
      <c r="C2" t="s">
        <v>7</v>
      </c>
    </row>
    <row r="3" spans="1:3" x14ac:dyDescent="0.25">
      <c r="A3" t="s">
        <v>184</v>
      </c>
      <c r="B3" t="s">
        <v>127</v>
      </c>
      <c r="C3" t="s">
        <v>28</v>
      </c>
    </row>
    <row r="4" spans="1:3" x14ac:dyDescent="0.25">
      <c r="A4" t="s">
        <v>185</v>
      </c>
      <c r="B4" t="s">
        <v>84</v>
      </c>
      <c r="C4" t="s">
        <v>21</v>
      </c>
    </row>
    <row r="5" spans="1:3" x14ac:dyDescent="0.25">
      <c r="A5" t="s">
        <v>186</v>
      </c>
      <c r="B5" t="s">
        <v>187</v>
      </c>
      <c r="C5" t="s">
        <v>13</v>
      </c>
    </row>
    <row r="6" spans="1:3" x14ac:dyDescent="0.25">
      <c r="A6" t="s">
        <v>188</v>
      </c>
      <c r="B6" t="s">
        <v>189</v>
      </c>
      <c r="C6" t="s">
        <v>52</v>
      </c>
    </row>
    <row r="7" spans="1:3" x14ac:dyDescent="0.25">
      <c r="A7" t="s">
        <v>190</v>
      </c>
      <c r="B7" t="s">
        <v>191</v>
      </c>
      <c r="C7" t="s">
        <v>34</v>
      </c>
    </row>
    <row r="8" spans="1:3" x14ac:dyDescent="0.25">
      <c r="A8" t="s">
        <v>192</v>
      </c>
      <c r="B8" t="s">
        <v>193</v>
      </c>
      <c r="C8" t="s">
        <v>26</v>
      </c>
    </row>
    <row r="9" spans="1:3" x14ac:dyDescent="0.25">
      <c r="A9" t="s">
        <v>194</v>
      </c>
      <c r="B9" t="s">
        <v>160</v>
      </c>
      <c r="C9" t="s">
        <v>34</v>
      </c>
    </row>
    <row r="10" spans="1:3" x14ac:dyDescent="0.25">
      <c r="A10" t="s">
        <v>186</v>
      </c>
      <c r="B10" t="s">
        <v>195</v>
      </c>
      <c r="C10" t="s">
        <v>34</v>
      </c>
    </row>
    <row r="11" spans="1:3" x14ac:dyDescent="0.25">
      <c r="A11" t="s">
        <v>196</v>
      </c>
      <c r="B11" t="s">
        <v>197</v>
      </c>
      <c r="C11" t="s">
        <v>99</v>
      </c>
    </row>
    <row r="12" spans="1:3" x14ac:dyDescent="0.25">
      <c r="A12" t="s">
        <v>198</v>
      </c>
      <c r="B12" t="s">
        <v>148</v>
      </c>
      <c r="C12" t="s">
        <v>52</v>
      </c>
    </row>
    <row r="13" spans="1:3" x14ac:dyDescent="0.25">
      <c r="A13" t="s">
        <v>199</v>
      </c>
      <c r="B13" t="s">
        <v>147</v>
      </c>
      <c r="C13" t="s">
        <v>26</v>
      </c>
    </row>
    <row r="14" spans="1:3" x14ac:dyDescent="0.25">
      <c r="A14" t="s">
        <v>200</v>
      </c>
      <c r="B14" t="s">
        <v>18</v>
      </c>
      <c r="C14" t="s">
        <v>19</v>
      </c>
    </row>
    <row r="15" spans="1:3" x14ac:dyDescent="0.25">
      <c r="A15" t="s">
        <v>201</v>
      </c>
      <c r="B15" t="s">
        <v>134</v>
      </c>
      <c r="C15" t="s">
        <v>19</v>
      </c>
    </row>
    <row r="16" spans="1:3" x14ac:dyDescent="0.25">
      <c r="A16" t="s">
        <v>186</v>
      </c>
      <c r="B16" t="s">
        <v>202</v>
      </c>
      <c r="C16" t="s">
        <v>26</v>
      </c>
    </row>
    <row r="17" spans="1:3" x14ac:dyDescent="0.25">
      <c r="A17" t="s">
        <v>203</v>
      </c>
      <c r="B17" t="s">
        <v>116</v>
      </c>
      <c r="C17" t="s">
        <v>19</v>
      </c>
    </row>
    <row r="18" spans="1:3" x14ac:dyDescent="0.25">
      <c r="A18" t="s">
        <v>204</v>
      </c>
      <c r="B18" t="s">
        <v>205</v>
      </c>
      <c r="C18" t="s">
        <v>13</v>
      </c>
    </row>
    <row r="19" spans="1:3" x14ac:dyDescent="0.25">
      <c r="A19" t="s">
        <v>206</v>
      </c>
      <c r="B19" t="s">
        <v>207</v>
      </c>
      <c r="C19" t="s">
        <v>63</v>
      </c>
    </row>
    <row r="20" spans="1:3" x14ac:dyDescent="0.25">
      <c r="A20" t="s">
        <v>208</v>
      </c>
      <c r="B20" t="s">
        <v>9</v>
      </c>
      <c r="C20" t="s">
        <v>10</v>
      </c>
    </row>
    <row r="21" spans="1:3" x14ac:dyDescent="0.25">
      <c r="A21" t="s">
        <v>209</v>
      </c>
      <c r="B21" t="s">
        <v>75</v>
      </c>
      <c r="C21" t="s">
        <v>52</v>
      </c>
    </row>
    <row r="22" spans="1:3" x14ac:dyDescent="0.25">
      <c r="A22" t="s">
        <v>186</v>
      </c>
      <c r="B22" t="s">
        <v>210</v>
      </c>
      <c r="C22" t="s">
        <v>21</v>
      </c>
    </row>
    <row r="23" spans="1:3" x14ac:dyDescent="0.25">
      <c r="A23" t="s">
        <v>211</v>
      </c>
      <c r="B23" t="s">
        <v>111</v>
      </c>
      <c r="C23" t="s">
        <v>47</v>
      </c>
    </row>
    <row r="24" spans="1:3" x14ac:dyDescent="0.25">
      <c r="A24" t="s">
        <v>212</v>
      </c>
      <c r="B24" t="s">
        <v>176</v>
      </c>
      <c r="C24" t="s">
        <v>21</v>
      </c>
    </row>
    <row r="25" spans="1:3" x14ac:dyDescent="0.25">
      <c r="A25" t="s">
        <v>213</v>
      </c>
      <c r="B25" t="s">
        <v>214</v>
      </c>
      <c r="C25" t="s">
        <v>10</v>
      </c>
    </row>
    <row r="26" spans="1:3" x14ac:dyDescent="0.25">
      <c r="A26" t="s">
        <v>215</v>
      </c>
      <c r="B26" t="s">
        <v>53</v>
      </c>
      <c r="C26" t="s">
        <v>47</v>
      </c>
    </row>
    <row r="27" spans="1:3" x14ac:dyDescent="0.25">
      <c r="A27" t="s">
        <v>216</v>
      </c>
      <c r="B27" t="s">
        <v>217</v>
      </c>
      <c r="C27" t="s">
        <v>99</v>
      </c>
    </row>
    <row r="28" spans="1:3" x14ac:dyDescent="0.25">
      <c r="A28" t="s">
        <v>218</v>
      </c>
      <c r="B28" t="s">
        <v>219</v>
      </c>
      <c r="C28" t="s">
        <v>10</v>
      </c>
    </row>
    <row r="29" spans="1:3" x14ac:dyDescent="0.25">
      <c r="A29" t="s">
        <v>204</v>
      </c>
      <c r="B29" t="s">
        <v>164</v>
      </c>
      <c r="C29" t="s">
        <v>99</v>
      </c>
    </row>
    <row r="30" spans="1:3" x14ac:dyDescent="0.25">
      <c r="A30" t="s">
        <v>220</v>
      </c>
      <c r="B30" t="s">
        <v>98</v>
      </c>
      <c r="C30" t="s">
        <v>99</v>
      </c>
    </row>
    <row r="31" spans="1:3" x14ac:dyDescent="0.25">
      <c r="A31" t="s">
        <v>221</v>
      </c>
      <c r="B31" t="s">
        <v>92</v>
      </c>
      <c r="C31" t="s">
        <v>47</v>
      </c>
    </row>
    <row r="32" spans="1:3" x14ac:dyDescent="0.25">
      <c r="A32" t="s">
        <v>212</v>
      </c>
      <c r="B32" t="s">
        <v>222</v>
      </c>
      <c r="C32" t="s">
        <v>99</v>
      </c>
    </row>
    <row r="33" spans="1:3" x14ac:dyDescent="0.25">
      <c r="A33" t="s">
        <v>223</v>
      </c>
      <c r="B33" t="s">
        <v>223</v>
      </c>
      <c r="C33" t="s">
        <v>19</v>
      </c>
    </row>
    <row r="34" spans="1:3" x14ac:dyDescent="0.25">
      <c r="A34" t="s">
        <v>212</v>
      </c>
      <c r="B34" t="s">
        <v>162</v>
      </c>
      <c r="C34" t="s">
        <v>28</v>
      </c>
    </row>
    <row r="35" spans="1:3" x14ac:dyDescent="0.25">
      <c r="A35" t="s">
        <v>224</v>
      </c>
      <c r="B35" t="s">
        <v>225</v>
      </c>
      <c r="C35" t="s">
        <v>34</v>
      </c>
    </row>
    <row r="36" spans="1:3" x14ac:dyDescent="0.25">
      <c r="A36" t="s">
        <v>226</v>
      </c>
      <c r="B36" t="s">
        <v>171</v>
      </c>
      <c r="C36" t="s">
        <v>47</v>
      </c>
    </row>
    <row r="37" spans="1:3" x14ac:dyDescent="0.25">
      <c r="A37" t="s">
        <v>201</v>
      </c>
      <c r="B37" t="s">
        <v>6</v>
      </c>
      <c r="C37" t="s">
        <v>7</v>
      </c>
    </row>
    <row r="38" spans="1:3" x14ac:dyDescent="0.25">
      <c r="A38" t="s">
        <v>227</v>
      </c>
      <c r="B38" t="s">
        <v>228</v>
      </c>
      <c r="C38" t="s">
        <v>47</v>
      </c>
    </row>
    <row r="39" spans="1:3" x14ac:dyDescent="0.25">
      <c r="A39" t="s">
        <v>229</v>
      </c>
      <c r="B39" t="s">
        <v>151</v>
      </c>
      <c r="C39" t="s">
        <v>10</v>
      </c>
    </row>
    <row r="40" spans="1:3" x14ac:dyDescent="0.25">
      <c r="A40" t="s">
        <v>213</v>
      </c>
      <c r="B40" t="s">
        <v>129</v>
      </c>
      <c r="C40" t="s">
        <v>28</v>
      </c>
    </row>
    <row r="41" spans="1:3" x14ac:dyDescent="0.25">
      <c r="A41" t="s">
        <v>230</v>
      </c>
      <c r="B41" t="s">
        <v>231</v>
      </c>
      <c r="C41" t="s">
        <v>10</v>
      </c>
    </row>
    <row r="42" spans="1:3" x14ac:dyDescent="0.25">
      <c r="A42" t="s">
        <v>232</v>
      </c>
      <c r="B42" t="s">
        <v>89</v>
      </c>
      <c r="C42" t="s">
        <v>21</v>
      </c>
    </row>
    <row r="43" spans="1:3" x14ac:dyDescent="0.25">
      <c r="A43" t="s">
        <v>233</v>
      </c>
      <c r="B43" t="s">
        <v>234</v>
      </c>
      <c r="C43" t="s">
        <v>52</v>
      </c>
    </row>
    <row r="44" spans="1:3" x14ac:dyDescent="0.25">
      <c r="A44" t="s">
        <v>235</v>
      </c>
      <c r="B44" t="s">
        <v>236</v>
      </c>
      <c r="C44" t="s">
        <v>52</v>
      </c>
    </row>
    <row r="45" spans="1:3" x14ac:dyDescent="0.25">
      <c r="A45" t="s">
        <v>237</v>
      </c>
      <c r="B45" t="s">
        <v>154</v>
      </c>
      <c r="C45" t="s">
        <v>26</v>
      </c>
    </row>
    <row r="46" spans="1:3" x14ac:dyDescent="0.25">
      <c r="A46" t="s">
        <v>238</v>
      </c>
      <c r="B46" t="s">
        <v>239</v>
      </c>
      <c r="C46" t="s">
        <v>21</v>
      </c>
    </row>
    <row r="47" spans="1:3" x14ac:dyDescent="0.25">
      <c r="A47" t="s">
        <v>240</v>
      </c>
      <c r="B47" t="s">
        <v>42</v>
      </c>
      <c r="C47" t="s">
        <v>47</v>
      </c>
    </row>
    <row r="48" spans="1:3" x14ac:dyDescent="0.25">
      <c r="A48" t="s">
        <v>241</v>
      </c>
      <c r="B48" t="s">
        <v>31</v>
      </c>
      <c r="C48" t="s">
        <v>7</v>
      </c>
    </row>
    <row r="49" spans="1:3" x14ac:dyDescent="0.25">
      <c r="A49" t="s">
        <v>241</v>
      </c>
      <c r="B49" t="s">
        <v>71</v>
      </c>
      <c r="C49" t="s">
        <v>13</v>
      </c>
    </row>
    <row r="50" spans="1:3" x14ac:dyDescent="0.25">
      <c r="A50" t="s">
        <v>242</v>
      </c>
      <c r="B50" t="s">
        <v>243</v>
      </c>
      <c r="C50" t="s">
        <v>52</v>
      </c>
    </row>
    <row r="51" spans="1:3" x14ac:dyDescent="0.25">
      <c r="A51" t="s">
        <v>244</v>
      </c>
      <c r="B51" t="s">
        <v>245</v>
      </c>
      <c r="C51" t="s">
        <v>47</v>
      </c>
    </row>
    <row r="52" spans="1:3" x14ac:dyDescent="0.25">
      <c r="A52" t="s">
        <v>246</v>
      </c>
      <c r="B52" t="s">
        <v>247</v>
      </c>
      <c r="C52" t="s">
        <v>19</v>
      </c>
    </row>
    <row r="53" spans="1:3" x14ac:dyDescent="0.25">
      <c r="A53" t="s">
        <v>248</v>
      </c>
      <c r="B53" t="s">
        <v>172</v>
      </c>
      <c r="C53" t="s">
        <v>21</v>
      </c>
    </row>
    <row r="54" spans="1:3" x14ac:dyDescent="0.25">
      <c r="A54" t="s">
        <v>249</v>
      </c>
      <c r="B54" t="s">
        <v>51</v>
      </c>
      <c r="C54" t="s">
        <v>52</v>
      </c>
    </row>
    <row r="55" spans="1:3" x14ac:dyDescent="0.25">
      <c r="A55" t="s">
        <v>250</v>
      </c>
      <c r="B55" t="s">
        <v>251</v>
      </c>
      <c r="C55" t="s">
        <v>10</v>
      </c>
    </row>
    <row r="56" spans="1:3" x14ac:dyDescent="0.25">
      <c r="A56" t="s">
        <v>252</v>
      </c>
      <c r="B56" t="s">
        <v>15</v>
      </c>
      <c r="C56" t="s">
        <v>13</v>
      </c>
    </row>
    <row r="57" spans="1:3" x14ac:dyDescent="0.25">
      <c r="A57" t="s">
        <v>253</v>
      </c>
      <c r="B57" t="s">
        <v>254</v>
      </c>
      <c r="C57" t="s">
        <v>63</v>
      </c>
    </row>
    <row r="58" spans="1:3" x14ac:dyDescent="0.25">
      <c r="A58" t="s">
        <v>255</v>
      </c>
      <c r="B58" t="s">
        <v>115</v>
      </c>
      <c r="C58" t="s">
        <v>7</v>
      </c>
    </row>
    <row r="59" spans="1:3" x14ac:dyDescent="0.25">
      <c r="A59" t="s">
        <v>256</v>
      </c>
      <c r="B59" t="s">
        <v>174</v>
      </c>
      <c r="C59" t="s">
        <v>7</v>
      </c>
    </row>
    <row r="60" spans="1:3" x14ac:dyDescent="0.25">
      <c r="A60" t="s">
        <v>184</v>
      </c>
      <c r="B60" t="s">
        <v>110</v>
      </c>
      <c r="C60" t="s">
        <v>28</v>
      </c>
    </row>
    <row r="61" spans="1:3" x14ac:dyDescent="0.25">
      <c r="A61" t="s">
        <v>257</v>
      </c>
      <c r="B61" t="s">
        <v>166</v>
      </c>
      <c r="C61" t="s">
        <v>26</v>
      </c>
    </row>
    <row r="62" spans="1:3" x14ac:dyDescent="0.25">
      <c r="A62" t="s">
        <v>244</v>
      </c>
      <c r="B62" t="s">
        <v>32</v>
      </c>
      <c r="C62" t="s">
        <v>7</v>
      </c>
    </row>
    <row r="63" spans="1:3" x14ac:dyDescent="0.25">
      <c r="A63" t="s">
        <v>204</v>
      </c>
      <c r="B63" t="s">
        <v>140</v>
      </c>
      <c r="C63" t="s">
        <v>99</v>
      </c>
    </row>
    <row r="64" spans="1:3" x14ac:dyDescent="0.25">
      <c r="A64" t="s">
        <v>196</v>
      </c>
      <c r="B64" t="s">
        <v>245</v>
      </c>
      <c r="C64" t="s">
        <v>63</v>
      </c>
    </row>
    <row r="65" spans="1:3" x14ac:dyDescent="0.25">
      <c r="A65" t="s">
        <v>258</v>
      </c>
      <c r="B65" t="s">
        <v>132</v>
      </c>
      <c r="C65" t="s">
        <v>28</v>
      </c>
    </row>
    <row r="66" spans="1:3" x14ac:dyDescent="0.25">
      <c r="A66" t="s">
        <v>259</v>
      </c>
      <c r="B66" t="s">
        <v>260</v>
      </c>
      <c r="C66" t="s">
        <v>13</v>
      </c>
    </row>
    <row r="67" spans="1:3" x14ac:dyDescent="0.25">
      <c r="A67" t="s">
        <v>261</v>
      </c>
      <c r="B67" t="s">
        <v>262</v>
      </c>
      <c r="C67" t="s">
        <v>52</v>
      </c>
    </row>
    <row r="68" spans="1:3" x14ac:dyDescent="0.25">
      <c r="A68" t="s">
        <v>238</v>
      </c>
      <c r="B68" t="s">
        <v>263</v>
      </c>
      <c r="C68" t="s">
        <v>13</v>
      </c>
    </row>
    <row r="69" spans="1:3" x14ac:dyDescent="0.25">
      <c r="A69" t="s">
        <v>248</v>
      </c>
      <c r="B69" t="s">
        <v>144</v>
      </c>
      <c r="C69" t="s">
        <v>21</v>
      </c>
    </row>
    <row r="70" spans="1:3" x14ac:dyDescent="0.25">
      <c r="A70" t="s">
        <v>229</v>
      </c>
      <c r="B70" t="s">
        <v>55</v>
      </c>
      <c r="C70" t="s">
        <v>34</v>
      </c>
    </row>
    <row r="71" spans="1:3" x14ac:dyDescent="0.25">
      <c r="A71" t="s">
        <v>257</v>
      </c>
      <c r="B71" t="s">
        <v>29</v>
      </c>
      <c r="C71" t="s">
        <v>63</v>
      </c>
    </row>
    <row r="72" spans="1:3" x14ac:dyDescent="0.25">
      <c r="A72" t="s">
        <v>264</v>
      </c>
      <c r="B72" t="s">
        <v>265</v>
      </c>
      <c r="C72" t="s">
        <v>21</v>
      </c>
    </row>
    <row r="73" spans="1:3" x14ac:dyDescent="0.25">
      <c r="A73" t="s">
        <v>266</v>
      </c>
      <c r="B73" t="s">
        <v>267</v>
      </c>
      <c r="C73" t="s">
        <v>13</v>
      </c>
    </row>
    <row r="74" spans="1:3" x14ac:dyDescent="0.25">
      <c r="A74" t="s">
        <v>268</v>
      </c>
      <c r="B74" t="s">
        <v>165</v>
      </c>
      <c r="C74" t="s">
        <v>34</v>
      </c>
    </row>
    <row r="75" spans="1:3" x14ac:dyDescent="0.25">
      <c r="A75" t="s">
        <v>203</v>
      </c>
      <c r="B75" t="s">
        <v>269</v>
      </c>
      <c r="C75" t="s">
        <v>19</v>
      </c>
    </row>
    <row r="76" spans="1:3" x14ac:dyDescent="0.25">
      <c r="A76" t="s">
        <v>196</v>
      </c>
      <c r="B76" t="s">
        <v>270</v>
      </c>
      <c r="C76" t="s">
        <v>10</v>
      </c>
    </row>
    <row r="77" spans="1:3" x14ac:dyDescent="0.25">
      <c r="A77" t="s">
        <v>261</v>
      </c>
      <c r="B77" t="s">
        <v>271</v>
      </c>
      <c r="C77" t="s">
        <v>10</v>
      </c>
    </row>
    <row r="78" spans="1:3" x14ac:dyDescent="0.25">
      <c r="A78" t="s">
        <v>261</v>
      </c>
      <c r="B78" t="s">
        <v>272</v>
      </c>
      <c r="C78" t="s">
        <v>99</v>
      </c>
    </row>
    <row r="79" spans="1:3" x14ac:dyDescent="0.25">
      <c r="A79" t="s">
        <v>273</v>
      </c>
      <c r="B79" t="s">
        <v>274</v>
      </c>
      <c r="C79" t="s">
        <v>7</v>
      </c>
    </row>
    <row r="80" spans="1:3" x14ac:dyDescent="0.25">
      <c r="A80" t="s">
        <v>275</v>
      </c>
      <c r="B80" t="s">
        <v>62</v>
      </c>
      <c r="C80" t="s">
        <v>63</v>
      </c>
    </row>
    <row r="81" spans="1:3" x14ac:dyDescent="0.25">
      <c r="A81" t="s">
        <v>276</v>
      </c>
      <c r="B81" t="s">
        <v>277</v>
      </c>
      <c r="C81" t="s">
        <v>63</v>
      </c>
    </row>
    <row r="82" spans="1:3" x14ac:dyDescent="0.25">
      <c r="A82" t="s">
        <v>190</v>
      </c>
      <c r="B82" t="s">
        <v>141</v>
      </c>
      <c r="C82" t="s">
        <v>63</v>
      </c>
    </row>
    <row r="83" spans="1:3" x14ac:dyDescent="0.25">
      <c r="A83" t="s">
        <v>275</v>
      </c>
      <c r="B83" t="s">
        <v>39</v>
      </c>
      <c r="C83" t="s">
        <v>34</v>
      </c>
    </row>
    <row r="84" spans="1:3" x14ac:dyDescent="0.25">
      <c r="A84" t="s">
        <v>252</v>
      </c>
      <c r="B84" t="s">
        <v>278</v>
      </c>
      <c r="C84" t="s">
        <v>28</v>
      </c>
    </row>
    <row r="85" spans="1:3" x14ac:dyDescent="0.25">
      <c r="A85" t="s">
        <v>192</v>
      </c>
      <c r="B85" t="s">
        <v>143</v>
      </c>
      <c r="C85" t="s">
        <v>63</v>
      </c>
    </row>
    <row r="86" spans="1:3" x14ac:dyDescent="0.25">
      <c r="A86" t="s">
        <v>215</v>
      </c>
      <c r="B86" t="s">
        <v>64</v>
      </c>
      <c r="C86" t="s">
        <v>34</v>
      </c>
    </row>
    <row r="87" spans="1:3" x14ac:dyDescent="0.25">
      <c r="A87" t="s">
        <v>279</v>
      </c>
      <c r="B87" t="s">
        <v>77</v>
      </c>
      <c r="C87" t="s">
        <v>19</v>
      </c>
    </row>
    <row r="88" spans="1:3" x14ac:dyDescent="0.25">
      <c r="A88" t="s">
        <v>213</v>
      </c>
      <c r="B88" t="s">
        <v>280</v>
      </c>
      <c r="C88" t="s">
        <v>7</v>
      </c>
    </row>
    <row r="89" spans="1:3" x14ac:dyDescent="0.25">
      <c r="A89" t="s">
        <v>256</v>
      </c>
      <c r="B89" t="s">
        <v>281</v>
      </c>
      <c r="C89" t="s">
        <v>19</v>
      </c>
    </row>
    <row r="90" spans="1:3" x14ac:dyDescent="0.25">
      <c r="A90" t="s">
        <v>282</v>
      </c>
      <c r="B90" t="s">
        <v>283</v>
      </c>
      <c r="C90" t="s">
        <v>47</v>
      </c>
    </row>
    <row r="91" spans="1:3" x14ac:dyDescent="0.25">
      <c r="A91" t="s">
        <v>284</v>
      </c>
      <c r="B91" t="s">
        <v>78</v>
      </c>
      <c r="C91" t="s">
        <v>26</v>
      </c>
    </row>
    <row r="92" spans="1:3" x14ac:dyDescent="0.25">
      <c r="A92" t="s">
        <v>285</v>
      </c>
      <c r="B92" t="s">
        <v>286</v>
      </c>
      <c r="C92" t="s">
        <v>28</v>
      </c>
    </row>
    <row r="93" spans="1:3" x14ac:dyDescent="0.25">
      <c r="A93" t="s">
        <v>250</v>
      </c>
      <c r="B93" t="s">
        <v>12</v>
      </c>
      <c r="C93" t="s">
        <v>13</v>
      </c>
    </row>
    <row r="94" spans="1:3" x14ac:dyDescent="0.25">
      <c r="A94" t="s">
        <v>229</v>
      </c>
      <c r="B94" t="s">
        <v>66</v>
      </c>
      <c r="C94" t="s">
        <v>21</v>
      </c>
    </row>
    <row r="95" spans="1:3" x14ac:dyDescent="0.25">
      <c r="A95" t="s">
        <v>257</v>
      </c>
      <c r="B95" t="s">
        <v>45</v>
      </c>
      <c r="C95" t="s">
        <v>7</v>
      </c>
    </row>
    <row r="96" spans="1:3" x14ac:dyDescent="0.25">
      <c r="A96" t="s">
        <v>268</v>
      </c>
      <c r="B96" t="s">
        <v>287</v>
      </c>
      <c r="C96" t="s">
        <v>99</v>
      </c>
    </row>
    <row r="97" spans="1:3" x14ac:dyDescent="0.25">
      <c r="A97" t="s">
        <v>256</v>
      </c>
      <c r="B97" t="s">
        <v>22</v>
      </c>
      <c r="C97" t="s">
        <v>63</v>
      </c>
    </row>
    <row r="98" spans="1:3" x14ac:dyDescent="0.25">
      <c r="A98" t="s">
        <v>256</v>
      </c>
      <c r="B98" t="s">
        <v>288</v>
      </c>
      <c r="C98" t="s">
        <v>99</v>
      </c>
    </row>
    <row r="99" spans="1:3" x14ac:dyDescent="0.25">
      <c r="A99" t="s">
        <v>289</v>
      </c>
      <c r="B99" t="s">
        <v>27</v>
      </c>
      <c r="C99" t="s">
        <v>28</v>
      </c>
    </row>
    <row r="100" spans="1:3" x14ac:dyDescent="0.25">
      <c r="A100" t="s">
        <v>99</v>
      </c>
      <c r="B100" t="s">
        <v>290</v>
      </c>
      <c r="C100" t="s">
        <v>99</v>
      </c>
    </row>
    <row r="101" spans="1:3" x14ac:dyDescent="0.25">
      <c r="A101" t="s">
        <v>192</v>
      </c>
      <c r="B101" t="s">
        <v>136</v>
      </c>
      <c r="C101" t="s">
        <v>28</v>
      </c>
    </row>
    <row r="102" spans="1:3" x14ac:dyDescent="0.25">
      <c r="A102" t="s">
        <v>194</v>
      </c>
      <c r="B102" t="s">
        <v>291</v>
      </c>
      <c r="C102" t="s">
        <v>7</v>
      </c>
    </row>
    <row r="103" spans="1:3" x14ac:dyDescent="0.25">
      <c r="A103" t="s">
        <v>188</v>
      </c>
      <c r="B103" t="s">
        <v>85</v>
      </c>
      <c r="C103" t="s">
        <v>7</v>
      </c>
    </row>
    <row r="104" spans="1:3" x14ac:dyDescent="0.25">
      <c r="A104" t="s">
        <v>183</v>
      </c>
      <c r="B104" t="s">
        <v>292</v>
      </c>
      <c r="C104" t="s">
        <v>28</v>
      </c>
    </row>
    <row r="105" spans="1:3" x14ac:dyDescent="0.25">
      <c r="A105" t="s">
        <v>212</v>
      </c>
      <c r="B105" t="s">
        <v>173</v>
      </c>
      <c r="C105" t="s">
        <v>19</v>
      </c>
    </row>
    <row r="106" spans="1:3" x14ac:dyDescent="0.25">
      <c r="A106" t="s">
        <v>293</v>
      </c>
      <c r="B106" t="s">
        <v>294</v>
      </c>
      <c r="C106" t="s">
        <v>19</v>
      </c>
    </row>
    <row r="107" spans="1:3" x14ac:dyDescent="0.25">
      <c r="A107" t="s">
        <v>266</v>
      </c>
      <c r="B107" t="s">
        <v>295</v>
      </c>
      <c r="C107" t="s">
        <v>99</v>
      </c>
    </row>
    <row r="108" spans="1:3" x14ac:dyDescent="0.25">
      <c r="A108" t="s">
        <v>229</v>
      </c>
      <c r="B108" t="s">
        <v>155</v>
      </c>
      <c r="C108" t="s">
        <v>10</v>
      </c>
    </row>
    <row r="109" spans="1:3" x14ac:dyDescent="0.25">
      <c r="A109" t="s">
        <v>213</v>
      </c>
      <c r="B109" t="s">
        <v>87</v>
      </c>
      <c r="C109" t="s">
        <v>10</v>
      </c>
    </row>
    <row r="110" spans="1:3" x14ac:dyDescent="0.25">
      <c r="A110" t="s">
        <v>296</v>
      </c>
      <c r="B110" t="s">
        <v>297</v>
      </c>
      <c r="C110" t="s">
        <v>13</v>
      </c>
    </row>
    <row r="111" spans="1:3" x14ac:dyDescent="0.25">
      <c r="A111" t="s">
        <v>218</v>
      </c>
      <c r="B111" t="s">
        <v>163</v>
      </c>
      <c r="C111" t="s">
        <v>26</v>
      </c>
    </row>
    <row r="112" spans="1:3" x14ac:dyDescent="0.25">
      <c r="A112" t="s">
        <v>298</v>
      </c>
      <c r="B112" t="s">
        <v>299</v>
      </c>
      <c r="C112" t="s">
        <v>47</v>
      </c>
    </row>
    <row r="113" spans="1:3" x14ac:dyDescent="0.25">
      <c r="A113" t="s">
        <v>232</v>
      </c>
      <c r="B113" t="s">
        <v>109</v>
      </c>
      <c r="C113" t="s">
        <v>28</v>
      </c>
    </row>
    <row r="114" spans="1:3" x14ac:dyDescent="0.25">
      <c r="A114" t="s">
        <v>221</v>
      </c>
      <c r="B114" t="s">
        <v>300</v>
      </c>
      <c r="C114" t="s">
        <v>19</v>
      </c>
    </row>
    <row r="115" spans="1:3" x14ac:dyDescent="0.25">
      <c r="A115" t="s">
        <v>301</v>
      </c>
      <c r="B115" t="s">
        <v>121</v>
      </c>
      <c r="C115" t="s">
        <v>47</v>
      </c>
    </row>
    <row r="116" spans="1:3" x14ac:dyDescent="0.25">
      <c r="A116" t="s">
        <v>232</v>
      </c>
      <c r="B116" t="s">
        <v>302</v>
      </c>
      <c r="C116" t="s">
        <v>52</v>
      </c>
    </row>
    <row r="117" spans="1:3" x14ac:dyDescent="0.25">
      <c r="A117" t="s">
        <v>229</v>
      </c>
      <c r="B117" t="s">
        <v>303</v>
      </c>
      <c r="C117" t="s">
        <v>10</v>
      </c>
    </row>
    <row r="118" spans="1:3" x14ac:dyDescent="0.25">
      <c r="A118" t="s">
        <v>215</v>
      </c>
      <c r="B118" t="s">
        <v>304</v>
      </c>
      <c r="C118" t="s">
        <v>63</v>
      </c>
    </row>
    <row r="119" spans="1:3" x14ac:dyDescent="0.25">
      <c r="A119" t="s">
        <v>238</v>
      </c>
      <c r="B119" t="s">
        <v>159</v>
      </c>
      <c r="C119" t="s">
        <v>99</v>
      </c>
    </row>
    <row r="120" spans="1:3" x14ac:dyDescent="0.25">
      <c r="A120" t="s">
        <v>215</v>
      </c>
      <c r="B120" t="s">
        <v>142</v>
      </c>
      <c r="C120" t="s">
        <v>52</v>
      </c>
    </row>
    <row r="121" spans="1:3" x14ac:dyDescent="0.25">
      <c r="A121" t="s">
        <v>256</v>
      </c>
      <c r="B121" t="s">
        <v>305</v>
      </c>
      <c r="C121" t="s">
        <v>26</v>
      </c>
    </row>
    <row r="122" spans="1:3" x14ac:dyDescent="0.25">
      <c r="A122" t="s">
        <v>232</v>
      </c>
      <c r="B122" t="s">
        <v>64</v>
      </c>
      <c r="C122" t="s">
        <v>26</v>
      </c>
    </row>
    <row r="123" spans="1:3" x14ac:dyDescent="0.25">
      <c r="A123" t="s">
        <v>192</v>
      </c>
      <c r="B123" t="s">
        <v>96</v>
      </c>
      <c r="C123" t="s">
        <v>13</v>
      </c>
    </row>
    <row r="124" spans="1:3" x14ac:dyDescent="0.25">
      <c r="A124" t="s">
        <v>306</v>
      </c>
      <c r="B124" t="s">
        <v>25</v>
      </c>
      <c r="C124" t="s">
        <v>26</v>
      </c>
    </row>
    <row r="125" spans="1:3" x14ac:dyDescent="0.25">
      <c r="A125" t="s">
        <v>307</v>
      </c>
      <c r="B125" t="s">
        <v>45</v>
      </c>
      <c r="C125" t="s">
        <v>52</v>
      </c>
    </row>
    <row r="126" spans="1:3" x14ac:dyDescent="0.25">
      <c r="A126" t="s">
        <v>308</v>
      </c>
      <c r="B126" t="s">
        <v>77</v>
      </c>
      <c r="C126" t="s">
        <v>63</v>
      </c>
    </row>
    <row r="127" spans="1:3" x14ac:dyDescent="0.25">
      <c r="A127" t="s">
        <v>309</v>
      </c>
      <c r="B127" t="s">
        <v>133</v>
      </c>
      <c r="C127" t="s">
        <v>21</v>
      </c>
    </row>
    <row r="128" spans="1:3" x14ac:dyDescent="0.25">
      <c r="A128" t="s">
        <v>215</v>
      </c>
      <c r="B128" t="s">
        <v>50</v>
      </c>
      <c r="C128" t="s">
        <v>13</v>
      </c>
    </row>
    <row r="129" spans="1:3" x14ac:dyDescent="0.25">
      <c r="A129" t="s">
        <v>261</v>
      </c>
      <c r="B129" t="s">
        <v>310</v>
      </c>
      <c r="C129" t="s">
        <v>26</v>
      </c>
    </row>
    <row r="130" spans="1:3" x14ac:dyDescent="0.25">
      <c r="A130" t="s">
        <v>52</v>
      </c>
      <c r="B130" t="s">
        <v>290</v>
      </c>
      <c r="C130" t="s">
        <v>52</v>
      </c>
    </row>
    <row r="131" spans="1:3" x14ac:dyDescent="0.25">
      <c r="A131" t="s">
        <v>223</v>
      </c>
      <c r="B131" t="s">
        <v>223</v>
      </c>
      <c r="C131" t="s">
        <v>19</v>
      </c>
    </row>
    <row r="132" spans="1:3" x14ac:dyDescent="0.25">
      <c r="A132" t="s">
        <v>183</v>
      </c>
      <c r="B132" t="s">
        <v>167</v>
      </c>
      <c r="C132" t="s">
        <v>21</v>
      </c>
    </row>
    <row r="133" spans="1:3" x14ac:dyDescent="0.25">
      <c r="A133" t="s">
        <v>311</v>
      </c>
      <c r="B133" t="s">
        <v>312</v>
      </c>
      <c r="C133" t="s">
        <v>47</v>
      </c>
    </row>
    <row r="134" spans="1:3" x14ac:dyDescent="0.25">
      <c r="A134" t="s">
        <v>220</v>
      </c>
      <c r="B134" t="s">
        <v>313</v>
      </c>
      <c r="C134" t="s">
        <v>34</v>
      </c>
    </row>
    <row r="135" spans="1:3" x14ac:dyDescent="0.25">
      <c r="A135" t="s">
        <v>252</v>
      </c>
      <c r="B135" t="s">
        <v>314</v>
      </c>
      <c r="C135" t="s">
        <v>19</v>
      </c>
    </row>
    <row r="136" spans="1:3" x14ac:dyDescent="0.25">
      <c r="A136" t="s">
        <v>21</v>
      </c>
      <c r="B136" t="s">
        <v>290</v>
      </c>
      <c r="C136" t="s">
        <v>21</v>
      </c>
    </row>
    <row r="137" spans="1:3" x14ac:dyDescent="0.25">
      <c r="A137" t="s">
        <v>26</v>
      </c>
      <c r="B137" t="s">
        <v>290</v>
      </c>
      <c r="C137" t="s">
        <v>26</v>
      </c>
    </row>
    <row r="138" spans="1:3" x14ac:dyDescent="0.25">
      <c r="A138" t="s">
        <v>34</v>
      </c>
      <c r="B138" t="s">
        <v>290</v>
      </c>
      <c r="C138" t="s">
        <v>34</v>
      </c>
    </row>
    <row r="139" spans="1:3" x14ac:dyDescent="0.25">
      <c r="A139" t="s">
        <v>19</v>
      </c>
      <c r="B139" t="s">
        <v>290</v>
      </c>
      <c r="C139" t="s">
        <v>19</v>
      </c>
    </row>
    <row r="140" spans="1:3" x14ac:dyDescent="0.25">
      <c r="A140" t="s">
        <v>10</v>
      </c>
      <c r="B140" t="s">
        <v>290</v>
      </c>
      <c r="C140" t="s">
        <v>10</v>
      </c>
    </row>
    <row r="141" spans="1:3" x14ac:dyDescent="0.25">
      <c r="A141" t="s">
        <v>28</v>
      </c>
      <c r="B141" t="s">
        <v>290</v>
      </c>
      <c r="C141" t="s">
        <v>28</v>
      </c>
    </row>
    <row r="142" spans="1:3" x14ac:dyDescent="0.25">
      <c r="A142" t="s">
        <v>7</v>
      </c>
      <c r="B142" t="s">
        <v>290</v>
      </c>
      <c r="C142" t="s">
        <v>7</v>
      </c>
    </row>
    <row r="143" spans="1:3" x14ac:dyDescent="0.25">
      <c r="A143" t="s">
        <v>266</v>
      </c>
      <c r="B143" t="s">
        <v>60</v>
      </c>
      <c r="C143" t="s">
        <v>34</v>
      </c>
    </row>
    <row r="144" spans="1:3" x14ac:dyDescent="0.25">
      <c r="A144" t="s">
        <v>13</v>
      </c>
      <c r="B144" t="s">
        <v>290</v>
      </c>
      <c r="C144" t="s">
        <v>13</v>
      </c>
    </row>
    <row r="145" spans="1:3" x14ac:dyDescent="0.25">
      <c r="A145" t="s">
        <v>47</v>
      </c>
      <c r="B145" t="s">
        <v>290</v>
      </c>
      <c r="C145" t="s">
        <v>47</v>
      </c>
    </row>
    <row r="146" spans="1:3" x14ac:dyDescent="0.25">
      <c r="A146" t="s">
        <v>63</v>
      </c>
      <c r="B146" t="s">
        <v>290</v>
      </c>
      <c r="C14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Count</vt:lpstr>
      <vt:lpstr>survey_export_2025_Division_One</vt:lpstr>
      <vt:lpstr>Initial Pass</vt:lpstr>
      <vt:lpstr>Dupes</vt:lpstr>
      <vt:lpstr>Paper Ballots</vt:lpstr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 Hall</cp:lastModifiedBy>
  <dcterms:created xsi:type="dcterms:W3CDTF">2025-10-10T20:54:23Z</dcterms:created>
  <dcterms:modified xsi:type="dcterms:W3CDTF">2025-10-10T20:54:23Z</dcterms:modified>
</cp:coreProperties>
</file>