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 I (10%) example" sheetId="1" state="visible" r:id="rId2"/>
    <sheet name="Medium I (1%) example" sheetId="2" state="visible" r:id="rId3"/>
    <sheet name="Low (0.1%) 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<sst xmlns="http://schemas.openxmlformats.org/spreadsheetml/2006/main" count="219" uniqueCount="67">
  <si>
    <t xml:space="preserve">0 hours</t>
  </si>
  <si>
    <t xml:space="preserve">24 hours</t>
  </si>
  <si>
    <t xml:space="preserve">48 hours</t>
  </si>
  <si>
    <t xml:space="preserve">country</t>
  </si>
  <si>
    <t xml:space="preserve">domestic water usage (L Cap-1 Day-1)</t>
  </si>
  <si>
    <t xml:space="preserve">domestic water usage uncertainty ratio</t>
  </si>
  <si>
    <r>
      <rPr>
        <b val="true"/>
        <sz val="10"/>
        <rFont val="Arial"/>
        <family val="2"/>
        <charset val="1"/>
      </rPr>
      <t xml:space="preserve">dilution Factor (25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</si>
  <si>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dilution Factor (median)</t>
  </si>
  <si>
    <r>
      <rPr>
        <b val="true"/>
        <sz val="10"/>
        <rFont val="Arial"/>
        <family val="2"/>
        <charset val="1"/>
      </rPr>
      <t xml:space="preserve">dilution Factor (75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</si>
  <si>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number of active cases</t>
  </si>
  <si>
    <t xml:space="preserve">active cases uncertainty ratio</t>
  </si>
  <si>
    <t xml:space="preserve">country population</t>
  </si>
  <si>
    <t xml:space="preserve">country population uncertainty ratio</t>
  </si>
  <si>
    <t xml:space="preserve">lake surface temperature (Celsius)</t>
  </si>
  <si>
    <t xml:space="preserve">pathogen prevalence</t>
  </si>
  <si>
    <t xml:space="preserve">pathogen prevalence uncertainty ratio</t>
  </si>
  <si>
    <t xml:space="preserve">pathogen genome copies in infected waste water (GC L-1)</t>
  </si>
  <si>
    <t xml:space="preserve">pathogen genome copies in infected waste water uncertainty ratio</t>
  </si>
  <si>
    <t xml:space="preserve">viable pathogen copies in waste water (copies L-1)</t>
  </si>
  <si>
    <t xml:space="preserve">viable pathogen copies in waste water uncertainty ratio</t>
  </si>
  <si>
    <t xml:space="preserve">pathogen reduction factor in water (r)</t>
  </si>
  <si>
    <t xml:space="preserve">pathogen survival proportion after 24 hours</t>
  </si>
  <si>
    <t xml:space="preserve">pathogen survival proportion after 48 hours</t>
  </si>
  <si>
    <t xml:space="preserve">pathogen percentage survival after 24 hours (%)</t>
  </si>
  <si>
    <t xml:space="preserve">pathogen percentage survival after 48 hours (%)</t>
  </si>
  <si>
    <r>
      <rPr>
        <b val="true"/>
        <sz val="10"/>
        <rFont val="Arial"/>
        <family val="2"/>
        <charset val="1"/>
      </rPr>
      <t xml:space="preserve">viable pathogen in freshwater spill (DF: 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</si>
  <si>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viable pathogen in freshwater spill (DF: median) (copies L-1)</t>
  </si>
  <si>
    <r>
      <rPr>
        <b val="true"/>
        <sz val="10"/>
        <rFont val="Arial"/>
        <family val="2"/>
        <charset val="1"/>
      </rPr>
      <t xml:space="preserve">viable pathogen in freshwater spill (DF: 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</si>
  <si>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Global parameters:</t>
  </si>
  <si>
    <t xml:space="preserve">AFG</t>
  </si>
  <si>
    <t xml:space="preserve">Per capita shedding in stool (GC L-1)</t>
  </si>
  <si>
    <t xml:space="preserve">ARG</t>
  </si>
  <si>
    <t xml:space="preserve">Per capita shedding in stool uncertainty</t>
  </si>
  <si>
    <t xml:space="preserve">AUS</t>
  </si>
  <si>
    <t xml:space="preserve">Stool mass (kg Cap-1 Day-1)</t>
  </si>
  <si>
    <t xml:space="preserve">BRA</t>
  </si>
  <si>
    <t xml:space="preserve">Stool mass uncertainty (kg Cap-1 Day-1)</t>
  </si>
  <si>
    <t xml:space="preserve">CAN</t>
  </si>
  <si>
    <t xml:space="preserve">Stool density (kg L-1)</t>
  </si>
  <si>
    <t xml:space="preserve">CMR</t>
  </si>
  <si>
    <t xml:space="preserve">Viable to non-viable virus ratio</t>
  </si>
  <si>
    <t xml:space="preserve">ESP</t>
  </si>
  <si>
    <t xml:space="preserve">Viable to non-viable virus ratio uncertainty ratio</t>
  </si>
  <si>
    <t xml:space="preserve">FRA</t>
  </si>
  <si>
    <t xml:space="preserve">GBR</t>
  </si>
  <si>
    <t xml:space="preserve">IDN</t>
  </si>
  <si>
    <t xml:space="preserve">Derrived global parameters:</t>
  </si>
  <si>
    <t xml:space="preserve">MAR</t>
  </si>
  <si>
    <t xml:space="preserve">Stool volume (L)</t>
  </si>
  <si>
    <t xml:space="preserve">MLI</t>
  </si>
  <si>
    <t xml:space="preserve">Stool volume uncertainty (L)</t>
  </si>
  <si>
    <t xml:space="preserve">NOR</t>
  </si>
  <si>
    <t xml:space="preserve">Copies in excrement excrement of infected (GC Cap-1 Day-1)</t>
  </si>
  <si>
    <t xml:space="preserve">NZL</t>
  </si>
  <si>
    <t xml:space="preserve">Copies in excrement excrement of infected uncertainty ratio</t>
  </si>
  <si>
    <t xml:space="preserve">POL</t>
  </si>
  <si>
    <t xml:space="preserve">RUS</t>
  </si>
  <si>
    <t xml:space="preserve">SWE</t>
  </si>
  <si>
    <t xml:space="preserve">Colour key:</t>
  </si>
  <si>
    <t xml:space="preserve">TUR</t>
  </si>
  <si>
    <t xml:space="preserve">Input</t>
  </si>
  <si>
    <t xml:space="preserve">URY</t>
  </si>
  <si>
    <t xml:space="preserve">Intermediate calculations</t>
  </si>
  <si>
    <t xml:space="preserve">VEN</t>
  </si>
  <si>
    <t xml:space="preserve">Output</t>
  </si>
  <si>
    <t xml:space="preserve">ZAF</t>
  </si>
  <si>
    <t xml:space="preserve">Value used in Table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</si>
</sst>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BEE3D3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123320.621539547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417.864719401297</v>
      </c>
      <c r="AA3" s="32" t="n">
        <f aca="false">$S3/$H3</f>
        <v>417.864719401297</v>
      </c>
      <c r="AB3" s="33" t="n">
        <f aca="false">$S3/$I3</f>
        <v>417.864719401297</v>
      </c>
      <c r="AC3" s="34" t="n">
        <f aca="false">$S3/$G3*V3</f>
        <v>179.429736251121</v>
      </c>
      <c r="AD3" s="35" t="n">
        <f aca="false">$S3/$H3*V3</f>
        <v>179.429736251121</v>
      </c>
      <c r="AE3" s="36" t="n">
        <f aca="false">$S3/$I3*V3</f>
        <v>179.429736251121</v>
      </c>
      <c r="AF3" s="34" t="n">
        <f aca="false">$S3/$G3*W3</f>
        <v>77.0465386435947</v>
      </c>
      <c r="AG3" s="35" t="n">
        <f aca="false">$S3/$H3*W3</f>
        <v>77.0465386435947</v>
      </c>
      <c r="AH3" s="36" t="n">
        <f aca="false">$S3/$I3*W3</f>
        <v>77.0465386435947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5355.0651745016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122.677455867289</v>
      </c>
      <c r="AA4" s="32" t="n">
        <f aca="false">S4/H4</f>
        <v>28.7584027034237</v>
      </c>
      <c r="AB4" s="33" t="n">
        <f aca="false">S4/I4</f>
        <v>4.25367946689532</v>
      </c>
      <c r="AC4" s="31" t="n">
        <f aca="false">$S4/$G4*V4</f>
        <v>80.8099258523286</v>
      </c>
      <c r="AD4" s="32" t="n">
        <f aca="false">$S4/$H4*V4</f>
        <v>18.9436956746895</v>
      </c>
      <c r="AE4" s="33" t="n">
        <f aca="false">$S4/$I4*V4</f>
        <v>2.8019779175339</v>
      </c>
      <c r="AF4" s="31" t="n">
        <f aca="false">$S4/$G4*W4</f>
        <v>53.2310037740201</v>
      </c>
      <c r="AG4" s="32" t="n">
        <f aca="false">$S4/$H4*W4</f>
        <v>12.4785652915461</v>
      </c>
      <c r="AH4" s="33" t="n">
        <f aca="false">$S4/$I4*W4</f>
        <v>1.84571505950305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3091.68247769612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30.9168247769612</v>
      </c>
      <c r="AA5" s="32" t="n">
        <f aca="false">S5/H5</f>
        <v>6.76386427814085</v>
      </c>
      <c r="AB5" s="33" t="n">
        <f aca="false">S5/I5</f>
        <v>0.708263538078297</v>
      </c>
      <c r="AC5" s="31" t="n">
        <f aca="false">$S5/$G5*V5</f>
        <v>15.3066118781298</v>
      </c>
      <c r="AD5" s="32" t="n">
        <f aca="false">$S5/$H5*V5</f>
        <v>3.34872180596627</v>
      </c>
      <c r="AE5" s="33" t="n">
        <f aca="false">$S5/$I5*V5</f>
        <v>0.350654220250784</v>
      </c>
      <c r="AF5" s="31" t="n">
        <f aca="false">$S5/$G5*W5</f>
        <v>7.57815101899773</v>
      </c>
      <c r="AG5" s="32" t="n">
        <f aca="false">$S5/$H5*W5</f>
        <v>1.65791879798574</v>
      </c>
      <c r="AH5" s="33" t="n">
        <f aca="false">$S5/$I5*W5</f>
        <v>0.17360541037211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33149.8162181169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109.769358212468</v>
      </c>
      <c r="AA6" s="32" t="n">
        <f aca="false">S6/H6</f>
        <v>17.802505352959</v>
      </c>
      <c r="AB6" s="33" t="n">
        <f aca="false">S6/I6</f>
        <v>2.88722829397155</v>
      </c>
      <c r="AC6" s="31" t="n">
        <f aca="false">$S6/$G6*V6</f>
        <v>10.3332385130801</v>
      </c>
      <c r="AD6" s="32" t="n">
        <f aca="false">$S6/$H6*V6</f>
        <v>1.67585505589314</v>
      </c>
      <c r="AE6" s="33" t="n">
        <f aca="false">$S6/$I6*V6</f>
        <v>0.271791865135752</v>
      </c>
      <c r="AF6" s="31" t="n">
        <f aca="false">$S6/$G6*W6</f>
        <v>0.972728818925289</v>
      </c>
      <c r="AG6" s="32" t="n">
        <f aca="false">$S6/$H6*W6</f>
        <v>0.157758142052506</v>
      </c>
      <c r="AH6" s="33" t="n">
        <f aca="false">$S6/$I6*W6</f>
        <v>0.025585374772134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25952.9086084194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13.9375371310124</v>
      </c>
      <c r="AA7" s="32" t="n">
        <f aca="false">S7/H7</f>
        <v>0.783765310014325</v>
      </c>
      <c r="AB7" s="33" t="n">
        <f aca="false">S7/I7</f>
        <v>0.0517828605102107</v>
      </c>
      <c r="AC7" s="31" t="n">
        <f aca="false">$S7/$G7*V7</f>
        <v>12.0998325958732</v>
      </c>
      <c r="AD7" s="32" t="n">
        <f aca="false">$S7/$H7*V7</f>
        <v>0.680423589654475</v>
      </c>
      <c r="AE7" s="33" t="n">
        <f aca="false">$S7/$I7*V7</f>
        <v>0.0449551407554521</v>
      </c>
      <c r="AF7" s="31" t="n">
        <f aca="false">$S7/$G7*W7</f>
        <v>10.5044347126716</v>
      </c>
      <c r="AG7" s="32" t="n">
        <f aca="false">$S7/$H7*W7</f>
        <v>0.590707773669927</v>
      </c>
      <c r="AH7" s="33" t="n">
        <f aca="false">$S7/$I7*W7</f>
        <v>0.0390276755750875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53997.004617025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16.306834698974</v>
      </c>
      <c r="AA8" s="32" t="n">
        <f aca="false">S8/H8</f>
        <v>16.306834698974</v>
      </c>
      <c r="AB8" s="33" t="n">
        <f aca="false">S8/I8</f>
        <v>16.306834698974</v>
      </c>
      <c r="AC8" s="31" t="n">
        <f aca="false">$S8/$G8*V8</f>
        <v>1.55986840607045</v>
      </c>
      <c r="AD8" s="32" t="n">
        <f aca="false">$S8/$H8*V8</f>
        <v>1.55986840607045</v>
      </c>
      <c r="AE8" s="33" t="n">
        <f aca="false">$S8/$I8*V8</f>
        <v>1.55986840607045</v>
      </c>
      <c r="AF8" s="31" t="n">
        <f aca="false">$S8/$G8*W8</f>
        <v>0.149212860078226</v>
      </c>
      <c r="AG8" s="32" t="n">
        <f aca="false">$S8/$H8*W8</f>
        <v>0.149212860078226</v>
      </c>
      <c r="AH8" s="33" t="n">
        <f aca="false">$S8/$I8*W8</f>
        <v>0.149212860078226</v>
      </c>
    </row>
    <row r="9" customFormat="false" ht="12.8" hidden="false" customHeight="false" outlineLevel="0" collapsed="false">
      <c r="A9" s="37" t="s">
        <v>40</v>
      </c>
      <c r="B9" s="42" t="n">
        <v>0.1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170260.328299455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43" t="n">
        <f aca="false">10^(-U9*1)</f>
        <v>0.669259033062357</v>
      </c>
      <c r="W9" s="44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6325.77100808977</v>
      </c>
      <c r="AA9" s="32" t="n">
        <f aca="false">S9/H9</f>
        <v>6325.77100808977</v>
      </c>
      <c r="AB9" s="33" t="n">
        <f aca="false">S9/I9</f>
        <v>6325.77100808977</v>
      </c>
      <c r="AC9" s="31" t="n">
        <f aca="false">$S9/$G9*V9</f>
        <v>4233.57938824805</v>
      </c>
      <c r="AD9" s="32" t="n">
        <f aca="false">$S9/$H9*V9</f>
        <v>4233.57938824805</v>
      </c>
      <c r="AE9" s="33" t="n">
        <f aca="false">$S9/$I9*V9</f>
        <v>4233.57938824805</v>
      </c>
      <c r="AF9" s="31" t="n">
        <f aca="false">$S9/$G9*W9</f>
        <v>2833.36124777162</v>
      </c>
      <c r="AG9" s="32" t="n">
        <f aca="false">$S9/$H9*W9</f>
        <v>2833.36124777162</v>
      </c>
      <c r="AH9" s="33" t="n">
        <f aca="false">$S9/$I9*W9</f>
        <v>2833.36124777162</v>
      </c>
    </row>
    <row r="10" customFormat="false" ht="12.8" hidden="false" customHeight="false" outlineLevel="0" collapsed="false">
      <c r="A10" s="45" t="s">
        <v>42</v>
      </c>
      <c r="B10" s="46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145413.771615089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1961.57780526415</v>
      </c>
      <c r="AA10" s="32" t="n">
        <f aca="false">S10/H10</f>
        <v>1961.57780526415</v>
      </c>
      <c r="AB10" s="33" t="n">
        <f aca="false">S10/I10</f>
        <v>1961.57780526415</v>
      </c>
      <c r="AC10" s="31" t="n">
        <f aca="false">$S10/$G10*V10</f>
        <v>1361.39170259661</v>
      </c>
      <c r="AD10" s="32" t="n">
        <f aca="false">$S10/$H10*V10</f>
        <v>1361.39170259661</v>
      </c>
      <c r="AE10" s="33" t="n">
        <f aca="false">$S10/$I10*V10</f>
        <v>1361.39170259661</v>
      </c>
      <c r="AF10" s="31" t="n">
        <f aca="false">$S10/$G10*W10</f>
        <v>944.84519702715</v>
      </c>
      <c r="AG10" s="32" t="n">
        <f aca="false">$S10/$H10*W10</f>
        <v>944.84519702715</v>
      </c>
      <c r="AH10" s="33" t="n">
        <f aca="false">$S10/$I10*W10</f>
        <v>944.84519702715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177194.703705345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43" t="n">
        <f aca="false">10^(-U11*1)</f>
        <v>0.722341880171549</v>
      </c>
      <c r="W11" s="44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30792.9102949148</v>
      </c>
      <c r="AA11" s="32" t="n">
        <f aca="false">S11/H11</f>
        <v>4682.2083682207</v>
      </c>
      <c r="AB11" s="33" t="n">
        <f aca="false">S11/I11</f>
        <v>951.591900381757</v>
      </c>
      <c r="AC11" s="31" t="n">
        <f aca="false">$S11/$G11*V11</f>
        <v>22243.0087183826</v>
      </c>
      <c r="AD11" s="32" t="n">
        <f aca="false">$S11/$H11*V11</f>
        <v>3382.1551960555</v>
      </c>
      <c r="AE11" s="33" t="n">
        <f aca="false">$S11/$I11*V11</f>
        <v>687.374682477776</v>
      </c>
      <c r="AF11" s="31" t="n">
        <f aca="false">$S11/$G11*W11</f>
        <v>16067.0567383086</v>
      </c>
      <c r="AG11" s="32" t="n">
        <f aca="false">$S11/$H11*W11</f>
        <v>2443.0723433507</v>
      </c>
      <c r="AH11" s="33" t="n">
        <f aca="false">$S11/$I11*W11</f>
        <v>496.519520523318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9378.42523803103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9.37842523803103</v>
      </c>
      <c r="AA12" s="32" t="n">
        <f aca="false">S12/H12</f>
        <v>2.14847310117062</v>
      </c>
      <c r="AB12" s="33" t="n">
        <f aca="false">S12/I12</f>
        <v>0.59173862835941</v>
      </c>
      <c r="AC12" s="31" t="n">
        <f aca="false">$S12/$G12*V12</f>
        <v>0.5523113957673</v>
      </c>
      <c r="AD12" s="32" t="n">
        <f aca="false">$S12/$H12*V12</f>
        <v>0.126527231081833</v>
      </c>
      <c r="AE12" s="33" t="n">
        <f aca="false">$S12/$I12*V12</f>
        <v>0.0348484931599486</v>
      </c>
      <c r="AF12" s="31" t="n">
        <f aca="false">$S12/$G12*W12</f>
        <v>0.0325265564476012</v>
      </c>
      <c r="AG12" s="32" t="n">
        <f aca="false">$S12/$H12*W12</f>
        <v>0.00745140360217345</v>
      </c>
      <c r="AH12" s="33" t="n">
        <f aca="false">$S12/$I12*W12</f>
        <v>0.00205228696812636</v>
      </c>
    </row>
    <row r="13" customFormat="false" ht="12.8" hidden="false" customHeight="false" outlineLevel="0" collapsed="false">
      <c r="A13" s="47" t="s">
        <v>46</v>
      </c>
      <c r="B13" s="48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25255.12075239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43" t="n">
        <f aca="false">10^(-U13*1)</f>
        <v>0.383154238884877</v>
      </c>
      <c r="W13" s="44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25255.12075239</v>
      </c>
      <c r="AA13" s="32" t="n">
        <f aca="false">S13/H13</f>
        <v>4595.67649174228</v>
      </c>
      <c r="AB13" s="33" t="n">
        <f aca="false">S13/I13</f>
        <v>1420.19980717413</v>
      </c>
      <c r="AC13" s="31" t="n">
        <f aca="false">$S13/$G13*V13</f>
        <v>9676.60656982764</v>
      </c>
      <c r="AD13" s="32" t="n">
        <f aca="false">$S13/$H13*V13</f>
        <v>1760.85292835464</v>
      </c>
      <c r="AE13" s="33" t="n">
        <f aca="false">$S13/$I13*V13</f>
        <v>544.155576182252</v>
      </c>
      <c r="AF13" s="31" t="n">
        <f aca="false">$S13/$G13*W13</f>
        <v>3707.63282525071</v>
      </c>
      <c r="AG13" s="32" t="n">
        <f aca="false">$S13/$H13*W13</f>
        <v>674.678263551927</v>
      </c>
      <c r="AH13" s="33" t="n">
        <f aca="false">$S13/$I13*W13</f>
        <v>208.495515627072</v>
      </c>
    </row>
    <row r="14" customFormat="false" ht="12.8" hidden="false" customHeight="false" outlineLevel="0" collapsed="false">
      <c r="A14" s="49" t="s">
        <v>48</v>
      </c>
      <c r="B14" s="50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36516.8908468867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196.1073148936</v>
      </c>
      <c r="AA14" s="32" t="n">
        <f aca="false">S14/H14</f>
        <v>23.0406004774248</v>
      </c>
      <c r="AB14" s="33" t="n">
        <f aca="false">S14/I14</f>
        <v>12.0918790191869</v>
      </c>
      <c r="AC14" s="31" t="n">
        <f aca="false">$S14/$G14*V14</f>
        <v>19.842480408712</v>
      </c>
      <c r="AD14" s="32" t="n">
        <f aca="false">$S14/$H14*V14</f>
        <v>2.33128817161313</v>
      </c>
      <c r="AE14" s="33" t="n">
        <f aca="false">$S14/$I14*V14</f>
        <v>1.22347742445462</v>
      </c>
      <c r="AF14" s="31" t="n">
        <f aca="false">$S14/$G14*W14</f>
        <v>2.00769680102824</v>
      </c>
      <c r="AG14" s="32" t="n">
        <f aca="false">$S14/$H14*W14</f>
        <v>0.2358838062588</v>
      </c>
      <c r="AH14" s="33" t="n">
        <f aca="false">$S14/$I14*W14</f>
        <v>0.12379358127673</v>
      </c>
    </row>
    <row r="15" customFormat="false" ht="12.8" hidden="false" customHeight="false" outlineLevel="0" collapsed="false">
      <c r="A15" s="49" t="s">
        <v>50</v>
      </c>
      <c r="B15" s="50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124938.343056592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49.7388502479019</v>
      </c>
      <c r="AA15" s="32" t="n">
        <f aca="false">S15/H15</f>
        <v>49.7388502479019</v>
      </c>
      <c r="AB15" s="33" t="n">
        <f aca="false">S15/I15</f>
        <v>49.7388502479019</v>
      </c>
      <c r="AC15" s="31" t="n">
        <f aca="false">$S15/$G15*V15</f>
        <v>42.2401923937761</v>
      </c>
      <c r="AD15" s="32" t="n">
        <f aca="false">$S15/$H15*V15</f>
        <v>42.2401923937761</v>
      </c>
      <c r="AE15" s="33" t="n">
        <f aca="false">$S15/$I15*V15</f>
        <v>42.2401923937761</v>
      </c>
      <c r="AF15" s="31" t="n">
        <f aca="false">$S15/$G15*W15</f>
        <v>35.8720365382488</v>
      </c>
      <c r="AG15" s="32" t="n">
        <f aca="false">$S15/$H15*W15</f>
        <v>35.8720365382488</v>
      </c>
      <c r="AH15" s="33" t="n">
        <f aca="false">$S15/$I15*W15</f>
        <v>35.8720365382488</v>
      </c>
    </row>
    <row r="16" customFormat="false" ht="12.8" hidden="false" customHeight="false" outlineLevel="0" collapsed="false">
      <c r="A16" s="49" t="s">
        <v>52</v>
      </c>
      <c r="B16" s="50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1826.31769101852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1.59065621256979</v>
      </c>
      <c r="AA16" s="32" t="n">
        <f aca="false">S16/H16</f>
        <v>1.59065621256979</v>
      </c>
      <c r="AB16" s="33" t="n">
        <f aca="false">S16/I16</f>
        <v>1.59065621256979</v>
      </c>
      <c r="AC16" s="31" t="n">
        <f aca="false">$S16/$G16*V16</f>
        <v>0.759235225449767</v>
      </c>
      <c r="AD16" s="32" t="n">
        <f aca="false">$S16/$H16*V16</f>
        <v>0.759235225449767</v>
      </c>
      <c r="AE16" s="33" t="n">
        <f aca="false">$S16/$I16*V16</f>
        <v>0.759235225449767</v>
      </c>
      <c r="AF16" s="31" t="n">
        <f aca="false">$S16/$G16*W16</f>
        <v>0.362390139999196</v>
      </c>
      <c r="AG16" s="32" t="n">
        <f aca="false">$S16/$H16*W16</f>
        <v>0.362390139999196</v>
      </c>
      <c r="AH16" s="33" t="n">
        <f aca="false">$S16/$I16*W16</f>
        <v>0.362390139999196</v>
      </c>
    </row>
    <row r="17" customFormat="false" ht="12.8" hidden="false" customHeight="false" outlineLevel="0" collapsed="false">
      <c r="A17" s="51" t="s">
        <v>54</v>
      </c>
      <c r="B17" s="52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51826.5006423344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1363.17585771478</v>
      </c>
      <c r="AA17" s="32" t="n">
        <f aca="false">S17/H17</f>
        <v>1363.17585771478</v>
      </c>
      <c r="AB17" s="33" t="n">
        <f aca="false">S17/I17</f>
        <v>1363.17585771478</v>
      </c>
      <c r="AC17" s="31" t="n">
        <f aca="false">$S17/$G17*V17</f>
        <v>1025.3128773331</v>
      </c>
      <c r="AD17" s="32" t="n">
        <f aca="false">$S17/$H17*V17</f>
        <v>1025.3128773331</v>
      </c>
      <c r="AE17" s="33" t="n">
        <f aca="false">$S17/$I17*V17</f>
        <v>1025.3128773331</v>
      </c>
      <c r="AF17" s="31" t="n">
        <f aca="false">$S17/$G17*W17</f>
        <v>771.189197986111</v>
      </c>
      <c r="AG17" s="32" t="n">
        <f aca="false">$S17/$H17*W17</f>
        <v>771.189197986111</v>
      </c>
      <c r="AH17" s="33" t="n">
        <f aca="false">$S17/$I17*W17</f>
        <v>771.189197986111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75755.5561997403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165.735098654746</v>
      </c>
      <c r="AA18" s="32" t="n">
        <f aca="false">S18/H18</f>
        <v>13.4714545786045</v>
      </c>
      <c r="AB18" s="33" t="n">
        <f aca="false">S18/I18</f>
        <v>2.50850222829574</v>
      </c>
      <c r="AC18" s="31" t="n">
        <f aca="false">$S18/$G18*V18</f>
        <v>140.22495146128</v>
      </c>
      <c r="AD18" s="32" t="n">
        <f aca="false">$S18/$H18*V18</f>
        <v>11.3979119675358</v>
      </c>
      <c r="AE18" s="33" t="n">
        <f aca="false">$S18/$I18*V18</f>
        <v>2.12239052595641</v>
      </c>
      <c r="AF18" s="31" t="n">
        <f aca="false">$S18/$G18*W18</f>
        <v>118.641357032525</v>
      </c>
      <c r="AG18" s="32" t="n">
        <f aca="false">$S18/$H18*W18</f>
        <v>9.64353154751562</v>
      </c>
      <c r="AH18" s="33" t="n">
        <f aca="false">$S18/$I18*W18</f>
        <v>1.79570960466314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152846.320151464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350.150690679576</v>
      </c>
      <c r="AA19" s="32" t="n">
        <f aca="false">S19/H19</f>
        <v>78.388975290867</v>
      </c>
      <c r="AB19" s="33" t="n">
        <f aca="false">S19/I19</f>
        <v>38.3932597694633</v>
      </c>
      <c r="AC19" s="31" t="n">
        <f aca="false">$S19/$G19*V19</f>
        <v>297.251116960332</v>
      </c>
      <c r="AD19" s="32" t="n">
        <f aca="false">$S19/$H19*V19</f>
        <v>66.5462359002143</v>
      </c>
      <c r="AE19" s="33" t="n">
        <f aca="false">$S19/$I19*V19</f>
        <v>32.5929368526212</v>
      </c>
      <c r="AF19" s="31" t="n">
        <f aca="false">$S19/$G19*W19</f>
        <v>252.34343066032</v>
      </c>
      <c r="AG19" s="32" t="n">
        <f aca="false">$S19/$H19*W19</f>
        <v>56.492657239811</v>
      </c>
      <c r="AH19" s="33" t="n">
        <f aca="false">$S19/$I19*W19</f>
        <v>27.668906965901</v>
      </c>
    </row>
    <row r="20" customFormat="false" ht="12.8" hidden="false" customHeight="false" outlineLevel="0" collapsed="false">
      <c r="A20" s="53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127970.20743718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2495.22017901302</v>
      </c>
      <c r="AA20" s="32" t="n">
        <f aca="false">S20/H20</f>
        <v>2495.22017901302</v>
      </c>
      <c r="AB20" s="33" t="n">
        <f aca="false">S20/I20</f>
        <v>2495.22017901302</v>
      </c>
      <c r="AC20" s="31" t="n">
        <f aca="false">$S20/$G20*V20</f>
        <v>1660.71482623979</v>
      </c>
      <c r="AD20" s="32" t="n">
        <f aca="false">$S20/$H20*V20</f>
        <v>1660.71482623979</v>
      </c>
      <c r="AE20" s="33" t="n">
        <f aca="false">$S20/$I20*V20</f>
        <v>1660.71482623979</v>
      </c>
      <c r="AF20" s="31" t="n">
        <f aca="false">$S20/$G20*W20</f>
        <v>1105.30275335605</v>
      </c>
      <c r="AG20" s="32" t="n">
        <f aca="false">$S20/$H20*W20</f>
        <v>1105.30275335605</v>
      </c>
      <c r="AH20" s="33" t="n">
        <f aca="false">$S20/$I20*W20</f>
        <v>1105.30275335605</v>
      </c>
    </row>
    <row r="21" customFormat="false" ht="12.8" hidden="false" customHeight="false" outlineLevel="0" collapsed="false">
      <c r="A21" s="54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27253.192682957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12.4571125046782</v>
      </c>
      <c r="AA21" s="32" t="n">
        <f aca="false">S21/H21</f>
        <v>12.4571125046782</v>
      </c>
      <c r="AB21" s="33" t="n">
        <f aca="false">S21/I21</f>
        <v>12.4571125046782</v>
      </c>
      <c r="AC21" s="31" t="n">
        <f aca="false">$S21/$G21*V21</f>
        <v>4.34257169671597</v>
      </c>
      <c r="AD21" s="32" t="n">
        <f aca="false">$S21/$H21*V21</f>
        <v>4.34257169671597</v>
      </c>
      <c r="AE21" s="33" t="n">
        <f aca="false">$S21/$I21*V21</f>
        <v>4.34257169671597</v>
      </c>
      <c r="AF21" s="31" t="n">
        <f aca="false">$S21/$G21*W21</f>
        <v>1.51382825948121</v>
      </c>
      <c r="AG21" s="32" t="n">
        <f aca="false">$S21/$H21*W21</f>
        <v>1.51382825948121</v>
      </c>
      <c r="AH21" s="33" t="n">
        <f aca="false">$S21/$I21*W21</f>
        <v>1.51382825948121</v>
      </c>
    </row>
    <row r="22" customFormat="false" ht="12.8" hidden="false" customHeight="false" outlineLevel="0" collapsed="false">
      <c r="A22" s="55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3344.40418568796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10.0999391742881</v>
      </c>
      <c r="AA22" s="32" t="n">
        <f aca="false">S22/H22</f>
        <v>1.52868765457652</v>
      </c>
      <c r="AB22" s="33" t="n">
        <f aca="false">S22/I22</f>
        <v>0.0236765684453445</v>
      </c>
      <c r="AC22" s="31" t="n">
        <f aca="false">$S22/$G22*V22</f>
        <v>1.06167190923467</v>
      </c>
      <c r="AD22" s="32" t="n">
        <f aca="false">$S22/$H22*V22</f>
        <v>0.160690546037088</v>
      </c>
      <c r="AE22" s="33" t="n">
        <f aca="false">$S22/$I22*V22</f>
        <v>0.00248880188204362</v>
      </c>
      <c r="AF22" s="31" t="n">
        <f aca="false">$S22/$G22*W22</f>
        <v>0.111599409007079</v>
      </c>
      <c r="AG22" s="32" t="n">
        <f aca="false">$S22/$H22*W22</f>
        <v>0.0168912540821498</v>
      </c>
      <c r="AH22" s="33" t="n">
        <f aca="false">$S22/$I22*W22</f>
        <v>0.000261614550367067</v>
      </c>
    </row>
    <row r="23" customFormat="false" ht="12.8" hidden="false" customHeight="false" outlineLevel="0" collapsed="false">
      <c r="A23" s="56" t="s">
        <v>64</v>
      </c>
      <c r="D23" s="57" t="s">
        <v>65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11238.1997956706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295.594772090776</v>
      </c>
      <c r="AA23" s="68" t="n">
        <f aca="false">S23/H23</f>
        <v>295.594772090776</v>
      </c>
      <c r="AB23" s="69" t="n">
        <f aca="false">S23/I23</f>
        <v>295.594772090776</v>
      </c>
      <c r="AC23" s="67" t="n">
        <f aca="false">$S23/$G23*V23</f>
        <v>103.080641052532</v>
      </c>
      <c r="AD23" s="68" t="n">
        <f aca="false">$S23/$H23*V23</f>
        <v>103.080641052532</v>
      </c>
      <c r="AE23" s="69" t="n">
        <f aca="false">$S23/$I23*V23</f>
        <v>103.080641052532</v>
      </c>
      <c r="AF23" s="67" t="n">
        <f aca="false">$S23/$G23*W23</f>
        <v>35.9465713302193</v>
      </c>
      <c r="AG23" s="68" t="n">
        <f aca="false">$S23/$H23*W23</f>
        <v>35.9465713302193</v>
      </c>
      <c r="AH23" s="69" t="n">
        <f aca="false">$S23/$I23*W23</f>
        <v>35.9465713302193</v>
      </c>
    </row>
    <row r="24" customFormat="false" ht="12.8" hidden="false" customHeight="false" outlineLevel="0" collapsed="false">
      <c r="A24" s="70" t="s">
        <v>66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12332.0621539547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41.7864719401297</v>
      </c>
      <c r="AA3" s="32" t="n">
        <f aca="false">$S3/$H3</f>
        <v>41.7864719401297</v>
      </c>
      <c r="AB3" s="33" t="n">
        <f aca="false">$S3/$I3</f>
        <v>41.7864719401297</v>
      </c>
      <c r="AC3" s="34" t="n">
        <f aca="false">$S3/$G3*V3</f>
        <v>17.9429736251121</v>
      </c>
      <c r="AD3" s="35" t="n">
        <f aca="false">$S3/$H3*V3</f>
        <v>17.9429736251121</v>
      </c>
      <c r="AE3" s="36" t="n">
        <f aca="false">$S3/$I3*V3</f>
        <v>17.9429736251121</v>
      </c>
      <c r="AF3" s="34" t="n">
        <f aca="false">$S3/$G3*W3</f>
        <v>7.70465386435949</v>
      </c>
      <c r="AG3" s="35" t="n">
        <f aca="false">$S3/$H3*W3</f>
        <v>7.70465386435949</v>
      </c>
      <c r="AH3" s="36" t="n">
        <f aca="false">$S3/$I3*W3</f>
        <v>7.70465386435949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535.50651745016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12.2677455867289</v>
      </c>
      <c r="AA4" s="32" t="n">
        <f aca="false">S4/H4</f>
        <v>2.87584027034237</v>
      </c>
      <c r="AB4" s="33" t="n">
        <f aca="false">S4/I4</f>
        <v>0.425367946689532</v>
      </c>
      <c r="AC4" s="31" t="n">
        <f aca="false">$S4/$G4*V4</f>
        <v>8.08099258523287</v>
      </c>
      <c r="AD4" s="32" t="n">
        <f aca="false">$S4/$H4*V4</f>
        <v>1.89436956746895</v>
      </c>
      <c r="AE4" s="33" t="n">
        <f aca="false">$S4/$I4*V4</f>
        <v>0.28019779175339</v>
      </c>
      <c r="AF4" s="31" t="n">
        <f aca="false">$S4/$G4*W4</f>
        <v>5.323100377402</v>
      </c>
      <c r="AG4" s="32" t="n">
        <f aca="false">$S4/$H4*W4</f>
        <v>1.24785652915461</v>
      </c>
      <c r="AH4" s="33" t="n">
        <f aca="false">$S4/$I4*W4</f>
        <v>0.184571505950305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309.168247769612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3.09168247769612</v>
      </c>
      <c r="AA5" s="32" t="n">
        <f aca="false">S5/H5</f>
        <v>0.676386427814084</v>
      </c>
      <c r="AB5" s="33" t="n">
        <f aca="false">S5/I5</f>
        <v>0.0708263538078296</v>
      </c>
      <c r="AC5" s="31" t="n">
        <f aca="false">$S5/$G5*V5</f>
        <v>1.53066118781298</v>
      </c>
      <c r="AD5" s="32" t="n">
        <f aca="false">$S5/$H5*V5</f>
        <v>0.334872180596627</v>
      </c>
      <c r="AE5" s="33" t="n">
        <f aca="false">$S5/$I5*V5</f>
        <v>0.0350654220250784</v>
      </c>
      <c r="AF5" s="31" t="n">
        <f aca="false">$S5/$G5*W5</f>
        <v>0.757815101899773</v>
      </c>
      <c r="AG5" s="32" t="n">
        <f aca="false">$S5/$H5*W5</f>
        <v>0.165791879798574</v>
      </c>
      <c r="AH5" s="33" t="n">
        <f aca="false">$S5/$I5*W5</f>
        <v>0.017360541037211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3314.98162181169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10.9769358212468</v>
      </c>
      <c r="AA6" s="32" t="n">
        <f aca="false">S6/H6</f>
        <v>1.7802505352959</v>
      </c>
      <c r="AB6" s="33" t="n">
        <f aca="false">S6/I6</f>
        <v>0.288722829397155</v>
      </c>
      <c r="AC6" s="31" t="n">
        <f aca="false">$S6/$G6*V6</f>
        <v>1.03332385130801</v>
      </c>
      <c r="AD6" s="32" t="n">
        <f aca="false">$S6/$H6*V6</f>
        <v>0.167585505589314</v>
      </c>
      <c r="AE6" s="33" t="n">
        <f aca="false">$S6/$I6*V6</f>
        <v>0.0271791865135752</v>
      </c>
      <c r="AF6" s="31" t="n">
        <f aca="false">$S6/$G6*W6</f>
        <v>0.0972728818925288</v>
      </c>
      <c r="AG6" s="32" t="n">
        <f aca="false">$S6/$H6*W6</f>
        <v>0.0157758142052506</v>
      </c>
      <c r="AH6" s="33" t="n">
        <f aca="false">$S6/$I6*W6</f>
        <v>0.00255853747721339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2595.29086084194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1.39375371310124</v>
      </c>
      <c r="AA7" s="32" t="n">
        <f aca="false">S7/H7</f>
        <v>0.0783765310014325</v>
      </c>
      <c r="AB7" s="33" t="n">
        <f aca="false">S7/I7</f>
        <v>0.00517828605102107</v>
      </c>
      <c r="AC7" s="31" t="n">
        <f aca="false">$S7/$G7*V7</f>
        <v>1.20998325958733</v>
      </c>
      <c r="AD7" s="32" t="n">
        <f aca="false">$S7/$H7*V7</f>
        <v>0.0680423589654476</v>
      </c>
      <c r="AE7" s="33" t="n">
        <f aca="false">$S7/$I7*V7</f>
        <v>0.00449551407554521</v>
      </c>
      <c r="AF7" s="31" t="n">
        <f aca="false">$S7/$G7*W7</f>
        <v>1.05044347126716</v>
      </c>
      <c r="AG7" s="32" t="n">
        <f aca="false">$S7/$H7*W7</f>
        <v>0.0590707773669927</v>
      </c>
      <c r="AH7" s="33" t="n">
        <f aca="false">$S7/$I7*W7</f>
        <v>0.00390276755750875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5399.7004617025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1.6306834698974</v>
      </c>
      <c r="AA8" s="32" t="n">
        <f aca="false">S8/H8</f>
        <v>1.6306834698974</v>
      </c>
      <c r="AB8" s="33" t="n">
        <f aca="false">S8/I8</f>
        <v>1.6306834698974</v>
      </c>
      <c r="AC8" s="31" t="n">
        <f aca="false">$S8/$G8*V8</f>
        <v>0.155986840607045</v>
      </c>
      <c r="AD8" s="32" t="n">
        <f aca="false">$S8/$H8*V8</f>
        <v>0.155986840607045</v>
      </c>
      <c r="AE8" s="33" t="n">
        <f aca="false">$S8/$I8*V8</f>
        <v>0.155986840607045</v>
      </c>
      <c r="AF8" s="31" t="n">
        <f aca="false">$S8/$G8*W8</f>
        <v>0.0149212860078226</v>
      </c>
      <c r="AG8" s="32" t="n">
        <f aca="false">$S8/$H8*W8</f>
        <v>0.0149212860078226</v>
      </c>
      <c r="AH8" s="33" t="n">
        <f aca="false">$S8/$I8*W8</f>
        <v>0.0149212860078226</v>
      </c>
    </row>
    <row r="9" customFormat="false" ht="12.8" hidden="false" customHeight="false" outlineLevel="0" collapsed="false">
      <c r="A9" s="37" t="s">
        <v>40</v>
      </c>
      <c r="B9" s="42" t="n">
        <v>0.01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17026.0328299455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632.577100808977</v>
      </c>
      <c r="AA9" s="32" t="n">
        <f aca="false">S9/H9</f>
        <v>632.577100808977</v>
      </c>
      <c r="AB9" s="33" t="n">
        <f aca="false">S9/I9</f>
        <v>632.577100808977</v>
      </c>
      <c r="AC9" s="31" t="n">
        <f aca="false">$S9/$G9*V9</f>
        <v>423.357938824805</v>
      </c>
      <c r="AD9" s="32" t="n">
        <f aca="false">$S9/$H9*V9</f>
        <v>423.357938824805</v>
      </c>
      <c r="AE9" s="33" t="n">
        <f aca="false">$S9/$I9*V9</f>
        <v>423.357938824805</v>
      </c>
      <c r="AF9" s="31" t="n">
        <f aca="false">$S9/$G9*W9</f>
        <v>283.336124777162</v>
      </c>
      <c r="AG9" s="32" t="n">
        <f aca="false">$S9/$H9*W9</f>
        <v>283.336124777162</v>
      </c>
      <c r="AH9" s="33" t="n">
        <f aca="false">$S9/$I9*W9</f>
        <v>283.336124777162</v>
      </c>
    </row>
    <row r="10" customFormat="false" ht="12.8" hidden="false" customHeight="false" outlineLevel="0" collapsed="false">
      <c r="A10" s="45" t="s">
        <v>42</v>
      </c>
      <c r="B10" s="46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14541.3771615089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196.157780526415</v>
      </c>
      <c r="AA10" s="32" t="n">
        <f aca="false">S10/H10</f>
        <v>196.157780526415</v>
      </c>
      <c r="AB10" s="33" t="n">
        <f aca="false">S10/I10</f>
        <v>196.157780526415</v>
      </c>
      <c r="AC10" s="31" t="n">
        <f aca="false">$S10/$G10*V10</f>
        <v>136.139170259661</v>
      </c>
      <c r="AD10" s="32" t="n">
        <f aca="false">$S10/$H10*V10</f>
        <v>136.139170259661</v>
      </c>
      <c r="AE10" s="33" t="n">
        <f aca="false">$S10/$I10*V10</f>
        <v>136.139170259661</v>
      </c>
      <c r="AF10" s="31" t="n">
        <f aca="false">$S10/$G10*W10</f>
        <v>94.4845197027149</v>
      </c>
      <c r="AG10" s="32" t="n">
        <f aca="false">$S10/$H10*W10</f>
        <v>94.4845197027149</v>
      </c>
      <c r="AH10" s="33" t="n">
        <f aca="false">$S10/$I10*W10</f>
        <v>94.4845197027149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17719.4703705345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3079.29102949148</v>
      </c>
      <c r="AA11" s="32" t="n">
        <f aca="false">S11/H11</f>
        <v>468.220836822071</v>
      </c>
      <c r="AB11" s="33" t="n">
        <f aca="false">S11/I11</f>
        <v>95.159190038176</v>
      </c>
      <c r="AC11" s="31" t="n">
        <f aca="false">$S11/$G11*V11</f>
        <v>2224.30087183826</v>
      </c>
      <c r="AD11" s="32" t="n">
        <f aca="false">$S11/$H11*V11</f>
        <v>338.215519605551</v>
      </c>
      <c r="AE11" s="33" t="n">
        <f aca="false">$S11/$I11*V11</f>
        <v>68.7374682477778</v>
      </c>
      <c r="AF11" s="31" t="n">
        <f aca="false">$S11/$G11*W11</f>
        <v>1606.70567383087</v>
      </c>
      <c r="AG11" s="32" t="n">
        <f aca="false">$S11/$H11*W11</f>
        <v>244.307234335071</v>
      </c>
      <c r="AH11" s="33" t="n">
        <f aca="false">$S11/$I11*W11</f>
        <v>49.6519520523319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937.842523803103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0.937842523803103</v>
      </c>
      <c r="AA12" s="32" t="n">
        <f aca="false">S12/H12</f>
        <v>0.214847310117062</v>
      </c>
      <c r="AB12" s="33" t="n">
        <f aca="false">S12/I12</f>
        <v>0.059173862835941</v>
      </c>
      <c r="AC12" s="31" t="n">
        <f aca="false">$S12/$G12*V12</f>
        <v>0.0552311395767301</v>
      </c>
      <c r="AD12" s="32" t="n">
        <f aca="false">$S12/$H12*V12</f>
        <v>0.0126527231081833</v>
      </c>
      <c r="AE12" s="33" t="n">
        <f aca="false">$S12/$I12*V12</f>
        <v>0.00348484931599486</v>
      </c>
      <c r="AF12" s="31" t="n">
        <f aca="false">$S12/$G12*W12</f>
        <v>0.00325265564476012</v>
      </c>
      <c r="AG12" s="32" t="n">
        <f aca="false">$S12/$H12*W12</f>
        <v>0.000745140360217345</v>
      </c>
      <c r="AH12" s="33" t="n">
        <f aca="false">$S12/$I12*W12</f>
        <v>0.000205228696812636</v>
      </c>
    </row>
    <row r="13" customFormat="false" ht="12.8" hidden="false" customHeight="false" outlineLevel="0" collapsed="false">
      <c r="A13" s="47" t="s">
        <v>46</v>
      </c>
      <c r="B13" s="48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2525.512075239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2525.512075239</v>
      </c>
      <c r="AA13" s="32" t="n">
        <f aca="false">S13/H13</f>
        <v>459.567649174229</v>
      </c>
      <c r="AB13" s="33" t="n">
        <f aca="false">S13/I13</f>
        <v>142.019980717413</v>
      </c>
      <c r="AC13" s="31" t="n">
        <f aca="false">$S13/$G13*V13</f>
        <v>967.660656982765</v>
      </c>
      <c r="AD13" s="32" t="n">
        <f aca="false">$S13/$H13*V13</f>
        <v>176.085292835464</v>
      </c>
      <c r="AE13" s="33" t="n">
        <f aca="false">$S13/$I13*V13</f>
        <v>54.4155576182253</v>
      </c>
      <c r="AF13" s="31" t="n">
        <f aca="false">$S13/$G13*W13</f>
        <v>370.76328252507</v>
      </c>
      <c r="AG13" s="32" t="n">
        <f aca="false">$S13/$H13*W13</f>
        <v>67.4678263551926</v>
      </c>
      <c r="AH13" s="33" t="n">
        <f aca="false">$S13/$I13*W13</f>
        <v>20.8495515627072</v>
      </c>
    </row>
    <row r="14" customFormat="false" ht="12.8" hidden="false" customHeight="false" outlineLevel="0" collapsed="false">
      <c r="A14" s="49" t="s">
        <v>48</v>
      </c>
      <c r="B14" s="50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3651.68908468867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19.61073148936</v>
      </c>
      <c r="AA14" s="32" t="n">
        <f aca="false">S14/H14</f>
        <v>2.30406004774248</v>
      </c>
      <c r="AB14" s="33" t="n">
        <f aca="false">S14/I14</f>
        <v>1.20918790191869</v>
      </c>
      <c r="AC14" s="31" t="n">
        <f aca="false">$S14/$G14*V14</f>
        <v>1.9842480408712</v>
      </c>
      <c r="AD14" s="32" t="n">
        <f aca="false">$S14/$H14*V14</f>
        <v>0.233128817161313</v>
      </c>
      <c r="AE14" s="33" t="n">
        <f aca="false">$S14/$I14*V14</f>
        <v>0.122347742445462</v>
      </c>
      <c r="AF14" s="31" t="n">
        <f aca="false">$S14/$G14*W14</f>
        <v>0.200769680102824</v>
      </c>
      <c r="AG14" s="32" t="n">
        <f aca="false">$S14/$H14*W14</f>
        <v>0.0235883806258801</v>
      </c>
      <c r="AH14" s="33" t="n">
        <f aca="false">$S14/$I14*W14</f>
        <v>0.012379358127673</v>
      </c>
    </row>
    <row r="15" customFormat="false" ht="12.8" hidden="false" customHeight="false" outlineLevel="0" collapsed="false">
      <c r="A15" s="49" t="s">
        <v>50</v>
      </c>
      <c r="B15" s="50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12493.8343056592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4.9738850247902</v>
      </c>
      <c r="AA15" s="32" t="n">
        <f aca="false">S15/H15</f>
        <v>4.9738850247902</v>
      </c>
      <c r="AB15" s="33" t="n">
        <f aca="false">S15/I15</f>
        <v>4.9738850247902</v>
      </c>
      <c r="AC15" s="31" t="n">
        <f aca="false">$S15/$G15*V15</f>
        <v>4.22401923937763</v>
      </c>
      <c r="AD15" s="32" t="n">
        <f aca="false">$S15/$H15*V15</f>
        <v>4.22401923937763</v>
      </c>
      <c r="AE15" s="33" t="n">
        <f aca="false">$S15/$I15*V15</f>
        <v>4.22401923937763</v>
      </c>
      <c r="AF15" s="31" t="n">
        <f aca="false">$S15/$G15*W15</f>
        <v>3.58720365382489</v>
      </c>
      <c r="AG15" s="32" t="n">
        <f aca="false">$S15/$H15*W15</f>
        <v>3.58720365382489</v>
      </c>
      <c r="AH15" s="33" t="n">
        <f aca="false">$S15/$I15*W15</f>
        <v>3.58720365382489</v>
      </c>
    </row>
    <row r="16" customFormat="false" ht="12.8" hidden="false" customHeight="false" outlineLevel="0" collapsed="false">
      <c r="A16" s="49" t="s">
        <v>52</v>
      </c>
      <c r="B16" s="50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182.631769101852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0.159065621256979</v>
      </c>
      <c r="AA16" s="32" t="n">
        <f aca="false">S16/H16</f>
        <v>0.159065621256979</v>
      </c>
      <c r="AB16" s="33" t="n">
        <f aca="false">S16/I16</f>
        <v>0.159065621256979</v>
      </c>
      <c r="AC16" s="31" t="n">
        <f aca="false">$S16/$G16*V16</f>
        <v>0.0759235225449766</v>
      </c>
      <c r="AD16" s="32" t="n">
        <f aca="false">$S16/$H16*V16</f>
        <v>0.0759235225449766</v>
      </c>
      <c r="AE16" s="33" t="n">
        <f aca="false">$S16/$I16*V16</f>
        <v>0.0759235225449766</v>
      </c>
      <c r="AF16" s="31" t="n">
        <f aca="false">$S16/$G16*W16</f>
        <v>0.0362390139999197</v>
      </c>
      <c r="AG16" s="32" t="n">
        <f aca="false">$S16/$H16*W16</f>
        <v>0.0362390139999197</v>
      </c>
      <c r="AH16" s="33" t="n">
        <f aca="false">$S16/$I16*W16</f>
        <v>0.0362390139999197</v>
      </c>
    </row>
    <row r="17" customFormat="false" ht="12.8" hidden="false" customHeight="false" outlineLevel="0" collapsed="false">
      <c r="A17" s="51" t="s">
        <v>54</v>
      </c>
      <c r="B17" s="52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5182.65006423344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136.317585771478</v>
      </c>
      <c r="AA17" s="32" t="n">
        <f aca="false">S17/H17</f>
        <v>136.317585771478</v>
      </c>
      <c r="AB17" s="33" t="n">
        <f aca="false">S17/I17</f>
        <v>136.317585771478</v>
      </c>
      <c r="AC17" s="31" t="n">
        <f aca="false">$S17/$G17*V17</f>
        <v>102.53128773331</v>
      </c>
      <c r="AD17" s="32" t="n">
        <f aca="false">$S17/$H17*V17</f>
        <v>102.53128773331</v>
      </c>
      <c r="AE17" s="33" t="n">
        <f aca="false">$S17/$I17*V17</f>
        <v>102.53128773331</v>
      </c>
      <c r="AF17" s="31" t="n">
        <f aca="false">$S17/$G17*W17</f>
        <v>77.1189197986112</v>
      </c>
      <c r="AG17" s="32" t="n">
        <f aca="false">$S17/$H17*W17</f>
        <v>77.1189197986112</v>
      </c>
      <c r="AH17" s="33" t="n">
        <f aca="false">$S17/$I17*W17</f>
        <v>77.1189197986112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7575.55561997403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16.5735098654745</v>
      </c>
      <c r="AA18" s="32" t="n">
        <f aca="false">S18/H18</f>
        <v>1.34714545786045</v>
      </c>
      <c r="AB18" s="33" t="n">
        <f aca="false">S18/I18</f>
        <v>0.250850222829574</v>
      </c>
      <c r="AC18" s="31" t="n">
        <f aca="false">$S18/$G18*V18</f>
        <v>14.022495146128</v>
      </c>
      <c r="AD18" s="32" t="n">
        <f aca="false">$S18/$H18*V18</f>
        <v>1.13979119675358</v>
      </c>
      <c r="AE18" s="33" t="n">
        <f aca="false">$S18/$I18*V18</f>
        <v>0.212239052595641</v>
      </c>
      <c r="AF18" s="31" t="n">
        <f aca="false">$S18/$G18*W18</f>
        <v>11.8641357032525</v>
      </c>
      <c r="AG18" s="32" t="n">
        <f aca="false">$S18/$H18*W18</f>
        <v>0.964353154751561</v>
      </c>
      <c r="AH18" s="33" t="n">
        <f aca="false">$S18/$I18*W18</f>
        <v>0.179570960466314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15284.6320151464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35.0150690679576</v>
      </c>
      <c r="AA19" s="32" t="n">
        <f aca="false">S19/H19</f>
        <v>7.83889752908669</v>
      </c>
      <c r="AB19" s="33" t="n">
        <f aca="false">S19/I19</f>
        <v>3.83932597694632</v>
      </c>
      <c r="AC19" s="31" t="n">
        <f aca="false">$S19/$G19*V19</f>
        <v>29.7251116960331</v>
      </c>
      <c r="AD19" s="32" t="n">
        <f aca="false">$S19/$H19*V19</f>
        <v>6.65462359002142</v>
      </c>
      <c r="AE19" s="33" t="n">
        <f aca="false">$S19/$I19*V19</f>
        <v>3.25929368526211</v>
      </c>
      <c r="AF19" s="31" t="n">
        <f aca="false">$S19/$G19*W19</f>
        <v>25.2343430660319</v>
      </c>
      <c r="AG19" s="32" t="n">
        <f aca="false">$S19/$H19*W19</f>
        <v>5.6492657239811</v>
      </c>
      <c r="AH19" s="33" t="n">
        <f aca="false">$S19/$I19*W19</f>
        <v>2.7668906965901</v>
      </c>
    </row>
    <row r="20" customFormat="false" ht="12.8" hidden="false" customHeight="false" outlineLevel="0" collapsed="false">
      <c r="A20" s="53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12797.020743718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249.522017901302</v>
      </c>
      <c r="AA20" s="32" t="n">
        <f aca="false">S20/H20</f>
        <v>249.522017901302</v>
      </c>
      <c r="AB20" s="33" t="n">
        <f aca="false">S20/I20</f>
        <v>249.522017901302</v>
      </c>
      <c r="AC20" s="31" t="n">
        <f aca="false">$S20/$G20*V20</f>
        <v>166.07148262398</v>
      </c>
      <c r="AD20" s="32" t="n">
        <f aca="false">$S20/$H20*V20</f>
        <v>166.07148262398</v>
      </c>
      <c r="AE20" s="33" t="n">
        <f aca="false">$S20/$I20*V20</f>
        <v>166.07148262398</v>
      </c>
      <c r="AF20" s="31" t="n">
        <f aca="false">$S20/$G20*W20</f>
        <v>110.530275335605</v>
      </c>
      <c r="AG20" s="32" t="n">
        <f aca="false">$S20/$H20*W20</f>
        <v>110.530275335605</v>
      </c>
      <c r="AH20" s="33" t="n">
        <f aca="false">$S20/$I20*W20</f>
        <v>110.530275335605</v>
      </c>
    </row>
    <row r="21" customFormat="false" ht="12.8" hidden="false" customHeight="false" outlineLevel="0" collapsed="false">
      <c r="A21" s="54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2725.3192682957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1.24571125046782</v>
      </c>
      <c r="AA21" s="32" t="n">
        <f aca="false">S21/H21</f>
        <v>1.24571125046782</v>
      </c>
      <c r="AB21" s="33" t="n">
        <f aca="false">S21/I21</f>
        <v>1.24571125046782</v>
      </c>
      <c r="AC21" s="31" t="n">
        <f aca="false">$S21/$G21*V21</f>
        <v>0.434257169671596</v>
      </c>
      <c r="AD21" s="32" t="n">
        <f aca="false">$S21/$H21*V21</f>
        <v>0.434257169671596</v>
      </c>
      <c r="AE21" s="33" t="n">
        <f aca="false">$S21/$I21*V21</f>
        <v>0.434257169671596</v>
      </c>
      <c r="AF21" s="31" t="n">
        <f aca="false">$S21/$G21*W21</f>
        <v>0.151382825948121</v>
      </c>
      <c r="AG21" s="32" t="n">
        <f aca="false">$S21/$H21*W21</f>
        <v>0.151382825948121</v>
      </c>
      <c r="AH21" s="33" t="n">
        <f aca="false">$S21/$I21*W21</f>
        <v>0.151382825948121</v>
      </c>
    </row>
    <row r="22" customFormat="false" ht="12.8" hidden="false" customHeight="false" outlineLevel="0" collapsed="false">
      <c r="A22" s="55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334.440418568796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1.00999391742881</v>
      </c>
      <c r="AA22" s="32" t="n">
        <f aca="false">S22/H22</f>
        <v>0.152868765457652</v>
      </c>
      <c r="AB22" s="33" t="n">
        <f aca="false">S22/I22</f>
        <v>0.00236765684453445</v>
      </c>
      <c r="AC22" s="31" t="n">
        <f aca="false">$S22/$G22*V22</f>
        <v>0.106167190923468</v>
      </c>
      <c r="AD22" s="32" t="n">
        <f aca="false">$S22/$H22*V22</f>
        <v>0.0160690546037089</v>
      </c>
      <c r="AE22" s="33" t="n">
        <f aca="false">$S22/$I22*V22</f>
        <v>0.000248880188204363</v>
      </c>
      <c r="AF22" s="31" t="n">
        <f aca="false">$S22/$G22*W22</f>
        <v>0.0111599409007079</v>
      </c>
      <c r="AG22" s="32" t="n">
        <f aca="false">$S22/$H22*W22</f>
        <v>0.00168912540821497</v>
      </c>
      <c r="AH22" s="33" t="n">
        <f aca="false">$S22/$I22*W22</f>
        <v>2.61614550367067E-005</v>
      </c>
    </row>
    <row r="23" customFormat="false" ht="12.8" hidden="false" customHeight="false" outlineLevel="0" collapsed="false">
      <c r="A23" s="56" t="s">
        <v>64</v>
      </c>
      <c r="D23" s="57" t="s">
        <v>65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1123.81997956706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29.5594772090776</v>
      </c>
      <c r="AA23" s="68" t="n">
        <f aca="false">S23/H23</f>
        <v>29.5594772090776</v>
      </c>
      <c r="AB23" s="69" t="n">
        <f aca="false">S23/I23</f>
        <v>29.5594772090776</v>
      </c>
      <c r="AC23" s="67" t="n">
        <f aca="false">$S23/$G23*V23</f>
        <v>10.3080641052532</v>
      </c>
      <c r="AD23" s="68" t="n">
        <f aca="false">$S23/$H23*V23</f>
        <v>10.3080641052532</v>
      </c>
      <c r="AE23" s="69" t="n">
        <f aca="false">$S23/$I23*V23</f>
        <v>10.3080641052532</v>
      </c>
      <c r="AF23" s="67" t="n">
        <f aca="false">$S23/$G23*W23</f>
        <v>3.59465713302192</v>
      </c>
      <c r="AG23" s="68" t="n">
        <f aca="false">$S23/$H23*W23</f>
        <v>3.59465713302192</v>
      </c>
      <c r="AH23" s="69" t="n">
        <f aca="false">$S23/$I23*W23</f>
        <v>3.59465713302192</v>
      </c>
    </row>
    <row r="24" customFormat="false" ht="12.8" hidden="false" customHeight="false" outlineLevel="0" collapsed="false">
      <c r="A24" s="70" t="s">
        <v>66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1233.20621539547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4.17864719401297</v>
      </c>
      <c r="AA3" s="32" t="n">
        <f aca="false">$S3/$H3</f>
        <v>4.17864719401297</v>
      </c>
      <c r="AB3" s="33" t="n">
        <f aca="false">$S3/$I3</f>
        <v>4.17864719401297</v>
      </c>
      <c r="AC3" s="34" t="n">
        <f aca="false">$S3/$G3*V3</f>
        <v>1.79429736251121</v>
      </c>
      <c r="AD3" s="35" t="n">
        <f aca="false">$S3/$H3*V3</f>
        <v>1.79429736251121</v>
      </c>
      <c r="AE3" s="36" t="n">
        <f aca="false">$S3/$I3*V3</f>
        <v>1.79429736251121</v>
      </c>
      <c r="AF3" s="34" t="n">
        <f aca="false">$S3/$G3*W3</f>
        <v>0.770465386435947</v>
      </c>
      <c r="AG3" s="35" t="n">
        <f aca="false">$S3/$H3*W3</f>
        <v>0.770465386435947</v>
      </c>
      <c r="AH3" s="36" t="n">
        <f aca="false">$S3/$I3*W3</f>
        <v>0.770465386435947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53.550651745016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1.22677455867289</v>
      </c>
      <c r="AA4" s="32" t="n">
        <f aca="false">S4/H4</f>
        <v>0.287584027034237</v>
      </c>
      <c r="AB4" s="33" t="n">
        <f aca="false">S4/I4</f>
        <v>0.0425367946689532</v>
      </c>
      <c r="AC4" s="31" t="n">
        <f aca="false">$S4/$G4*V4</f>
        <v>0.808099258523286</v>
      </c>
      <c r="AD4" s="32" t="n">
        <f aca="false">$S4/$H4*V4</f>
        <v>0.189436956746895</v>
      </c>
      <c r="AE4" s="33" t="n">
        <f aca="false">$S4/$I4*V4</f>
        <v>0.028019779175339</v>
      </c>
      <c r="AF4" s="31" t="n">
        <f aca="false">$S4/$G4*W4</f>
        <v>0.532310037740201</v>
      </c>
      <c r="AG4" s="32" t="n">
        <f aca="false">$S4/$H4*W4</f>
        <v>0.124785652915461</v>
      </c>
      <c r="AH4" s="33" t="n">
        <f aca="false">$S4/$I4*W4</f>
        <v>0.0184571505950305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30.9168247769612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0.309168247769612</v>
      </c>
      <c r="AA5" s="32" t="n">
        <f aca="false">S5/H5</f>
        <v>0.0676386427814085</v>
      </c>
      <c r="AB5" s="33" t="n">
        <f aca="false">S5/I5</f>
        <v>0.00708263538078297</v>
      </c>
      <c r="AC5" s="31" t="n">
        <f aca="false">$S5/$G5*V5</f>
        <v>0.153066118781298</v>
      </c>
      <c r="AD5" s="32" t="n">
        <f aca="false">$S5/$H5*V5</f>
        <v>0.0334872180596627</v>
      </c>
      <c r="AE5" s="33" t="n">
        <f aca="false">$S5/$I5*V5</f>
        <v>0.00350654220250784</v>
      </c>
      <c r="AF5" s="31" t="n">
        <f aca="false">$S5/$G5*W5</f>
        <v>0.0757815101899773</v>
      </c>
      <c r="AG5" s="32" t="n">
        <f aca="false">$S5/$H5*W5</f>
        <v>0.0165791879798574</v>
      </c>
      <c r="AH5" s="33" t="n">
        <f aca="false">$S5/$I5*W5</f>
        <v>0.0017360541037211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331.498162181169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1.09769358212468</v>
      </c>
      <c r="AA6" s="32" t="n">
        <f aca="false">S6/H6</f>
        <v>0.17802505352959</v>
      </c>
      <c r="AB6" s="33" t="n">
        <f aca="false">S6/I6</f>
        <v>0.0288722829397155</v>
      </c>
      <c r="AC6" s="31" t="n">
        <f aca="false">$S6/$G6*V6</f>
        <v>0.103332385130801</v>
      </c>
      <c r="AD6" s="32" t="n">
        <f aca="false">$S6/$H6*V6</f>
        <v>0.0167585505589314</v>
      </c>
      <c r="AE6" s="33" t="n">
        <f aca="false">$S6/$I6*V6</f>
        <v>0.00271791865135752</v>
      </c>
      <c r="AF6" s="31" t="n">
        <f aca="false">$S6/$G6*W6</f>
        <v>0.00972728818925289</v>
      </c>
      <c r="AG6" s="32" t="n">
        <f aca="false">$S6/$H6*W6</f>
        <v>0.00157758142052506</v>
      </c>
      <c r="AH6" s="33" t="n">
        <f aca="false">$S6/$I6*W6</f>
        <v>0.00025585374772134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259.529086084194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0.139375371310124</v>
      </c>
      <c r="AA7" s="32" t="n">
        <f aca="false">S7/H7</f>
        <v>0.00783765310014325</v>
      </c>
      <c r="AB7" s="33" t="n">
        <f aca="false">S7/I7</f>
        <v>0.000517828605102107</v>
      </c>
      <c r="AC7" s="31" t="n">
        <f aca="false">$S7/$G7*V7</f>
        <v>0.120998325958732</v>
      </c>
      <c r="AD7" s="32" t="n">
        <f aca="false">$S7/$H7*V7</f>
        <v>0.00680423589654475</v>
      </c>
      <c r="AE7" s="33" t="n">
        <f aca="false">$S7/$I7*V7</f>
        <v>0.000449551407554521</v>
      </c>
      <c r="AF7" s="31" t="n">
        <f aca="false">$S7/$G7*W7</f>
        <v>0.105044347126716</v>
      </c>
      <c r="AG7" s="32" t="n">
        <f aca="false">$S7/$H7*W7</f>
        <v>0.00590707773669927</v>
      </c>
      <c r="AH7" s="33" t="n">
        <f aca="false">$S7/$I7*W7</f>
        <v>0.000390276755750875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539.97004617025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0.16306834698974</v>
      </c>
      <c r="AA8" s="32" t="n">
        <f aca="false">S8/H8</f>
        <v>0.16306834698974</v>
      </c>
      <c r="AB8" s="33" t="n">
        <f aca="false">S8/I8</f>
        <v>0.16306834698974</v>
      </c>
      <c r="AC8" s="31" t="n">
        <f aca="false">$S8/$G8*V8</f>
        <v>0.0155986840607045</v>
      </c>
      <c r="AD8" s="32" t="n">
        <f aca="false">$S8/$H8*V8</f>
        <v>0.0155986840607045</v>
      </c>
      <c r="AE8" s="33" t="n">
        <f aca="false">$S8/$I8*V8</f>
        <v>0.0155986840607045</v>
      </c>
      <c r="AF8" s="31" t="n">
        <f aca="false">$S8/$G8*W8</f>
        <v>0.00149212860078226</v>
      </c>
      <c r="AG8" s="32" t="n">
        <f aca="false">$S8/$H8*W8</f>
        <v>0.00149212860078226</v>
      </c>
      <c r="AH8" s="33" t="n">
        <f aca="false">$S8/$I8*W8</f>
        <v>0.00149212860078226</v>
      </c>
    </row>
    <row r="9" customFormat="false" ht="12.8" hidden="false" customHeight="false" outlineLevel="0" collapsed="false">
      <c r="A9" s="37" t="s">
        <v>40</v>
      </c>
      <c r="B9" s="42" t="n">
        <v>0.001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1702.60328299455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63.2577100808977</v>
      </c>
      <c r="AA9" s="32" t="n">
        <f aca="false">S9/H9</f>
        <v>63.2577100808977</v>
      </c>
      <c r="AB9" s="33" t="n">
        <f aca="false">S9/I9</f>
        <v>63.2577100808977</v>
      </c>
      <c r="AC9" s="31" t="n">
        <f aca="false">$S9/$G9*V9</f>
        <v>42.3357938824805</v>
      </c>
      <c r="AD9" s="32" t="n">
        <f aca="false">$S9/$H9*V9</f>
        <v>42.3357938824805</v>
      </c>
      <c r="AE9" s="33" t="n">
        <f aca="false">$S9/$I9*V9</f>
        <v>42.3357938824805</v>
      </c>
      <c r="AF9" s="31" t="n">
        <f aca="false">$S9/$G9*W9</f>
        <v>28.3336124777162</v>
      </c>
      <c r="AG9" s="32" t="n">
        <f aca="false">$S9/$H9*W9</f>
        <v>28.3336124777162</v>
      </c>
      <c r="AH9" s="33" t="n">
        <f aca="false">$S9/$I9*W9</f>
        <v>28.3336124777162</v>
      </c>
    </row>
    <row r="10" customFormat="false" ht="12.8" hidden="false" customHeight="false" outlineLevel="0" collapsed="false">
      <c r="A10" s="45" t="s">
        <v>42</v>
      </c>
      <c r="B10" s="46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1454.13771615089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19.6157780526415</v>
      </c>
      <c r="AA10" s="32" t="n">
        <f aca="false">S10/H10</f>
        <v>19.6157780526415</v>
      </c>
      <c r="AB10" s="33" t="n">
        <f aca="false">S10/I10</f>
        <v>19.6157780526415</v>
      </c>
      <c r="AC10" s="31" t="n">
        <f aca="false">$S10/$G10*V10</f>
        <v>13.6139170259661</v>
      </c>
      <c r="AD10" s="32" t="n">
        <f aca="false">$S10/$H10*V10</f>
        <v>13.6139170259661</v>
      </c>
      <c r="AE10" s="33" t="n">
        <f aca="false">$S10/$I10*V10</f>
        <v>13.6139170259661</v>
      </c>
      <c r="AF10" s="31" t="n">
        <f aca="false">$S10/$G10*W10</f>
        <v>9.4484519702715</v>
      </c>
      <c r="AG10" s="32" t="n">
        <f aca="false">$S10/$H10*W10</f>
        <v>9.4484519702715</v>
      </c>
      <c r="AH10" s="33" t="n">
        <f aca="false">$S10/$I10*W10</f>
        <v>9.4484519702715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1771.94703705345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307.929102949148</v>
      </c>
      <c r="AA11" s="32" t="n">
        <f aca="false">S11/H11</f>
        <v>46.822083682207</v>
      </c>
      <c r="AB11" s="33" t="n">
        <f aca="false">S11/I11</f>
        <v>9.51591900381757</v>
      </c>
      <c r="AC11" s="31" t="n">
        <f aca="false">$S11/$G11*V11</f>
        <v>222.430087183826</v>
      </c>
      <c r="AD11" s="32" t="n">
        <f aca="false">$S11/$H11*V11</f>
        <v>33.821551960555</v>
      </c>
      <c r="AE11" s="33" t="n">
        <f aca="false">$S11/$I11*V11</f>
        <v>6.87374682477776</v>
      </c>
      <c r="AF11" s="31" t="n">
        <f aca="false">$S11/$G11*W11</f>
        <v>160.670567383086</v>
      </c>
      <c r="AG11" s="32" t="n">
        <f aca="false">$S11/$H11*W11</f>
        <v>24.430723433507</v>
      </c>
      <c r="AH11" s="33" t="n">
        <f aca="false">$S11/$I11*W11</f>
        <v>4.96519520523318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93.7842523803103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0.0937842523803103</v>
      </c>
      <c r="AA12" s="32" t="n">
        <f aca="false">S12/H12</f>
        <v>0.0214847310117062</v>
      </c>
      <c r="AB12" s="33" t="n">
        <f aca="false">S12/I12</f>
        <v>0.0059173862835941</v>
      </c>
      <c r="AC12" s="31" t="n">
        <f aca="false">$S12/$G12*V12</f>
        <v>0.005523113957673</v>
      </c>
      <c r="AD12" s="32" t="n">
        <f aca="false">$S12/$H12*V12</f>
        <v>0.00126527231081833</v>
      </c>
      <c r="AE12" s="33" t="n">
        <f aca="false">$S12/$I12*V12</f>
        <v>0.000348484931599486</v>
      </c>
      <c r="AF12" s="31" t="n">
        <f aca="false">$S12/$G12*W12</f>
        <v>0.000325265564476012</v>
      </c>
      <c r="AG12" s="32" t="n">
        <f aca="false">$S12/$H12*W12</f>
        <v>7.45140360217345E-005</v>
      </c>
      <c r="AH12" s="33" t="n">
        <f aca="false">$S12/$I12*W12</f>
        <v>2.05228696812636E-005</v>
      </c>
    </row>
    <row r="13" customFormat="false" ht="12.8" hidden="false" customHeight="false" outlineLevel="0" collapsed="false">
      <c r="A13" s="47" t="s">
        <v>46</v>
      </c>
      <c r="B13" s="48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252.5512075239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252.5512075239</v>
      </c>
      <c r="AA13" s="32" t="n">
        <f aca="false">S13/H13</f>
        <v>45.9567649174228</v>
      </c>
      <c r="AB13" s="33" t="n">
        <f aca="false">S13/I13</f>
        <v>14.2019980717413</v>
      </c>
      <c r="AC13" s="31" t="n">
        <f aca="false">$S13/$G13*V13</f>
        <v>96.7660656982764</v>
      </c>
      <c r="AD13" s="32" t="n">
        <f aca="false">$S13/$H13*V13</f>
        <v>17.6085292835463</v>
      </c>
      <c r="AE13" s="33" t="n">
        <f aca="false">$S13/$I13*V13</f>
        <v>5.44155576182252</v>
      </c>
      <c r="AF13" s="31" t="n">
        <f aca="false">$S13/$G13*W13</f>
        <v>37.0763282525071</v>
      </c>
      <c r="AG13" s="32" t="n">
        <f aca="false">$S13/$H13*W13</f>
        <v>6.74678263551926</v>
      </c>
      <c r="AH13" s="33" t="n">
        <f aca="false">$S13/$I13*W13</f>
        <v>2.08495515627072</v>
      </c>
    </row>
    <row r="14" customFormat="false" ht="12.8" hidden="false" customHeight="false" outlineLevel="0" collapsed="false">
      <c r="A14" s="49" t="s">
        <v>48</v>
      </c>
      <c r="B14" s="50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365.168908468867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1.961073148936</v>
      </c>
      <c r="AA14" s="32" t="n">
        <f aca="false">S14/H14</f>
        <v>0.230406004774248</v>
      </c>
      <c r="AB14" s="33" t="n">
        <f aca="false">S14/I14</f>
        <v>0.120918790191869</v>
      </c>
      <c r="AC14" s="31" t="n">
        <f aca="false">$S14/$G14*V14</f>
        <v>0.19842480408712</v>
      </c>
      <c r="AD14" s="32" t="n">
        <f aca="false">$S14/$H14*V14</f>
        <v>0.0233128817161313</v>
      </c>
      <c r="AE14" s="33" t="n">
        <f aca="false">$S14/$I14*V14</f>
        <v>0.0122347742445462</v>
      </c>
      <c r="AF14" s="31" t="n">
        <f aca="false">$S14/$G14*W14</f>
        <v>0.0200769680102824</v>
      </c>
      <c r="AG14" s="32" t="n">
        <f aca="false">$S14/$H14*W14</f>
        <v>0.002358838062588</v>
      </c>
      <c r="AH14" s="33" t="n">
        <f aca="false">$S14/$I14*W14</f>
        <v>0.0012379358127673</v>
      </c>
    </row>
    <row r="15" customFormat="false" ht="12.8" hidden="false" customHeight="false" outlineLevel="0" collapsed="false">
      <c r="A15" s="49" t="s">
        <v>50</v>
      </c>
      <c r="B15" s="50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1249.38343056592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0.497388502479019</v>
      </c>
      <c r="AA15" s="32" t="n">
        <f aca="false">S15/H15</f>
        <v>0.497388502479019</v>
      </c>
      <c r="AB15" s="33" t="n">
        <f aca="false">S15/I15</f>
        <v>0.497388502479019</v>
      </c>
      <c r="AC15" s="31" t="n">
        <f aca="false">$S15/$G15*V15</f>
        <v>0.422401923937761</v>
      </c>
      <c r="AD15" s="32" t="n">
        <f aca="false">$S15/$H15*V15</f>
        <v>0.422401923937761</v>
      </c>
      <c r="AE15" s="33" t="n">
        <f aca="false">$S15/$I15*V15</f>
        <v>0.422401923937761</v>
      </c>
      <c r="AF15" s="31" t="n">
        <f aca="false">$S15/$G15*W15</f>
        <v>0.358720365382488</v>
      </c>
      <c r="AG15" s="32" t="n">
        <f aca="false">$S15/$H15*W15</f>
        <v>0.358720365382488</v>
      </c>
      <c r="AH15" s="33" t="n">
        <f aca="false">$S15/$I15*W15</f>
        <v>0.358720365382488</v>
      </c>
    </row>
    <row r="16" customFormat="false" ht="12.8" hidden="false" customHeight="false" outlineLevel="0" collapsed="false">
      <c r="A16" s="49" t="s">
        <v>52</v>
      </c>
      <c r="B16" s="50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18.2631769101852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0.0159065621256979</v>
      </c>
      <c r="AA16" s="32" t="n">
        <f aca="false">S16/H16</f>
        <v>0.0159065621256979</v>
      </c>
      <c r="AB16" s="33" t="n">
        <f aca="false">S16/I16</f>
        <v>0.0159065621256979</v>
      </c>
      <c r="AC16" s="31" t="n">
        <f aca="false">$S16/$G16*V16</f>
        <v>0.00759235225449767</v>
      </c>
      <c r="AD16" s="32" t="n">
        <f aca="false">$S16/$H16*V16</f>
        <v>0.00759235225449767</v>
      </c>
      <c r="AE16" s="33" t="n">
        <f aca="false">$S16/$I16*V16</f>
        <v>0.00759235225449767</v>
      </c>
      <c r="AF16" s="31" t="n">
        <f aca="false">$S16/$G16*W16</f>
        <v>0.00362390139999196</v>
      </c>
      <c r="AG16" s="32" t="n">
        <f aca="false">$S16/$H16*W16</f>
        <v>0.00362390139999196</v>
      </c>
      <c r="AH16" s="33" t="n">
        <f aca="false">$S16/$I16*W16</f>
        <v>0.00362390139999196</v>
      </c>
    </row>
    <row r="17" customFormat="false" ht="12.8" hidden="false" customHeight="false" outlineLevel="0" collapsed="false">
      <c r="A17" s="51" t="s">
        <v>54</v>
      </c>
      <c r="B17" s="52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518.265006423344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13.6317585771478</v>
      </c>
      <c r="AA17" s="32" t="n">
        <f aca="false">S17/H17</f>
        <v>13.6317585771478</v>
      </c>
      <c r="AB17" s="33" t="n">
        <f aca="false">S17/I17</f>
        <v>13.6317585771478</v>
      </c>
      <c r="AC17" s="31" t="n">
        <f aca="false">$S17/$G17*V17</f>
        <v>10.253128773331</v>
      </c>
      <c r="AD17" s="32" t="n">
        <f aca="false">$S17/$H17*V17</f>
        <v>10.253128773331</v>
      </c>
      <c r="AE17" s="33" t="n">
        <f aca="false">$S17/$I17*V17</f>
        <v>10.253128773331</v>
      </c>
      <c r="AF17" s="31" t="n">
        <f aca="false">$S17/$G17*W17</f>
        <v>7.71189197986111</v>
      </c>
      <c r="AG17" s="32" t="n">
        <f aca="false">$S17/$H17*W17</f>
        <v>7.71189197986111</v>
      </c>
      <c r="AH17" s="33" t="n">
        <f aca="false">$S17/$I17*W17</f>
        <v>7.71189197986111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757.555561997403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1.65735098654746</v>
      </c>
      <c r="AA18" s="32" t="n">
        <f aca="false">S18/H18</f>
        <v>0.134714545786045</v>
      </c>
      <c r="AB18" s="33" t="n">
        <f aca="false">S18/I18</f>
        <v>0.0250850222829574</v>
      </c>
      <c r="AC18" s="31" t="n">
        <f aca="false">$S18/$G18*V18</f>
        <v>1.4022495146128</v>
      </c>
      <c r="AD18" s="32" t="n">
        <f aca="false">$S18/$H18*V18</f>
        <v>0.113979119675358</v>
      </c>
      <c r="AE18" s="33" t="n">
        <f aca="false">$S18/$I18*V18</f>
        <v>0.0212239052595641</v>
      </c>
      <c r="AF18" s="31" t="n">
        <f aca="false">$S18/$G18*W18</f>
        <v>1.18641357032525</v>
      </c>
      <c r="AG18" s="32" t="n">
        <f aca="false">$S18/$H18*W18</f>
        <v>0.0964353154751562</v>
      </c>
      <c r="AH18" s="33" t="n">
        <f aca="false">$S18/$I18*W18</f>
        <v>0.0179570960466314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1528.46320151464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3.50150690679576</v>
      </c>
      <c r="AA19" s="32" t="n">
        <f aca="false">S19/H19</f>
        <v>0.78388975290867</v>
      </c>
      <c r="AB19" s="33" t="n">
        <f aca="false">S19/I19</f>
        <v>0.383932597694633</v>
      </c>
      <c r="AC19" s="31" t="n">
        <f aca="false">$S19/$G19*V19</f>
        <v>2.97251116960332</v>
      </c>
      <c r="AD19" s="32" t="n">
        <f aca="false">$S19/$H19*V19</f>
        <v>0.665462359002143</v>
      </c>
      <c r="AE19" s="33" t="n">
        <f aca="false">$S19/$I19*V19</f>
        <v>0.325929368526211</v>
      </c>
      <c r="AF19" s="31" t="n">
        <f aca="false">$S19/$G19*W19</f>
        <v>2.5234343066032</v>
      </c>
      <c r="AG19" s="32" t="n">
        <f aca="false">$S19/$H19*W19</f>
        <v>0.56492657239811</v>
      </c>
      <c r="AH19" s="33" t="n">
        <f aca="false">$S19/$I19*W19</f>
        <v>0.27668906965901</v>
      </c>
    </row>
    <row r="20" customFormat="false" ht="12.8" hidden="false" customHeight="false" outlineLevel="0" collapsed="false">
      <c r="A20" s="53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1279.7020743718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24.9522017901302</v>
      </c>
      <c r="AA20" s="32" t="n">
        <f aca="false">S20/H20</f>
        <v>24.9522017901302</v>
      </c>
      <c r="AB20" s="33" t="n">
        <f aca="false">S20/I20</f>
        <v>24.9522017901302</v>
      </c>
      <c r="AC20" s="31" t="n">
        <f aca="false">$S20/$G20*V20</f>
        <v>16.6071482623979</v>
      </c>
      <c r="AD20" s="32" t="n">
        <f aca="false">$S20/$H20*V20</f>
        <v>16.6071482623979</v>
      </c>
      <c r="AE20" s="33" t="n">
        <f aca="false">$S20/$I20*V20</f>
        <v>16.6071482623979</v>
      </c>
      <c r="AF20" s="31" t="n">
        <f aca="false">$S20/$G20*W20</f>
        <v>11.0530275335605</v>
      </c>
      <c r="AG20" s="32" t="n">
        <f aca="false">$S20/$H20*W20</f>
        <v>11.0530275335605</v>
      </c>
      <c r="AH20" s="33" t="n">
        <f aca="false">$S20/$I20*W20</f>
        <v>11.0530275335605</v>
      </c>
    </row>
    <row r="21" customFormat="false" ht="12.8" hidden="false" customHeight="false" outlineLevel="0" collapsed="false">
      <c r="A21" s="54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272.53192682957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0.124571125046782</v>
      </c>
      <c r="AA21" s="32" t="n">
        <f aca="false">S21/H21</f>
        <v>0.124571125046782</v>
      </c>
      <c r="AB21" s="33" t="n">
        <f aca="false">S21/I21</f>
        <v>0.124571125046782</v>
      </c>
      <c r="AC21" s="31" t="n">
        <f aca="false">$S21/$G21*V21</f>
        <v>0.0434257169671597</v>
      </c>
      <c r="AD21" s="32" t="n">
        <f aca="false">$S21/$H21*V21</f>
        <v>0.0434257169671597</v>
      </c>
      <c r="AE21" s="33" t="n">
        <f aca="false">$S21/$I21*V21</f>
        <v>0.0434257169671597</v>
      </c>
      <c r="AF21" s="31" t="n">
        <f aca="false">$S21/$G21*W21</f>
        <v>0.0151382825948121</v>
      </c>
      <c r="AG21" s="32" t="n">
        <f aca="false">$S21/$H21*W21</f>
        <v>0.0151382825948121</v>
      </c>
      <c r="AH21" s="33" t="n">
        <f aca="false">$S21/$I21*W21</f>
        <v>0.0151382825948121</v>
      </c>
    </row>
    <row r="22" customFormat="false" ht="12.8" hidden="false" customHeight="false" outlineLevel="0" collapsed="false">
      <c r="A22" s="55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33.4440418568796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0.100999391742881</v>
      </c>
      <c r="AA22" s="32" t="n">
        <f aca="false">S22/H22</f>
        <v>0.0152868765457652</v>
      </c>
      <c r="AB22" s="33" t="n">
        <f aca="false">S22/I22</f>
        <v>0.000236765684453445</v>
      </c>
      <c r="AC22" s="31" t="n">
        <f aca="false">$S22/$G22*V22</f>
        <v>0.0106167190923467</v>
      </c>
      <c r="AD22" s="32" t="n">
        <f aca="false">$S22/$H22*V22</f>
        <v>0.00160690546037088</v>
      </c>
      <c r="AE22" s="33" t="n">
        <f aca="false">$S22/$I22*V22</f>
        <v>2.48880188204362E-005</v>
      </c>
      <c r="AF22" s="31" t="n">
        <f aca="false">$S22/$G22*W22</f>
        <v>0.00111599409007079</v>
      </c>
      <c r="AG22" s="32" t="n">
        <f aca="false">$S22/$H22*W22</f>
        <v>0.000168912540821498</v>
      </c>
      <c r="AH22" s="33" t="n">
        <f aca="false">$S22/$I22*W22</f>
        <v>2.61614550367067E-006</v>
      </c>
    </row>
    <row r="23" customFormat="false" ht="12.8" hidden="false" customHeight="false" outlineLevel="0" collapsed="false">
      <c r="A23" s="56" t="s">
        <v>64</v>
      </c>
      <c r="D23" s="57" t="s">
        <v>65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112.381997956706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2.95594772090776</v>
      </c>
      <c r="AA23" s="68" t="n">
        <f aca="false">S23/H23</f>
        <v>2.95594772090776</v>
      </c>
      <c r="AB23" s="69" t="n">
        <f aca="false">S23/I23</f>
        <v>2.95594772090776</v>
      </c>
      <c r="AC23" s="67" t="n">
        <f aca="false">$S23/$G23*V23</f>
        <v>1.03080641052532</v>
      </c>
      <c r="AD23" s="68" t="n">
        <f aca="false">$S23/$H23*V23</f>
        <v>1.03080641052532</v>
      </c>
      <c r="AE23" s="69" t="n">
        <f aca="false">$S23/$I23*V23</f>
        <v>1.03080641052532</v>
      </c>
      <c r="AF23" s="67" t="n">
        <f aca="false">$S23/$G23*W23</f>
        <v>0.359465713302192</v>
      </c>
      <c r="AG23" s="68" t="n">
        <f aca="false">$S23/$H23*W23</f>
        <v>0.359465713302192</v>
      </c>
      <c r="AH23" s="69" t="n">
        <f aca="false">$S23/$I23*W23</f>
        <v>0.359465713302192</v>
      </c>
    </row>
    <row r="24" customFormat="false" ht="12.8" hidden="false" customHeight="false" outlineLevel="0" collapsed="false">
      <c r="A24" s="70" t="s">
        <v>66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2020-06-24T22:22:35Z</dcterms:created>
  <dc:creator/>
  <dc:description/>
  <dc:language>en-GB</dc:language>
  <cp:lastModifiedBy/>
  <dcterms:modified xsi:type="dcterms:W3CDTF">2020-06-26T17:29:36Z</dcterms:modified>
  <cp:revision>30</cp:revision>
  <dc:subject/>
  <dc:title/>
</cp:coreProperties>
</file>