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983390/Fusarium_data/MIMPS/MIMP_HMM/"/>
    </mc:Choice>
  </mc:AlternateContent>
  <xr:revisionPtr revIDLastSave="0" documentId="8_{022E3CD3-0C1B-9A4A-A244-037C422C53F6}" xr6:coauthVersionLast="46" xr6:coauthVersionMax="46" xr10:uidLastSave="{00000000-0000-0000-0000-000000000000}"/>
  <bookViews>
    <workbookView xWindow="1540" yWindow="8120" windowWidth="14400" windowHeight="9660" activeTab="1" xr2:uid="{00000000-000D-0000-FFFF-FFFF00000000}"/>
  </bookViews>
  <sheets>
    <sheet name="My_mimps" sheetId="1" r:id="rId1"/>
    <sheet name="NCBI_Mimps" sheetId="2" r:id="rId2"/>
    <sheet name="NCBI_and_my_mimps_clustered" sheetId="4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8" i="2"/>
  <c r="B87" i="2"/>
  <c r="B123" i="4"/>
  <c r="B90" i="4"/>
  <c r="E8" i="4"/>
  <c r="E89" i="4"/>
  <c r="G8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H79" i="1" s="1"/>
  <c r="G80" i="1"/>
  <c r="G81" i="1"/>
  <c r="G82" i="1"/>
  <c r="G83" i="1"/>
  <c r="G84" i="1"/>
  <c r="G85" i="1"/>
  <c r="G86" i="1"/>
  <c r="G87" i="1"/>
  <c r="H87" i="1" s="1"/>
  <c r="G89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8" i="1"/>
  <c r="E96" i="4"/>
  <c r="E91" i="4"/>
  <c r="E92" i="4"/>
  <c r="E93" i="4"/>
  <c r="E94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B120" i="2"/>
  <c r="F120" i="2" s="1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8" i="2"/>
  <c r="F8" i="2" s="1"/>
  <c r="D9" i="2"/>
  <c r="D10" i="2"/>
  <c r="D11" i="2"/>
  <c r="F107" i="2" s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F104" i="2" s="1"/>
  <c r="D76" i="2"/>
  <c r="F76" i="2" s="1"/>
  <c r="D77" i="2"/>
  <c r="D78" i="2"/>
  <c r="D79" i="2"/>
  <c r="D80" i="2"/>
  <c r="D81" i="2"/>
  <c r="D82" i="2"/>
  <c r="D83" i="2"/>
  <c r="F83" i="2" s="1"/>
  <c r="D84" i="2"/>
  <c r="F84" i="2" s="1"/>
  <c r="D85" i="2"/>
  <c r="D86" i="2"/>
  <c r="F9" i="4" l="1"/>
  <c r="F120" i="4"/>
  <c r="F8" i="4"/>
  <c r="F115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F119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118" i="4"/>
  <c r="F110" i="4"/>
  <c r="F102" i="4"/>
  <c r="F94" i="4"/>
  <c r="F86" i="4"/>
  <c r="F78" i="4"/>
  <c r="F70" i="4"/>
  <c r="F62" i="4"/>
  <c r="F54" i="4"/>
  <c r="F46" i="4"/>
  <c r="F38" i="4"/>
  <c r="F30" i="4"/>
  <c r="F22" i="4"/>
  <c r="F14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H63" i="1"/>
  <c r="H23" i="1"/>
  <c r="H106" i="1"/>
  <c r="H14" i="1"/>
  <c r="H71" i="1"/>
  <c r="H31" i="1"/>
  <c r="H62" i="1"/>
  <c r="H22" i="1"/>
  <c r="H85" i="1"/>
  <c r="H77" i="1"/>
  <c r="H69" i="1"/>
  <c r="H61" i="1"/>
  <c r="H53" i="1"/>
  <c r="H45" i="1"/>
  <c r="H37" i="1"/>
  <c r="H29" i="1"/>
  <c r="H21" i="1"/>
  <c r="H13" i="1"/>
  <c r="H55" i="1"/>
  <c r="H86" i="1"/>
  <c r="H54" i="1"/>
  <c r="H28" i="1"/>
  <c r="H20" i="1"/>
  <c r="H12" i="1"/>
  <c r="H60" i="1"/>
  <c r="H44" i="1"/>
  <c r="H83" i="1"/>
  <c r="H75" i="1"/>
  <c r="H67" i="1"/>
  <c r="H59" i="1"/>
  <c r="H51" i="1"/>
  <c r="H43" i="1"/>
  <c r="H35" i="1"/>
  <c r="H27" i="1"/>
  <c r="H19" i="1"/>
  <c r="H11" i="1"/>
  <c r="H47" i="1"/>
  <c r="H78" i="1"/>
  <c r="H46" i="1"/>
  <c r="H84" i="1"/>
  <c r="H52" i="1"/>
  <c r="H36" i="1"/>
  <c r="H82" i="1"/>
  <c r="H74" i="1"/>
  <c r="H66" i="1"/>
  <c r="H58" i="1"/>
  <c r="H50" i="1"/>
  <c r="H42" i="1"/>
  <c r="H34" i="1"/>
  <c r="H26" i="1"/>
  <c r="H18" i="1"/>
  <c r="H10" i="1"/>
  <c r="H70" i="1"/>
  <c r="H30" i="1"/>
  <c r="H76" i="1"/>
  <c r="H90" i="1"/>
  <c r="H81" i="1"/>
  <c r="H73" i="1"/>
  <c r="H65" i="1"/>
  <c r="H57" i="1"/>
  <c r="H49" i="1"/>
  <c r="H41" i="1"/>
  <c r="H33" i="1"/>
  <c r="H25" i="1"/>
  <c r="H17" i="1"/>
  <c r="H9" i="1"/>
  <c r="H38" i="1"/>
  <c r="H68" i="1"/>
  <c r="H80" i="1"/>
  <c r="H72" i="1"/>
  <c r="H64" i="1"/>
  <c r="H56" i="1"/>
  <c r="H48" i="1"/>
  <c r="H40" i="1"/>
  <c r="H32" i="1"/>
  <c r="H24" i="1"/>
  <c r="H16" i="1"/>
  <c r="H122" i="1"/>
  <c r="H119" i="1"/>
  <c r="H111" i="1"/>
  <c r="H103" i="1"/>
  <c r="H95" i="1"/>
  <c r="H89" i="1"/>
  <c r="H114" i="1"/>
  <c r="H118" i="1"/>
  <c r="H110" i="1"/>
  <c r="H102" i="1"/>
  <c r="H94" i="1"/>
  <c r="H117" i="1"/>
  <c r="H109" i="1"/>
  <c r="H101" i="1"/>
  <c r="H93" i="1"/>
  <c r="H8" i="1"/>
  <c r="H116" i="1"/>
  <c r="H108" i="1"/>
  <c r="H100" i="1"/>
  <c r="H88" i="1"/>
  <c r="H123" i="1"/>
  <c r="H115" i="1"/>
  <c r="H107" i="1"/>
  <c r="H99" i="1"/>
  <c r="H15" i="1"/>
  <c r="H92" i="1"/>
  <c r="H121" i="1"/>
  <c r="H113" i="1"/>
  <c r="H105" i="1"/>
  <c r="H97" i="1"/>
  <c r="H91" i="1"/>
  <c r="H98" i="1"/>
  <c r="H120" i="1"/>
  <c r="H112" i="1"/>
  <c r="H104" i="1"/>
  <c r="H96" i="1"/>
  <c r="F105" i="2"/>
  <c r="F112" i="2"/>
  <c r="F113" i="2"/>
  <c r="F114" i="2"/>
  <c r="F115" i="2"/>
  <c r="F85" i="2"/>
  <c r="F77" i="2"/>
  <c r="F106" i="2"/>
  <c r="F111" i="2"/>
  <c r="F81" i="2"/>
  <c r="F119" i="2"/>
  <c r="F82" i="2"/>
  <c r="F80" i="2"/>
  <c r="F12" i="2"/>
  <c r="F79" i="2"/>
  <c r="F86" i="2"/>
  <c r="F78" i="2"/>
  <c r="F99" i="2"/>
  <c r="F91" i="2"/>
  <c r="F75" i="2"/>
  <c r="F67" i="2"/>
  <c r="F59" i="2"/>
  <c r="F51" i="2"/>
  <c r="F43" i="2"/>
  <c r="F35" i="2"/>
  <c r="F27" i="2"/>
  <c r="F19" i="2"/>
  <c r="F11" i="2"/>
  <c r="F98" i="2"/>
  <c r="F90" i="2"/>
  <c r="F74" i="2"/>
  <c r="F66" i="2"/>
  <c r="F58" i="2"/>
  <c r="F50" i="2"/>
  <c r="F42" i="2"/>
  <c r="F34" i="2"/>
  <c r="F26" i="2"/>
  <c r="F18" i="2"/>
  <c r="F10" i="2"/>
  <c r="F97" i="2"/>
  <c r="F89" i="2"/>
  <c r="F73" i="2"/>
  <c r="F65" i="2"/>
  <c r="F57" i="2"/>
  <c r="F49" i="2"/>
  <c r="F41" i="2"/>
  <c r="F33" i="2"/>
  <c r="F25" i="2"/>
  <c r="F17" i="2"/>
  <c r="F9" i="2"/>
  <c r="F96" i="2"/>
  <c r="F88" i="2"/>
  <c r="F72" i="2"/>
  <c r="F64" i="2"/>
  <c r="F56" i="2"/>
  <c r="F48" i="2"/>
  <c r="F40" i="2"/>
  <c r="F32" i="2"/>
  <c r="F24" i="2"/>
  <c r="F16" i="2"/>
  <c r="F95" i="2"/>
  <c r="F87" i="2"/>
  <c r="F71" i="2"/>
  <c r="F63" i="2"/>
  <c r="F55" i="2"/>
  <c r="F47" i="2"/>
  <c r="F39" i="2"/>
  <c r="F31" i="2"/>
  <c r="F23" i="2"/>
  <c r="F15" i="2"/>
  <c r="F103" i="2"/>
  <c r="F118" i="2"/>
  <c r="F110" i="2"/>
  <c r="F102" i="2"/>
  <c r="F94" i="2"/>
  <c r="F70" i="2"/>
  <c r="F62" i="2"/>
  <c r="F54" i="2"/>
  <c r="F46" i="2"/>
  <c r="F38" i="2"/>
  <c r="F30" i="2"/>
  <c r="F22" i="2"/>
  <c r="F14" i="2"/>
  <c r="F117" i="2"/>
  <c r="F109" i="2"/>
  <c r="F101" i="2"/>
  <c r="F93" i="2"/>
  <c r="F69" i="2"/>
  <c r="F61" i="2"/>
  <c r="F53" i="2"/>
  <c r="F45" i="2"/>
  <c r="F37" i="2"/>
  <c r="F29" i="2"/>
  <c r="F21" i="2"/>
  <c r="F13" i="2"/>
  <c r="F116" i="2"/>
  <c r="F108" i="2"/>
  <c r="F100" i="2"/>
  <c r="F92" i="2"/>
  <c r="F68" i="2"/>
  <c r="F60" i="2"/>
  <c r="F52" i="2"/>
  <c r="F44" i="2"/>
  <c r="F36" i="2"/>
  <c r="F28" i="2"/>
  <c r="F20" i="2"/>
  <c r="B124" i="1"/>
  <c r="B89" i="1"/>
  <c r="E89" i="1" s="1"/>
  <c r="E76" i="1" l="1"/>
  <c r="E68" i="1"/>
  <c r="E60" i="1"/>
  <c r="E52" i="1"/>
  <c r="E44" i="1"/>
  <c r="E36" i="1"/>
  <c r="E28" i="1"/>
  <c r="E20" i="1"/>
  <c r="E12" i="1"/>
  <c r="E123" i="1"/>
  <c r="E115" i="1"/>
  <c r="E107" i="1"/>
  <c r="E99" i="1"/>
  <c r="E75" i="1"/>
  <c r="E67" i="1"/>
  <c r="E59" i="1"/>
  <c r="E51" i="1"/>
  <c r="E43" i="1"/>
  <c r="E35" i="1"/>
  <c r="E27" i="1"/>
  <c r="E19" i="1"/>
  <c r="E11" i="1"/>
  <c r="E122" i="1"/>
  <c r="E114" i="1"/>
  <c r="E106" i="1"/>
  <c r="E98" i="1"/>
  <c r="E82" i="1"/>
  <c r="E74" i="1"/>
  <c r="E66" i="1"/>
  <c r="E58" i="1"/>
  <c r="E50" i="1"/>
  <c r="E42" i="1"/>
  <c r="E34" i="1"/>
  <c r="E26" i="1"/>
  <c r="E18" i="1"/>
  <c r="E10" i="1"/>
  <c r="E121" i="1"/>
  <c r="E113" i="1"/>
  <c r="E105" i="1"/>
  <c r="E97" i="1"/>
  <c r="E81" i="1"/>
  <c r="E65" i="1"/>
  <c r="E57" i="1"/>
  <c r="E49" i="1"/>
  <c r="E41" i="1"/>
  <c r="E33" i="1"/>
  <c r="E25" i="1"/>
  <c r="E17" i="1"/>
  <c r="E9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119" i="1"/>
  <c r="E111" i="1"/>
  <c r="E103" i="1"/>
  <c r="E95" i="1"/>
  <c r="E83" i="1"/>
  <c r="E87" i="1"/>
  <c r="E79" i="1"/>
  <c r="E71" i="1"/>
  <c r="E63" i="1"/>
  <c r="E55" i="1"/>
  <c r="E47" i="1"/>
  <c r="E39" i="1"/>
  <c r="E31" i="1"/>
  <c r="E23" i="1"/>
  <c r="E15" i="1"/>
  <c r="E118" i="1"/>
  <c r="E110" i="1"/>
  <c r="E102" i="1"/>
  <c r="E93" i="1"/>
  <c r="E84" i="1"/>
  <c r="E94" i="1"/>
  <c r="E86" i="1"/>
  <c r="E78" i="1"/>
  <c r="E70" i="1"/>
  <c r="E62" i="1"/>
  <c r="E54" i="1"/>
  <c r="E46" i="1"/>
  <c r="E38" i="1"/>
  <c r="E30" i="1"/>
  <c r="E22" i="1"/>
  <c r="E14" i="1"/>
  <c r="E117" i="1"/>
  <c r="E109" i="1"/>
  <c r="E101" i="1"/>
  <c r="E92" i="1"/>
  <c r="E73" i="1"/>
  <c r="E85" i="1"/>
  <c r="E77" i="1"/>
  <c r="E69" i="1"/>
  <c r="E61" i="1"/>
  <c r="E53" i="1"/>
  <c r="E45" i="1"/>
  <c r="E37" i="1"/>
  <c r="E29" i="1"/>
  <c r="E21" i="1"/>
  <c r="E13" i="1"/>
  <c r="E116" i="1"/>
  <c r="E108" i="1"/>
  <c r="E100" i="1"/>
  <c r="E91" i="1"/>
  <c r="E8" i="1"/>
</calcChain>
</file>

<file path=xl/sharedStrings.xml><?xml version="1.0" encoding="utf-8"?>
<sst xmlns="http://schemas.openxmlformats.org/spreadsheetml/2006/main" count="620" uniqueCount="33">
  <si>
    <t>#</t>
  </si>
  <si>
    <t>accession</t>
  </si>
  <si>
    <t>hmmfrom</t>
  </si>
  <si>
    <t>ali</t>
  </si>
  <si>
    <t>-------</t>
  </si>
  <si>
    <t>VMNF01000014.1_Fusarium_oxysporum_f._sp._cubense_strain_TR4_isolate_UK0001_scf_28419_14,_whole_genome_shotgun_sequence</t>
  </si>
  <si>
    <t>-</t>
  </si>
  <si>
    <t>+</t>
  </si>
  <si>
    <t>VMNF01000013.1_Fusarium_oxysporum_f._sp._cubense_strain_TR4_isolate_UK0001_scf_28419_13,_whole_genome_shotgun_sequence</t>
  </si>
  <si>
    <t>VMNF01000015.1_Fusarium_oxysporum_f._sp._cubense_strain_TR4_isolate_UK0001_scf_28419_15,_whole_genome_shotgun_sequence</t>
  </si>
  <si>
    <t>VMNF01000005.1_Fusarium_oxysporum_f._sp._cubense_strain_TR4_isolate_UK0001_scf_28419_5,_whole_genome_shotgun_sequence</t>
  </si>
  <si>
    <t>VMNF01000007.1_Fusarium_oxysporum_f._sp._cubense_strain_TR4_isolate_UK0001_scf_28419_7,_whole_genome_shotgun_sequence</t>
  </si>
  <si>
    <t>Total Number of Hits</t>
  </si>
  <si>
    <t>Total Number of Hits on Scaffold 14</t>
  </si>
  <si>
    <t>GCA_007994515.1_UK0001_genomic.fna_mimp_hits.bed</t>
  </si>
  <si>
    <t>HMM_test.bed in the MY_MIMPS directory</t>
  </si>
  <si>
    <t>Mimp_Sequences_NCBI.hmm.tblout.bed</t>
  </si>
  <si>
    <t>Number of occurances between HMM search and my mimp finder search</t>
  </si>
  <si>
    <t>HMM Search results using mimps found with my mimp finder</t>
  </si>
  <si>
    <t xml:space="preserve">NOTE: Rows in blue text are hits on different scaffolds from which the HMM was tested. </t>
  </si>
  <si>
    <t>NOTE: Cells which occur twice highlighted in red, cells which occur three times highlighted in yellow.</t>
  </si>
  <si>
    <t xml:space="preserve">NCBI mimps and mimps found using my mimp finder combined and then clustered prior to the HMM build. </t>
  </si>
  <si>
    <t xml:space="preserve">Concatenated </t>
  </si>
  <si>
    <t>Sum</t>
  </si>
  <si>
    <t>NOTE: Cells which occur twice highlighted in red (most of these occur once once on - strand and once on + strand), cells which occur three times highlighted in yellow.</t>
  </si>
  <si>
    <t>Start</t>
  </si>
  <si>
    <t>End</t>
  </si>
  <si>
    <t>Sequence</t>
  </si>
  <si>
    <t>Total number of hits on scf_14 using my mimp_finditery.py script</t>
  </si>
  <si>
    <t>Total number of hits using NCBI mimps and my mimps clustered for HMM build</t>
  </si>
  <si>
    <t>Total Number of Hits using NCBI mimps to build HMM</t>
  </si>
  <si>
    <t>Align</t>
  </si>
  <si>
    <t xml:space="preserve">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</si>
</sst>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4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8" fillId="0" borderId="0" xfId="0" applyFont="1"/>
    <xf numFmtId="0" fontId="0" fillId="33" borderId="0" xfId="0" applyFill="1"/>
    <xf numFmtId="0" fontId="0" fillId="0" borderId="0" xfId="0" applyFill="1"/>
    <xf numFmtId="0" fontId="16" fillId="0" borderId="0" xfId="0" applyFont="1"/>
    <xf numFmtId="0" fontId="19" fillId="0" borderId="0" xfId="0" applyFont="1"/>
    <xf numFmtId="0" fontId="19" fillId="0" borderId="0" xfId="0" applyFont="1" applyFill="1"/>
    <xf numFmtId="0" fontId="20" fillId="0" borderId="0" xfId="0" applyFont="1" applyFill="1"/>
    <xf numFmtId="0" fontId="16" fillId="0" borderId="0" xfId="0" applyFont="1" applyAlignment="1">
      <alignment vertical="center"/>
    </xf>
    <xf numFmtId="0" fontId="0" fillId="0" borderId="0" xfId="0" applyAlignment="1"/>
    <xf numFmtId="2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"/>
  <sheetViews>
    <sheetView workbookViewId="0">
      <selection activeCell="K25" sqref="K25"/>
    </sheetView>
  </sheetViews>
  <sheetFormatPr baseColWidth="10" defaultRowHeight="16" x14ac:dyDescent="0.2"/>
  <cols>
    <col min="1" max="1" width="117.1640625" bestFit="1" customWidth="1"/>
    <col min="4" max="4" width="10.5" customWidth="1"/>
    <col min="5" max="5" width="10.5" hidden="1" customWidth="1"/>
    <col min="6" max="6" width="10.83203125" hidden="1" customWidth="1"/>
    <col min="7" max="7" width="14.83203125" hidden="1" customWidth="1"/>
  </cols>
  <sheetData>
    <row r="1" spans="1:8" x14ac:dyDescent="0.2">
      <c r="A1" s="7" t="s">
        <v>18</v>
      </c>
    </row>
    <row r="3" spans="1:8" x14ac:dyDescent="0.2">
      <c r="A3" s="4" t="s">
        <v>19</v>
      </c>
    </row>
    <row r="4" spans="1:8" ht="18" customHeight="1" x14ac:dyDescent="0.2">
      <c r="A4" s="4" t="s">
        <v>20</v>
      </c>
    </row>
    <row r="5" spans="1:8" x14ac:dyDescent="0.2">
      <c r="A5" s="4"/>
    </row>
    <row r="6" spans="1:8" x14ac:dyDescent="0.2">
      <c r="A6" t="s">
        <v>0</v>
      </c>
      <c r="B6" t="s">
        <v>1</v>
      </c>
      <c r="C6" t="s">
        <v>2</v>
      </c>
      <c r="D6" t="s">
        <v>3</v>
      </c>
    </row>
    <row r="7" spans="1:8" x14ac:dyDescent="0.2">
      <c r="A7" s="3" t="s">
        <v>15</v>
      </c>
      <c r="B7" t="s">
        <v>4</v>
      </c>
      <c r="C7" t="s">
        <v>4</v>
      </c>
      <c r="D7" t="s">
        <v>4</v>
      </c>
    </row>
    <row r="8" spans="1:8" x14ac:dyDescent="0.2">
      <c r="A8" t="s">
        <v>5</v>
      </c>
      <c r="B8">
        <v>2659400</v>
      </c>
      <c r="C8">
        <v>2659622</v>
      </c>
      <c r="D8" t="s">
        <v>7</v>
      </c>
      <c r="E8" t="e">
        <f>COUNTIF(#REF!,#REF!)</f>
        <v>#REF!</v>
      </c>
      <c r="F8">
        <v>1</v>
      </c>
      <c r="G8" t="str">
        <f>CONCATENATE(A8,B8,C8)</f>
        <v>VMNF01000014.1_Fusarium_oxysporum_f._sp._cubense_strain_TR4_isolate_UK0001_scf_28419_14,_whole_genome_shotgun_sequence26594002659622</v>
      </c>
      <c r="H8">
        <f>COUNTIF($G$8:$G$123,$G8)</f>
        <v>1</v>
      </c>
    </row>
    <row r="9" spans="1:8" x14ac:dyDescent="0.2">
      <c r="A9" t="s">
        <v>5</v>
      </c>
      <c r="B9">
        <v>2659401</v>
      </c>
      <c r="C9">
        <v>2659623</v>
      </c>
      <c r="D9" t="s">
        <v>6</v>
      </c>
      <c r="E9" t="e">
        <f>COUNTIF(#REF!,#REF!)</f>
        <v>#REF!</v>
      </c>
      <c r="F9">
        <v>1</v>
      </c>
      <c r="G9" t="str">
        <f t="shared" ref="G9:G72" si="0">CONCATENATE(A9,B9,C9)</f>
        <v>VMNF01000014.1_Fusarium_oxysporum_f._sp._cubense_strain_TR4_isolate_UK0001_scf_28419_14,_whole_genome_shotgun_sequence26594012659623</v>
      </c>
      <c r="H9">
        <f t="shared" ref="H9:H72" si="1">COUNTIF($G$8:$G$123,$G9)</f>
        <v>1</v>
      </c>
    </row>
    <row r="10" spans="1:8" x14ac:dyDescent="0.2">
      <c r="A10" t="s">
        <v>5</v>
      </c>
      <c r="B10">
        <v>2671316</v>
      </c>
      <c r="C10">
        <v>2671539</v>
      </c>
      <c r="D10" t="s">
        <v>7</v>
      </c>
      <c r="E10" t="e">
        <f>COUNTIF(#REF!,#REF!)</f>
        <v>#REF!</v>
      </c>
      <c r="F10">
        <v>1</v>
      </c>
      <c r="G10" t="str">
        <f t="shared" si="0"/>
        <v>VMNF01000014.1_Fusarium_oxysporum_f._sp._cubense_strain_TR4_isolate_UK0001_scf_28419_14,_whole_genome_shotgun_sequence26713162671539</v>
      </c>
      <c r="H10">
        <f t="shared" si="1"/>
        <v>1</v>
      </c>
    </row>
    <row r="11" spans="1:8" x14ac:dyDescent="0.2">
      <c r="A11" t="s">
        <v>5</v>
      </c>
      <c r="B11">
        <v>2671317</v>
      </c>
      <c r="C11">
        <v>2671540</v>
      </c>
      <c r="D11" t="s">
        <v>6</v>
      </c>
      <c r="E11" t="e">
        <f>COUNTIF(#REF!,#REF!)</f>
        <v>#REF!</v>
      </c>
      <c r="F11">
        <v>1</v>
      </c>
      <c r="G11" t="str">
        <f t="shared" si="0"/>
        <v>VMNF01000014.1_Fusarium_oxysporum_f._sp._cubense_strain_TR4_isolate_UK0001_scf_28419_14,_whole_genome_shotgun_sequence26713172671540</v>
      </c>
      <c r="H11">
        <f t="shared" si="1"/>
        <v>1</v>
      </c>
    </row>
    <row r="12" spans="1:8" x14ac:dyDescent="0.2">
      <c r="A12" t="s">
        <v>5</v>
      </c>
      <c r="B12">
        <v>2763629</v>
      </c>
      <c r="C12">
        <v>2763843</v>
      </c>
      <c r="D12" t="s">
        <v>6</v>
      </c>
      <c r="E12" t="e">
        <f>COUNTIF(#REF!,#REF!)</f>
        <v>#REF!</v>
      </c>
      <c r="F12">
        <v>1</v>
      </c>
      <c r="G12" t="str">
        <f t="shared" si="0"/>
        <v>VMNF01000014.1_Fusarium_oxysporum_f._sp._cubense_strain_TR4_isolate_UK0001_scf_28419_14,_whole_genome_shotgun_sequence27636292763843</v>
      </c>
      <c r="H12">
        <f t="shared" si="1"/>
        <v>1</v>
      </c>
    </row>
    <row r="13" spans="1:8" x14ac:dyDescent="0.2">
      <c r="A13" t="s">
        <v>5</v>
      </c>
      <c r="B13">
        <v>2763633</v>
      </c>
      <c r="C13">
        <v>2763842</v>
      </c>
      <c r="D13" t="s">
        <v>7</v>
      </c>
      <c r="E13" t="e">
        <f>COUNTIF(#REF!,#REF!)</f>
        <v>#REF!</v>
      </c>
      <c r="F13">
        <v>1</v>
      </c>
      <c r="G13" t="str">
        <f t="shared" si="0"/>
        <v>VMNF01000014.1_Fusarium_oxysporum_f._sp._cubense_strain_TR4_isolate_UK0001_scf_28419_14,_whole_genome_shotgun_sequence27636332763842</v>
      </c>
      <c r="H13">
        <f t="shared" si="1"/>
        <v>1</v>
      </c>
    </row>
    <row r="14" spans="1:8" x14ac:dyDescent="0.2">
      <c r="A14" t="s">
        <v>5</v>
      </c>
      <c r="B14">
        <v>2792239</v>
      </c>
      <c r="C14">
        <v>2792307</v>
      </c>
      <c r="D14" t="s">
        <v>6</v>
      </c>
      <c r="E14" t="e">
        <f>COUNTIF(#REF!,#REF!)</f>
        <v>#REF!</v>
      </c>
      <c r="F14">
        <v>1</v>
      </c>
      <c r="G14" t="str">
        <f t="shared" si="0"/>
        <v>VMNF01000014.1_Fusarium_oxysporum_f._sp._cubense_strain_TR4_isolate_UK0001_scf_28419_14,_whole_genome_shotgun_sequence27922392792307</v>
      </c>
      <c r="H14">
        <f t="shared" si="1"/>
        <v>1</v>
      </c>
    </row>
    <row r="15" spans="1:8" x14ac:dyDescent="0.2">
      <c r="A15" t="s">
        <v>5</v>
      </c>
      <c r="B15">
        <v>2792242</v>
      </c>
      <c r="C15">
        <v>2792306</v>
      </c>
      <c r="D15" t="s">
        <v>7</v>
      </c>
      <c r="E15" t="e">
        <f>COUNTIF(#REF!,#REF!)</f>
        <v>#REF!</v>
      </c>
      <c r="F15">
        <v>1</v>
      </c>
      <c r="G15" t="str">
        <f t="shared" si="0"/>
        <v>VMNF01000014.1_Fusarium_oxysporum_f._sp._cubense_strain_TR4_isolate_UK0001_scf_28419_14,_whole_genome_shotgun_sequence27922422792306</v>
      </c>
      <c r="H15">
        <f t="shared" si="1"/>
        <v>1</v>
      </c>
    </row>
    <row r="16" spans="1:8" x14ac:dyDescent="0.2">
      <c r="A16" t="s">
        <v>5</v>
      </c>
      <c r="B16">
        <v>2798627</v>
      </c>
      <c r="C16">
        <v>2798841</v>
      </c>
      <c r="D16" t="s">
        <v>7</v>
      </c>
      <c r="E16" t="e">
        <f>COUNTIF(#REF!,#REF!)</f>
        <v>#REF!</v>
      </c>
      <c r="F16">
        <v>1</v>
      </c>
      <c r="G16" t="str">
        <f t="shared" si="0"/>
        <v>VMNF01000014.1_Fusarium_oxysporum_f._sp._cubense_strain_TR4_isolate_UK0001_scf_28419_14,_whole_genome_shotgun_sequence27986272798841</v>
      </c>
      <c r="H16">
        <f t="shared" si="1"/>
        <v>2</v>
      </c>
    </row>
    <row r="17" spans="1:8" x14ac:dyDescent="0.2">
      <c r="A17" t="s">
        <v>5</v>
      </c>
      <c r="B17">
        <v>2798628</v>
      </c>
      <c r="C17">
        <v>2798842</v>
      </c>
      <c r="D17" t="s">
        <v>6</v>
      </c>
      <c r="E17" t="e">
        <f>COUNTIF(#REF!,#REF!)</f>
        <v>#REF!</v>
      </c>
      <c r="F17">
        <v>1</v>
      </c>
      <c r="G17" t="str">
        <f t="shared" si="0"/>
        <v>VMNF01000014.1_Fusarium_oxysporum_f._sp._cubense_strain_TR4_isolate_UK0001_scf_28419_14,_whole_genome_shotgun_sequence27986282798842</v>
      </c>
      <c r="H17">
        <f t="shared" si="1"/>
        <v>1</v>
      </c>
    </row>
    <row r="18" spans="1:8" x14ac:dyDescent="0.2">
      <c r="A18" t="s">
        <v>5</v>
      </c>
      <c r="B18">
        <v>2800443</v>
      </c>
      <c r="C18">
        <v>2800627</v>
      </c>
      <c r="D18" t="s">
        <v>7</v>
      </c>
      <c r="E18" t="e">
        <f>COUNTIF(#REF!,#REF!)</f>
        <v>#REF!</v>
      </c>
      <c r="F18">
        <v>1</v>
      </c>
      <c r="G18" t="str">
        <f t="shared" si="0"/>
        <v>VMNF01000014.1_Fusarium_oxysporum_f._sp._cubense_strain_TR4_isolate_UK0001_scf_28419_14,_whole_genome_shotgun_sequence28004432800627</v>
      </c>
      <c r="H18">
        <f t="shared" si="1"/>
        <v>2</v>
      </c>
    </row>
    <row r="19" spans="1:8" x14ac:dyDescent="0.2">
      <c r="A19" t="s">
        <v>5</v>
      </c>
      <c r="B19">
        <v>2800444</v>
      </c>
      <c r="C19">
        <v>2800628</v>
      </c>
      <c r="D19" t="s">
        <v>6</v>
      </c>
      <c r="E19" t="e">
        <f>COUNTIF(#REF!,#REF!)</f>
        <v>#REF!</v>
      </c>
      <c r="F19">
        <v>1</v>
      </c>
      <c r="G19" t="str">
        <f t="shared" si="0"/>
        <v>VMNF01000014.1_Fusarium_oxysporum_f._sp._cubense_strain_TR4_isolate_UK0001_scf_28419_14,_whole_genome_shotgun_sequence28004442800628</v>
      </c>
      <c r="H19">
        <f t="shared" si="1"/>
        <v>1</v>
      </c>
    </row>
    <row r="20" spans="1:8" x14ac:dyDescent="0.2">
      <c r="A20" t="s">
        <v>5</v>
      </c>
      <c r="B20">
        <v>2814115</v>
      </c>
      <c r="C20">
        <v>2814256</v>
      </c>
      <c r="D20" t="s">
        <v>7</v>
      </c>
      <c r="E20" t="e">
        <f>COUNTIF(#REF!,#REF!)</f>
        <v>#REF!</v>
      </c>
      <c r="F20">
        <v>1</v>
      </c>
      <c r="G20" t="str">
        <f t="shared" si="0"/>
        <v>VMNF01000014.1_Fusarium_oxysporum_f._sp._cubense_strain_TR4_isolate_UK0001_scf_28419_14,_whole_genome_shotgun_sequence28141152814256</v>
      </c>
      <c r="H20">
        <f t="shared" si="1"/>
        <v>1</v>
      </c>
    </row>
    <row r="21" spans="1:8" x14ac:dyDescent="0.2">
      <c r="A21" t="s">
        <v>5</v>
      </c>
      <c r="B21">
        <v>2814116</v>
      </c>
      <c r="C21">
        <v>2814184</v>
      </c>
      <c r="D21" t="s">
        <v>6</v>
      </c>
      <c r="E21" t="e">
        <f>COUNTIF(#REF!,#REF!)</f>
        <v>#REF!</v>
      </c>
      <c r="F21">
        <v>1</v>
      </c>
      <c r="G21" t="str">
        <f t="shared" si="0"/>
        <v>VMNF01000014.1_Fusarium_oxysporum_f._sp._cubense_strain_TR4_isolate_UK0001_scf_28419_14,_whole_genome_shotgun_sequence28141162814184</v>
      </c>
      <c r="H21">
        <f t="shared" si="1"/>
        <v>1</v>
      </c>
    </row>
    <row r="22" spans="1:8" x14ac:dyDescent="0.2">
      <c r="A22" t="s">
        <v>5</v>
      </c>
      <c r="B22">
        <v>2864253</v>
      </c>
      <c r="C22">
        <v>2864475</v>
      </c>
      <c r="D22" t="s">
        <v>7</v>
      </c>
      <c r="E22" t="e">
        <f>COUNTIF(#REF!,#REF!)</f>
        <v>#REF!</v>
      </c>
      <c r="F22">
        <v>1</v>
      </c>
      <c r="G22" t="str">
        <f t="shared" si="0"/>
        <v>VMNF01000014.1_Fusarium_oxysporum_f._sp._cubense_strain_TR4_isolate_UK0001_scf_28419_14,_whole_genome_shotgun_sequence28642532864475</v>
      </c>
      <c r="H22">
        <f t="shared" si="1"/>
        <v>1</v>
      </c>
    </row>
    <row r="23" spans="1:8" x14ac:dyDescent="0.2">
      <c r="A23" t="s">
        <v>5</v>
      </c>
      <c r="B23">
        <v>2864254</v>
      </c>
      <c r="C23">
        <v>2864476</v>
      </c>
      <c r="D23" t="s">
        <v>6</v>
      </c>
      <c r="E23" t="e">
        <f>COUNTIF(#REF!,#REF!)</f>
        <v>#REF!</v>
      </c>
      <c r="F23">
        <v>1</v>
      </c>
      <c r="G23" t="str">
        <f t="shared" si="0"/>
        <v>VMNF01000014.1_Fusarium_oxysporum_f._sp._cubense_strain_TR4_isolate_UK0001_scf_28419_14,_whole_genome_shotgun_sequence28642542864476</v>
      </c>
      <c r="H23">
        <f t="shared" si="1"/>
        <v>1</v>
      </c>
    </row>
    <row r="24" spans="1:8" x14ac:dyDescent="0.2">
      <c r="A24" t="s">
        <v>5</v>
      </c>
      <c r="B24">
        <v>2872302</v>
      </c>
      <c r="C24">
        <v>2872509</v>
      </c>
      <c r="D24" t="s">
        <v>7</v>
      </c>
      <c r="E24" t="e">
        <f>COUNTIF(#REF!,#REF!)</f>
        <v>#REF!</v>
      </c>
      <c r="F24">
        <v>1</v>
      </c>
      <c r="G24" t="str">
        <f t="shared" si="0"/>
        <v>VMNF01000014.1_Fusarium_oxysporum_f._sp._cubense_strain_TR4_isolate_UK0001_scf_28419_14,_whole_genome_shotgun_sequence28723022872509</v>
      </c>
      <c r="H24">
        <f t="shared" si="1"/>
        <v>2</v>
      </c>
    </row>
    <row r="25" spans="1:8" x14ac:dyDescent="0.2">
      <c r="A25" t="s">
        <v>5</v>
      </c>
      <c r="B25">
        <v>2872303</v>
      </c>
      <c r="C25">
        <v>2872510</v>
      </c>
      <c r="D25" t="s">
        <v>6</v>
      </c>
      <c r="E25" t="e">
        <f>COUNTIF(#REF!,#REF!)</f>
        <v>#REF!</v>
      </c>
      <c r="F25">
        <v>1</v>
      </c>
      <c r="G25" t="str">
        <f t="shared" si="0"/>
        <v>VMNF01000014.1_Fusarium_oxysporum_f._sp._cubense_strain_TR4_isolate_UK0001_scf_28419_14,_whole_genome_shotgun_sequence28723032872510</v>
      </c>
      <c r="H25">
        <f t="shared" si="1"/>
        <v>1</v>
      </c>
    </row>
    <row r="26" spans="1:8" x14ac:dyDescent="0.2">
      <c r="A26" t="s">
        <v>5</v>
      </c>
      <c r="B26">
        <v>2890500</v>
      </c>
      <c r="C26">
        <v>2890721</v>
      </c>
      <c r="D26" t="s">
        <v>7</v>
      </c>
      <c r="E26" t="e">
        <f>COUNTIF(#REF!,#REF!)</f>
        <v>#REF!</v>
      </c>
      <c r="F26">
        <v>1</v>
      </c>
      <c r="G26" t="str">
        <f t="shared" si="0"/>
        <v>VMNF01000014.1_Fusarium_oxysporum_f._sp._cubense_strain_TR4_isolate_UK0001_scf_28419_14,_whole_genome_shotgun_sequence28905002890721</v>
      </c>
      <c r="H26">
        <f t="shared" si="1"/>
        <v>2</v>
      </c>
    </row>
    <row r="27" spans="1:8" x14ac:dyDescent="0.2">
      <c r="A27" t="s">
        <v>5</v>
      </c>
      <c r="B27">
        <v>2890501</v>
      </c>
      <c r="C27">
        <v>2890722</v>
      </c>
      <c r="D27" t="s">
        <v>6</v>
      </c>
      <c r="E27" t="e">
        <f>COUNTIF(#REF!,#REF!)</f>
        <v>#REF!</v>
      </c>
      <c r="F27">
        <v>1</v>
      </c>
      <c r="G27" t="str">
        <f t="shared" si="0"/>
        <v>VMNF01000014.1_Fusarium_oxysporum_f._sp._cubense_strain_TR4_isolate_UK0001_scf_28419_14,_whole_genome_shotgun_sequence28905012890722</v>
      </c>
      <c r="H27">
        <f t="shared" si="1"/>
        <v>1</v>
      </c>
    </row>
    <row r="28" spans="1:8" x14ac:dyDescent="0.2">
      <c r="A28" t="s">
        <v>5</v>
      </c>
      <c r="B28">
        <v>2891033</v>
      </c>
      <c r="C28">
        <v>2891239</v>
      </c>
      <c r="D28" t="s">
        <v>7</v>
      </c>
      <c r="E28" t="e">
        <f>COUNTIF(#REF!,#REF!)</f>
        <v>#REF!</v>
      </c>
      <c r="F28">
        <v>1</v>
      </c>
      <c r="G28" t="str">
        <f t="shared" si="0"/>
        <v>VMNF01000014.1_Fusarium_oxysporum_f._sp._cubense_strain_TR4_isolate_UK0001_scf_28419_14,_whole_genome_shotgun_sequence28910332891239</v>
      </c>
      <c r="H28">
        <f t="shared" si="1"/>
        <v>2</v>
      </c>
    </row>
    <row r="29" spans="1:8" x14ac:dyDescent="0.2">
      <c r="A29" t="s">
        <v>5</v>
      </c>
      <c r="B29">
        <v>2891034</v>
      </c>
      <c r="C29">
        <v>2891240</v>
      </c>
      <c r="D29" t="s">
        <v>6</v>
      </c>
      <c r="E29" t="e">
        <f>COUNTIF(#REF!,#REF!)</f>
        <v>#REF!</v>
      </c>
      <c r="F29">
        <v>1</v>
      </c>
      <c r="G29" t="str">
        <f t="shared" si="0"/>
        <v>VMNF01000014.1_Fusarium_oxysporum_f._sp._cubense_strain_TR4_isolate_UK0001_scf_28419_14,_whole_genome_shotgun_sequence28910342891240</v>
      </c>
      <c r="H29">
        <f t="shared" si="1"/>
        <v>1</v>
      </c>
    </row>
    <row r="30" spans="1:8" x14ac:dyDescent="0.2">
      <c r="A30" t="s">
        <v>5</v>
      </c>
      <c r="B30">
        <v>2900225</v>
      </c>
      <c r="C30">
        <v>2900435</v>
      </c>
      <c r="D30" t="s">
        <v>7</v>
      </c>
      <c r="E30" t="e">
        <f>COUNTIF(#REF!,#REF!)</f>
        <v>#REF!</v>
      </c>
      <c r="F30">
        <v>1</v>
      </c>
      <c r="G30" t="str">
        <f t="shared" si="0"/>
        <v>VMNF01000014.1_Fusarium_oxysporum_f._sp._cubense_strain_TR4_isolate_UK0001_scf_28419_14,_whole_genome_shotgun_sequence29002252900435</v>
      </c>
      <c r="H30">
        <f t="shared" si="1"/>
        <v>2</v>
      </c>
    </row>
    <row r="31" spans="1:8" x14ac:dyDescent="0.2">
      <c r="A31" t="s">
        <v>5</v>
      </c>
      <c r="B31">
        <v>2900226</v>
      </c>
      <c r="C31">
        <v>2900436</v>
      </c>
      <c r="D31" t="s">
        <v>6</v>
      </c>
      <c r="E31" t="e">
        <f>COUNTIF(#REF!,#REF!)</f>
        <v>#REF!</v>
      </c>
      <c r="F31">
        <v>1</v>
      </c>
      <c r="G31" t="str">
        <f t="shared" si="0"/>
        <v>VMNF01000014.1_Fusarium_oxysporum_f._sp._cubense_strain_TR4_isolate_UK0001_scf_28419_14,_whole_genome_shotgun_sequence29002262900436</v>
      </c>
      <c r="H31">
        <f t="shared" si="1"/>
        <v>1</v>
      </c>
    </row>
    <row r="32" spans="1:8" x14ac:dyDescent="0.2">
      <c r="A32" t="s">
        <v>5</v>
      </c>
      <c r="B32">
        <v>2903041</v>
      </c>
      <c r="C32">
        <v>2903111</v>
      </c>
      <c r="D32" t="s">
        <v>7</v>
      </c>
      <c r="E32" t="e">
        <f>COUNTIF(#REF!,#REF!)</f>
        <v>#REF!</v>
      </c>
      <c r="F32">
        <v>1</v>
      </c>
      <c r="G32" t="str">
        <f t="shared" si="0"/>
        <v>VMNF01000014.1_Fusarium_oxysporum_f._sp._cubense_strain_TR4_isolate_UK0001_scf_28419_14,_whole_genome_shotgun_sequence29030412903111</v>
      </c>
      <c r="H32">
        <f t="shared" si="1"/>
        <v>1</v>
      </c>
    </row>
    <row r="33" spans="1:8" x14ac:dyDescent="0.2">
      <c r="A33" t="s">
        <v>5</v>
      </c>
      <c r="B33">
        <v>2903042</v>
      </c>
      <c r="C33">
        <v>2903098</v>
      </c>
      <c r="D33" t="s">
        <v>6</v>
      </c>
      <c r="E33" t="e">
        <f>COUNTIF(#REF!,#REF!)</f>
        <v>#REF!</v>
      </c>
      <c r="F33">
        <v>1</v>
      </c>
      <c r="G33" t="str">
        <f t="shared" si="0"/>
        <v>VMNF01000014.1_Fusarium_oxysporum_f._sp._cubense_strain_TR4_isolate_UK0001_scf_28419_14,_whole_genome_shotgun_sequence29030422903098</v>
      </c>
      <c r="H33">
        <f t="shared" si="1"/>
        <v>1</v>
      </c>
    </row>
    <row r="34" spans="1:8" x14ac:dyDescent="0.2">
      <c r="A34" t="s">
        <v>5</v>
      </c>
      <c r="B34">
        <v>3192208</v>
      </c>
      <c r="C34">
        <v>3192434</v>
      </c>
      <c r="D34" t="s">
        <v>7</v>
      </c>
      <c r="E34" t="e">
        <f>COUNTIF(#REF!,#REF!)</f>
        <v>#REF!</v>
      </c>
      <c r="F34">
        <v>1</v>
      </c>
      <c r="G34" t="str">
        <f t="shared" si="0"/>
        <v>VMNF01000014.1_Fusarium_oxysporum_f._sp._cubense_strain_TR4_isolate_UK0001_scf_28419_14,_whole_genome_shotgun_sequence31922083192434</v>
      </c>
      <c r="H34">
        <f t="shared" si="1"/>
        <v>2</v>
      </c>
    </row>
    <row r="35" spans="1:8" x14ac:dyDescent="0.2">
      <c r="A35" t="s">
        <v>5</v>
      </c>
      <c r="B35">
        <v>3192209</v>
      </c>
      <c r="C35">
        <v>3192435</v>
      </c>
      <c r="D35" t="s">
        <v>6</v>
      </c>
      <c r="E35" t="e">
        <f>COUNTIF(#REF!,#REF!)</f>
        <v>#REF!</v>
      </c>
      <c r="F35">
        <v>1</v>
      </c>
      <c r="G35" t="str">
        <f t="shared" si="0"/>
        <v>VMNF01000014.1_Fusarium_oxysporum_f._sp._cubense_strain_TR4_isolate_UK0001_scf_28419_14,_whole_genome_shotgun_sequence31922093192435</v>
      </c>
      <c r="H35">
        <f t="shared" si="1"/>
        <v>1</v>
      </c>
    </row>
    <row r="36" spans="1:8" x14ac:dyDescent="0.2">
      <c r="A36" t="s">
        <v>5</v>
      </c>
      <c r="B36">
        <v>3225877</v>
      </c>
      <c r="C36">
        <v>3226079</v>
      </c>
      <c r="D36" t="s">
        <v>7</v>
      </c>
      <c r="E36" t="e">
        <f>COUNTIF(#REF!,#REF!)</f>
        <v>#REF!</v>
      </c>
      <c r="F36">
        <v>1</v>
      </c>
      <c r="G36" t="str">
        <f t="shared" si="0"/>
        <v>VMNF01000014.1_Fusarium_oxysporum_f._sp._cubense_strain_TR4_isolate_UK0001_scf_28419_14,_whole_genome_shotgun_sequence32258773226079</v>
      </c>
      <c r="H36">
        <f t="shared" si="1"/>
        <v>2</v>
      </c>
    </row>
    <row r="37" spans="1:8" x14ac:dyDescent="0.2">
      <c r="A37" t="s">
        <v>5</v>
      </c>
      <c r="B37">
        <v>3225878</v>
      </c>
      <c r="C37">
        <v>3226080</v>
      </c>
      <c r="D37" t="s">
        <v>6</v>
      </c>
      <c r="E37" t="e">
        <f>COUNTIF(#REF!,#REF!)</f>
        <v>#REF!</v>
      </c>
      <c r="F37">
        <v>1</v>
      </c>
      <c r="G37" t="str">
        <f t="shared" si="0"/>
        <v>VMNF01000014.1_Fusarium_oxysporum_f._sp._cubense_strain_TR4_isolate_UK0001_scf_28419_14,_whole_genome_shotgun_sequence32258783226080</v>
      </c>
      <c r="H37">
        <f t="shared" si="1"/>
        <v>1</v>
      </c>
    </row>
    <row r="38" spans="1:8" x14ac:dyDescent="0.2">
      <c r="A38" t="s">
        <v>5</v>
      </c>
      <c r="B38">
        <v>3337249</v>
      </c>
      <c r="C38">
        <v>3337470</v>
      </c>
      <c r="D38" t="s">
        <v>7</v>
      </c>
      <c r="E38" t="e">
        <f>COUNTIF(#REF!,#REF!)</f>
        <v>#REF!</v>
      </c>
      <c r="F38">
        <v>1</v>
      </c>
      <c r="G38" t="str">
        <f t="shared" si="0"/>
        <v>VMNF01000014.1_Fusarium_oxysporum_f._sp._cubense_strain_TR4_isolate_UK0001_scf_28419_14,_whole_genome_shotgun_sequence33372493337470</v>
      </c>
      <c r="H38">
        <f t="shared" si="1"/>
        <v>1</v>
      </c>
    </row>
    <row r="39" spans="1:8" x14ac:dyDescent="0.2">
      <c r="A39" t="s">
        <v>5</v>
      </c>
      <c r="B39">
        <v>3337250</v>
      </c>
      <c r="C39">
        <v>3337471</v>
      </c>
      <c r="D39" t="s">
        <v>6</v>
      </c>
      <c r="E39" t="e">
        <f>COUNTIF(#REF!,#REF!)</f>
        <v>#REF!</v>
      </c>
      <c r="F39">
        <v>1</v>
      </c>
      <c r="G39" t="str">
        <f t="shared" si="0"/>
        <v>VMNF01000014.1_Fusarium_oxysporum_f._sp._cubense_strain_TR4_isolate_UK0001_scf_28419_14,_whole_genome_shotgun_sequence33372503337471</v>
      </c>
      <c r="H39">
        <f t="shared" si="1"/>
        <v>1</v>
      </c>
    </row>
    <row r="40" spans="1:8" x14ac:dyDescent="0.2">
      <c r="A40" t="s">
        <v>5</v>
      </c>
      <c r="B40">
        <v>3424980</v>
      </c>
      <c r="C40">
        <v>3425202</v>
      </c>
      <c r="D40" t="s">
        <v>7</v>
      </c>
      <c r="E40" t="e">
        <f>COUNTIF(#REF!,#REF!)</f>
        <v>#REF!</v>
      </c>
      <c r="F40">
        <v>1</v>
      </c>
      <c r="G40" t="str">
        <f t="shared" si="0"/>
        <v>VMNF01000014.1_Fusarium_oxysporum_f._sp._cubense_strain_TR4_isolate_UK0001_scf_28419_14,_whole_genome_shotgun_sequence34249803425202</v>
      </c>
      <c r="H40">
        <f t="shared" si="1"/>
        <v>1</v>
      </c>
    </row>
    <row r="41" spans="1:8" x14ac:dyDescent="0.2">
      <c r="A41" t="s">
        <v>5</v>
      </c>
      <c r="B41">
        <v>3424981</v>
      </c>
      <c r="C41">
        <v>3425203</v>
      </c>
      <c r="D41" t="s">
        <v>6</v>
      </c>
      <c r="E41" t="e">
        <f>COUNTIF(#REF!,#REF!)</f>
        <v>#REF!</v>
      </c>
      <c r="F41">
        <v>1</v>
      </c>
      <c r="G41" t="str">
        <f t="shared" si="0"/>
        <v>VMNF01000014.1_Fusarium_oxysporum_f._sp._cubense_strain_TR4_isolate_UK0001_scf_28419_14,_whole_genome_shotgun_sequence34249813425203</v>
      </c>
      <c r="H41">
        <f t="shared" si="1"/>
        <v>1</v>
      </c>
    </row>
    <row r="42" spans="1:8" x14ac:dyDescent="0.2">
      <c r="A42" t="s">
        <v>5</v>
      </c>
      <c r="B42">
        <v>3500591</v>
      </c>
      <c r="C42">
        <v>3500625</v>
      </c>
      <c r="D42" t="s">
        <v>7</v>
      </c>
      <c r="E42" t="e">
        <f>COUNTIF(#REF!,#REF!)</f>
        <v>#REF!</v>
      </c>
      <c r="F42">
        <v>1</v>
      </c>
      <c r="G42" t="str">
        <f t="shared" si="0"/>
        <v>VMNF01000014.1_Fusarium_oxysporum_f._sp._cubense_strain_TR4_isolate_UK0001_scf_28419_14,_whole_genome_shotgun_sequence35005913500625</v>
      </c>
      <c r="H42">
        <f t="shared" si="1"/>
        <v>1</v>
      </c>
    </row>
    <row r="43" spans="1:8" x14ac:dyDescent="0.2">
      <c r="A43" t="s">
        <v>5</v>
      </c>
      <c r="B43">
        <v>3500591</v>
      </c>
      <c r="C43">
        <v>3500626</v>
      </c>
      <c r="D43" t="s">
        <v>6</v>
      </c>
      <c r="E43" t="e">
        <f>COUNTIF(#REF!,#REF!)</f>
        <v>#REF!</v>
      </c>
      <c r="F43">
        <v>1</v>
      </c>
      <c r="G43" t="str">
        <f t="shared" si="0"/>
        <v>VMNF01000014.1_Fusarium_oxysporum_f._sp._cubense_strain_TR4_isolate_UK0001_scf_28419_14,_whole_genome_shotgun_sequence35005913500626</v>
      </c>
      <c r="H43">
        <f t="shared" si="1"/>
        <v>1</v>
      </c>
    </row>
    <row r="44" spans="1:8" x14ac:dyDescent="0.2">
      <c r="A44" t="s">
        <v>5</v>
      </c>
      <c r="B44">
        <v>3508778</v>
      </c>
      <c r="C44">
        <v>3508978</v>
      </c>
      <c r="D44" t="s">
        <v>7</v>
      </c>
      <c r="E44" t="e">
        <f>COUNTIF(#REF!,#REF!)</f>
        <v>#REF!</v>
      </c>
      <c r="F44">
        <v>1</v>
      </c>
      <c r="G44" t="str">
        <f t="shared" si="0"/>
        <v>VMNF01000014.1_Fusarium_oxysporum_f._sp._cubense_strain_TR4_isolate_UK0001_scf_28419_14,_whole_genome_shotgun_sequence35087783508978</v>
      </c>
      <c r="H44">
        <f t="shared" si="1"/>
        <v>1</v>
      </c>
    </row>
    <row r="45" spans="1:8" x14ac:dyDescent="0.2">
      <c r="A45" t="s">
        <v>5</v>
      </c>
      <c r="B45">
        <v>3508779</v>
      </c>
      <c r="C45">
        <v>3508979</v>
      </c>
      <c r="D45" t="s">
        <v>6</v>
      </c>
      <c r="E45" t="e">
        <f>COUNTIF(#REF!,#REF!)</f>
        <v>#REF!</v>
      </c>
      <c r="F45">
        <v>1</v>
      </c>
      <c r="G45" t="str">
        <f t="shared" si="0"/>
        <v>VMNF01000014.1_Fusarium_oxysporum_f._sp._cubense_strain_TR4_isolate_UK0001_scf_28419_14,_whole_genome_shotgun_sequence35087793508979</v>
      </c>
      <c r="H45">
        <f t="shared" si="1"/>
        <v>1</v>
      </c>
    </row>
    <row r="46" spans="1:8" x14ac:dyDescent="0.2">
      <c r="A46" t="s">
        <v>5</v>
      </c>
      <c r="B46">
        <v>3509125</v>
      </c>
      <c r="C46">
        <v>3509331</v>
      </c>
      <c r="D46" t="s">
        <v>7</v>
      </c>
      <c r="E46" t="e">
        <f>COUNTIF(#REF!,#REF!)</f>
        <v>#REF!</v>
      </c>
      <c r="F46">
        <v>1</v>
      </c>
      <c r="G46" t="str">
        <f t="shared" si="0"/>
        <v>VMNF01000014.1_Fusarium_oxysporum_f._sp._cubense_strain_TR4_isolate_UK0001_scf_28419_14,_whole_genome_shotgun_sequence35091253509331</v>
      </c>
      <c r="H46">
        <f t="shared" si="1"/>
        <v>2</v>
      </c>
    </row>
    <row r="47" spans="1:8" x14ac:dyDescent="0.2">
      <c r="A47" t="s">
        <v>5</v>
      </c>
      <c r="B47">
        <v>3509126</v>
      </c>
      <c r="C47">
        <v>3509332</v>
      </c>
      <c r="D47" t="s">
        <v>6</v>
      </c>
      <c r="E47" t="e">
        <f>COUNTIF(#REF!,#REF!)</f>
        <v>#REF!</v>
      </c>
      <c r="F47">
        <v>1</v>
      </c>
      <c r="G47" t="str">
        <f t="shared" si="0"/>
        <v>VMNF01000014.1_Fusarium_oxysporum_f._sp._cubense_strain_TR4_isolate_UK0001_scf_28419_14,_whole_genome_shotgun_sequence35091263509332</v>
      </c>
      <c r="H47">
        <f t="shared" si="1"/>
        <v>1</v>
      </c>
    </row>
    <row r="48" spans="1:8" x14ac:dyDescent="0.2">
      <c r="A48" t="s">
        <v>5</v>
      </c>
      <c r="B48">
        <v>3584629</v>
      </c>
      <c r="C48">
        <v>3584825</v>
      </c>
      <c r="D48" t="s">
        <v>7</v>
      </c>
      <c r="E48" t="e">
        <f>COUNTIF(#REF!,#REF!)</f>
        <v>#REF!</v>
      </c>
      <c r="F48">
        <v>1</v>
      </c>
      <c r="G48" t="str">
        <f t="shared" si="0"/>
        <v>VMNF01000014.1_Fusarium_oxysporum_f._sp._cubense_strain_TR4_isolate_UK0001_scf_28419_14,_whole_genome_shotgun_sequence35846293584825</v>
      </c>
      <c r="H48">
        <f t="shared" si="1"/>
        <v>1</v>
      </c>
    </row>
    <row r="49" spans="1:8" x14ac:dyDescent="0.2">
      <c r="A49" t="s">
        <v>5</v>
      </c>
      <c r="B49">
        <v>3584630</v>
      </c>
      <c r="C49">
        <v>3584828</v>
      </c>
      <c r="D49" t="s">
        <v>6</v>
      </c>
      <c r="E49" t="e">
        <f>COUNTIF(#REF!,#REF!)</f>
        <v>#REF!</v>
      </c>
      <c r="F49">
        <v>1</v>
      </c>
      <c r="G49" t="str">
        <f t="shared" si="0"/>
        <v>VMNF01000014.1_Fusarium_oxysporum_f._sp._cubense_strain_TR4_isolate_UK0001_scf_28419_14,_whole_genome_shotgun_sequence35846303584828</v>
      </c>
      <c r="H49">
        <f t="shared" si="1"/>
        <v>1</v>
      </c>
    </row>
    <row r="50" spans="1:8" x14ac:dyDescent="0.2">
      <c r="A50" t="s">
        <v>5</v>
      </c>
      <c r="B50">
        <v>3585248</v>
      </c>
      <c r="C50">
        <v>3585453</v>
      </c>
      <c r="D50" t="s">
        <v>7</v>
      </c>
      <c r="E50" t="e">
        <f>COUNTIF(#REF!,#REF!)</f>
        <v>#REF!</v>
      </c>
      <c r="F50">
        <v>1</v>
      </c>
      <c r="G50" t="str">
        <f t="shared" si="0"/>
        <v>VMNF01000014.1_Fusarium_oxysporum_f._sp._cubense_strain_TR4_isolate_UK0001_scf_28419_14,_whole_genome_shotgun_sequence35852483585453</v>
      </c>
      <c r="H50">
        <f t="shared" si="1"/>
        <v>1</v>
      </c>
    </row>
    <row r="51" spans="1:8" x14ac:dyDescent="0.2">
      <c r="A51" t="s">
        <v>5</v>
      </c>
      <c r="B51">
        <v>3585249</v>
      </c>
      <c r="C51">
        <v>3585454</v>
      </c>
      <c r="D51" t="s">
        <v>6</v>
      </c>
      <c r="E51" t="e">
        <f>COUNTIF(#REF!,#REF!)</f>
        <v>#REF!</v>
      </c>
      <c r="F51">
        <v>1</v>
      </c>
      <c r="G51" t="str">
        <f t="shared" si="0"/>
        <v>VMNF01000014.1_Fusarium_oxysporum_f._sp._cubense_strain_TR4_isolate_UK0001_scf_28419_14,_whole_genome_shotgun_sequence35852493585454</v>
      </c>
      <c r="H51">
        <f t="shared" si="1"/>
        <v>1</v>
      </c>
    </row>
    <row r="52" spans="1:8" x14ac:dyDescent="0.2">
      <c r="A52" t="s">
        <v>5</v>
      </c>
      <c r="B52">
        <v>3585485</v>
      </c>
      <c r="C52">
        <v>3585690</v>
      </c>
      <c r="D52" t="s">
        <v>7</v>
      </c>
      <c r="E52" t="e">
        <f>COUNTIF(#REF!,#REF!)</f>
        <v>#REF!</v>
      </c>
      <c r="F52">
        <v>1</v>
      </c>
      <c r="G52" t="str">
        <f t="shared" si="0"/>
        <v>VMNF01000014.1_Fusarium_oxysporum_f._sp._cubense_strain_TR4_isolate_UK0001_scf_28419_14,_whole_genome_shotgun_sequence35854853585690</v>
      </c>
      <c r="H52">
        <f t="shared" si="1"/>
        <v>2</v>
      </c>
    </row>
    <row r="53" spans="1:8" x14ac:dyDescent="0.2">
      <c r="A53" t="s">
        <v>5</v>
      </c>
      <c r="B53">
        <v>3585486</v>
      </c>
      <c r="C53">
        <v>3585691</v>
      </c>
      <c r="D53" t="s">
        <v>6</v>
      </c>
      <c r="E53" t="e">
        <f>COUNTIF(#REF!,#REF!)</f>
        <v>#REF!</v>
      </c>
      <c r="F53">
        <v>1</v>
      </c>
      <c r="G53" t="str">
        <f t="shared" si="0"/>
        <v>VMNF01000014.1_Fusarium_oxysporum_f._sp._cubense_strain_TR4_isolate_UK0001_scf_28419_14,_whole_genome_shotgun_sequence35854863585691</v>
      </c>
      <c r="H53">
        <f t="shared" si="1"/>
        <v>1</v>
      </c>
    </row>
    <row r="54" spans="1:8" x14ac:dyDescent="0.2">
      <c r="A54" t="s">
        <v>5</v>
      </c>
      <c r="B54">
        <v>3586163</v>
      </c>
      <c r="C54">
        <v>3586230</v>
      </c>
      <c r="D54" t="s">
        <v>7</v>
      </c>
      <c r="E54" t="e">
        <f>COUNTIF(#REF!,#REF!)</f>
        <v>#REF!</v>
      </c>
      <c r="F54">
        <v>1</v>
      </c>
      <c r="G54" t="str">
        <f t="shared" si="0"/>
        <v>VMNF01000014.1_Fusarium_oxysporum_f._sp._cubense_strain_TR4_isolate_UK0001_scf_28419_14,_whole_genome_shotgun_sequence35861633586230</v>
      </c>
      <c r="H54">
        <f t="shared" si="1"/>
        <v>1</v>
      </c>
    </row>
    <row r="55" spans="1:8" x14ac:dyDescent="0.2">
      <c r="A55" t="s">
        <v>5</v>
      </c>
      <c r="B55">
        <v>3586164</v>
      </c>
      <c r="C55">
        <v>3586221</v>
      </c>
      <c r="D55" t="s">
        <v>6</v>
      </c>
      <c r="E55" t="e">
        <f>COUNTIF(#REF!,#REF!)</f>
        <v>#REF!</v>
      </c>
      <c r="F55">
        <v>1</v>
      </c>
      <c r="G55" t="str">
        <f t="shared" si="0"/>
        <v>VMNF01000014.1_Fusarium_oxysporum_f._sp._cubense_strain_TR4_isolate_UK0001_scf_28419_14,_whole_genome_shotgun_sequence35861643586221</v>
      </c>
      <c r="H55">
        <f t="shared" si="1"/>
        <v>1</v>
      </c>
    </row>
    <row r="56" spans="1:8" x14ac:dyDescent="0.2">
      <c r="A56" t="s">
        <v>5</v>
      </c>
      <c r="B56">
        <v>3589229</v>
      </c>
      <c r="C56">
        <v>3589452</v>
      </c>
      <c r="D56" t="s">
        <v>7</v>
      </c>
      <c r="E56" t="e">
        <f>COUNTIF(#REF!,#REF!)</f>
        <v>#REF!</v>
      </c>
      <c r="F56">
        <v>1</v>
      </c>
      <c r="G56" t="str">
        <f t="shared" si="0"/>
        <v>VMNF01000014.1_Fusarium_oxysporum_f._sp._cubense_strain_TR4_isolate_UK0001_scf_28419_14,_whole_genome_shotgun_sequence35892293589452</v>
      </c>
      <c r="H56">
        <f t="shared" si="1"/>
        <v>1</v>
      </c>
    </row>
    <row r="57" spans="1:8" x14ac:dyDescent="0.2">
      <c r="A57" t="s">
        <v>5</v>
      </c>
      <c r="B57">
        <v>3589230</v>
      </c>
      <c r="C57">
        <v>3589453</v>
      </c>
      <c r="D57" t="s">
        <v>6</v>
      </c>
      <c r="E57" t="e">
        <f>COUNTIF(#REF!,#REF!)</f>
        <v>#REF!</v>
      </c>
      <c r="F57">
        <v>1</v>
      </c>
      <c r="G57" t="str">
        <f t="shared" si="0"/>
        <v>VMNF01000014.1_Fusarium_oxysporum_f._sp._cubense_strain_TR4_isolate_UK0001_scf_28419_14,_whole_genome_shotgun_sequence35892303589453</v>
      </c>
      <c r="H57">
        <f t="shared" si="1"/>
        <v>1</v>
      </c>
    </row>
    <row r="58" spans="1:8" x14ac:dyDescent="0.2">
      <c r="A58" t="s">
        <v>5</v>
      </c>
      <c r="B58">
        <v>3589452</v>
      </c>
      <c r="C58">
        <v>3589489</v>
      </c>
      <c r="D58" t="s">
        <v>7</v>
      </c>
      <c r="E58" t="e">
        <f>COUNTIF(#REF!,#REF!)</f>
        <v>#REF!</v>
      </c>
      <c r="F58">
        <v>1</v>
      </c>
      <c r="G58" t="str">
        <f t="shared" si="0"/>
        <v>VMNF01000014.1_Fusarium_oxysporum_f._sp._cubense_strain_TR4_isolate_UK0001_scf_28419_14,_whole_genome_shotgun_sequence35894523589489</v>
      </c>
      <c r="H58">
        <f t="shared" si="1"/>
        <v>1</v>
      </c>
    </row>
    <row r="59" spans="1:8" x14ac:dyDescent="0.2">
      <c r="A59" t="s">
        <v>5</v>
      </c>
      <c r="B59">
        <v>3589454</v>
      </c>
      <c r="C59">
        <v>3589490</v>
      </c>
      <c r="D59" t="s">
        <v>6</v>
      </c>
      <c r="E59" t="e">
        <f>COUNTIF(#REF!,#REF!)</f>
        <v>#REF!</v>
      </c>
      <c r="F59">
        <v>1</v>
      </c>
      <c r="G59" t="str">
        <f t="shared" si="0"/>
        <v>VMNF01000014.1_Fusarium_oxysporum_f._sp._cubense_strain_TR4_isolate_UK0001_scf_28419_14,_whole_genome_shotgun_sequence35894543589490</v>
      </c>
      <c r="H59">
        <f t="shared" si="1"/>
        <v>1</v>
      </c>
    </row>
    <row r="60" spans="1:8" x14ac:dyDescent="0.2">
      <c r="A60" t="s">
        <v>5</v>
      </c>
      <c r="B60">
        <v>3589696</v>
      </c>
      <c r="C60">
        <v>3589772</v>
      </c>
      <c r="D60" t="s">
        <v>7</v>
      </c>
      <c r="E60" t="e">
        <f>COUNTIF(#REF!,#REF!)</f>
        <v>#REF!</v>
      </c>
      <c r="F60">
        <v>1</v>
      </c>
      <c r="G60" t="str">
        <f t="shared" si="0"/>
        <v>VMNF01000014.1_Fusarium_oxysporum_f._sp._cubense_strain_TR4_isolate_UK0001_scf_28419_14,_whole_genome_shotgun_sequence35896963589772</v>
      </c>
      <c r="H60">
        <f t="shared" si="1"/>
        <v>1</v>
      </c>
    </row>
    <row r="61" spans="1:8" x14ac:dyDescent="0.2">
      <c r="A61" t="s">
        <v>5</v>
      </c>
      <c r="B61">
        <v>3589697</v>
      </c>
      <c r="C61">
        <v>3589761</v>
      </c>
      <c r="D61" t="s">
        <v>6</v>
      </c>
      <c r="E61" t="e">
        <f>COUNTIF(#REF!,#REF!)</f>
        <v>#REF!</v>
      </c>
      <c r="F61">
        <v>1</v>
      </c>
      <c r="G61" t="str">
        <f t="shared" si="0"/>
        <v>VMNF01000014.1_Fusarium_oxysporum_f._sp._cubense_strain_TR4_isolate_UK0001_scf_28419_14,_whole_genome_shotgun_sequence35896973589761</v>
      </c>
      <c r="H61">
        <f t="shared" si="1"/>
        <v>1</v>
      </c>
    </row>
    <row r="62" spans="1:8" x14ac:dyDescent="0.2">
      <c r="A62" t="s">
        <v>5</v>
      </c>
      <c r="B62">
        <v>3590869</v>
      </c>
      <c r="C62">
        <v>3590978</v>
      </c>
      <c r="D62" t="s">
        <v>7</v>
      </c>
      <c r="E62" t="e">
        <f>COUNTIF(#REF!,#REF!)</f>
        <v>#REF!</v>
      </c>
      <c r="F62">
        <v>1</v>
      </c>
      <c r="G62" t="str">
        <f t="shared" si="0"/>
        <v>VMNF01000014.1_Fusarium_oxysporum_f._sp._cubense_strain_TR4_isolate_UK0001_scf_28419_14,_whole_genome_shotgun_sequence35908693590978</v>
      </c>
      <c r="H62">
        <f t="shared" si="1"/>
        <v>1</v>
      </c>
    </row>
    <row r="63" spans="1:8" x14ac:dyDescent="0.2">
      <c r="A63" t="s">
        <v>5</v>
      </c>
      <c r="B63">
        <v>3590920</v>
      </c>
      <c r="C63">
        <v>3590979</v>
      </c>
      <c r="D63" t="s">
        <v>6</v>
      </c>
      <c r="E63" t="e">
        <f>COUNTIF(#REF!,#REF!)</f>
        <v>#REF!</v>
      </c>
      <c r="F63">
        <v>1</v>
      </c>
      <c r="G63" t="str">
        <f t="shared" si="0"/>
        <v>VMNF01000014.1_Fusarium_oxysporum_f._sp._cubense_strain_TR4_isolate_UK0001_scf_28419_14,_whole_genome_shotgun_sequence35909203590979</v>
      </c>
      <c r="H63">
        <f t="shared" si="1"/>
        <v>1</v>
      </c>
    </row>
    <row r="64" spans="1:8" x14ac:dyDescent="0.2">
      <c r="A64" t="s">
        <v>5</v>
      </c>
      <c r="B64">
        <v>3591255</v>
      </c>
      <c r="C64">
        <v>3591374</v>
      </c>
      <c r="D64" t="s">
        <v>7</v>
      </c>
      <c r="E64" t="e">
        <f>COUNTIF(#REF!,#REF!)</f>
        <v>#REF!</v>
      </c>
      <c r="F64">
        <v>1</v>
      </c>
      <c r="G64" t="str">
        <f t="shared" si="0"/>
        <v>VMNF01000014.1_Fusarium_oxysporum_f._sp._cubense_strain_TR4_isolate_UK0001_scf_28419_14,_whole_genome_shotgun_sequence35912553591374</v>
      </c>
      <c r="H64">
        <f t="shared" si="1"/>
        <v>1</v>
      </c>
    </row>
    <row r="65" spans="1:8" x14ac:dyDescent="0.2">
      <c r="A65" t="s">
        <v>5</v>
      </c>
      <c r="B65">
        <v>3591274</v>
      </c>
      <c r="C65">
        <v>3591375</v>
      </c>
      <c r="D65" t="s">
        <v>6</v>
      </c>
      <c r="E65" t="e">
        <f>COUNTIF(#REF!,#REF!)</f>
        <v>#REF!</v>
      </c>
      <c r="F65">
        <v>1</v>
      </c>
      <c r="G65" t="str">
        <f t="shared" si="0"/>
        <v>VMNF01000014.1_Fusarium_oxysporum_f._sp._cubense_strain_TR4_isolate_UK0001_scf_28419_14,_whole_genome_shotgun_sequence35912743591375</v>
      </c>
      <c r="H65">
        <f t="shared" si="1"/>
        <v>1</v>
      </c>
    </row>
    <row r="66" spans="1:8" x14ac:dyDescent="0.2">
      <c r="A66" t="s">
        <v>5</v>
      </c>
      <c r="B66">
        <v>3611110</v>
      </c>
      <c r="C66">
        <v>3611332</v>
      </c>
      <c r="D66" t="s">
        <v>7</v>
      </c>
      <c r="E66" t="e">
        <f>COUNTIF(#REF!,#REF!)</f>
        <v>#REF!</v>
      </c>
      <c r="F66">
        <v>1</v>
      </c>
      <c r="G66" t="str">
        <f t="shared" si="0"/>
        <v>VMNF01000014.1_Fusarium_oxysporum_f._sp._cubense_strain_TR4_isolate_UK0001_scf_28419_14,_whole_genome_shotgun_sequence36111103611332</v>
      </c>
      <c r="H66">
        <f t="shared" si="1"/>
        <v>1</v>
      </c>
    </row>
    <row r="67" spans="1:8" x14ac:dyDescent="0.2">
      <c r="A67" t="s">
        <v>5</v>
      </c>
      <c r="B67">
        <v>3611111</v>
      </c>
      <c r="C67">
        <v>3611333</v>
      </c>
      <c r="D67" t="s">
        <v>6</v>
      </c>
      <c r="E67" t="e">
        <f>COUNTIF(#REF!,#REF!)</f>
        <v>#REF!</v>
      </c>
      <c r="F67">
        <v>1</v>
      </c>
      <c r="G67" t="str">
        <f t="shared" si="0"/>
        <v>VMNF01000014.1_Fusarium_oxysporum_f._sp._cubense_strain_TR4_isolate_UK0001_scf_28419_14,_whole_genome_shotgun_sequence36111113611333</v>
      </c>
      <c r="H67">
        <f t="shared" si="1"/>
        <v>1</v>
      </c>
    </row>
    <row r="68" spans="1:8" x14ac:dyDescent="0.2">
      <c r="A68" t="s">
        <v>5</v>
      </c>
      <c r="B68">
        <v>3679845</v>
      </c>
      <c r="C68">
        <v>3680059</v>
      </c>
      <c r="D68" t="s">
        <v>7</v>
      </c>
      <c r="E68" t="e">
        <f>COUNTIF(#REF!,#REF!)</f>
        <v>#REF!</v>
      </c>
      <c r="F68">
        <v>1</v>
      </c>
      <c r="G68" t="str">
        <f t="shared" si="0"/>
        <v>VMNF01000014.1_Fusarium_oxysporum_f._sp._cubense_strain_TR4_isolate_UK0001_scf_28419_14,_whole_genome_shotgun_sequence36798453680059</v>
      </c>
      <c r="H68">
        <f t="shared" si="1"/>
        <v>2</v>
      </c>
    </row>
    <row r="69" spans="1:8" x14ac:dyDescent="0.2">
      <c r="A69" t="s">
        <v>5</v>
      </c>
      <c r="B69">
        <v>3679846</v>
      </c>
      <c r="C69">
        <v>3680060</v>
      </c>
      <c r="D69" t="s">
        <v>6</v>
      </c>
      <c r="E69" t="e">
        <f>COUNTIF(#REF!,#REF!)</f>
        <v>#REF!</v>
      </c>
      <c r="F69">
        <v>1</v>
      </c>
      <c r="G69" t="str">
        <f t="shared" si="0"/>
        <v>VMNF01000014.1_Fusarium_oxysporum_f._sp._cubense_strain_TR4_isolate_UK0001_scf_28419_14,_whole_genome_shotgun_sequence36798463680060</v>
      </c>
      <c r="H69">
        <f t="shared" si="1"/>
        <v>1</v>
      </c>
    </row>
    <row r="70" spans="1:8" x14ac:dyDescent="0.2">
      <c r="A70" t="s">
        <v>5</v>
      </c>
      <c r="B70">
        <v>3680097</v>
      </c>
      <c r="C70">
        <v>3680203</v>
      </c>
      <c r="D70" t="s">
        <v>7</v>
      </c>
      <c r="E70" t="e">
        <f>COUNTIF(#REF!,#REF!)</f>
        <v>#REF!</v>
      </c>
      <c r="F70">
        <v>1</v>
      </c>
      <c r="G70" t="str">
        <f t="shared" si="0"/>
        <v>VMNF01000014.1_Fusarium_oxysporum_f._sp._cubense_strain_TR4_isolate_UK0001_scf_28419_14,_whole_genome_shotgun_sequence36800973680203</v>
      </c>
      <c r="H70">
        <f t="shared" si="1"/>
        <v>1</v>
      </c>
    </row>
    <row r="71" spans="1:8" x14ac:dyDescent="0.2">
      <c r="A71" t="s">
        <v>5</v>
      </c>
      <c r="B71">
        <v>3680129</v>
      </c>
      <c r="C71">
        <v>3680204</v>
      </c>
      <c r="D71" t="s">
        <v>6</v>
      </c>
      <c r="E71" t="e">
        <f>COUNTIF(#REF!,#REF!)</f>
        <v>#REF!</v>
      </c>
      <c r="F71">
        <v>1</v>
      </c>
      <c r="G71" t="str">
        <f t="shared" si="0"/>
        <v>VMNF01000014.1_Fusarium_oxysporum_f._sp._cubense_strain_TR4_isolate_UK0001_scf_28419_14,_whole_genome_shotgun_sequence36801293680204</v>
      </c>
      <c r="H71">
        <f t="shared" si="1"/>
        <v>1</v>
      </c>
    </row>
    <row r="72" spans="1:8" x14ac:dyDescent="0.2">
      <c r="A72" t="s">
        <v>5</v>
      </c>
      <c r="B72">
        <v>3681003</v>
      </c>
      <c r="C72">
        <v>3681227</v>
      </c>
      <c r="D72" t="s">
        <v>7</v>
      </c>
      <c r="E72" t="e">
        <f>COUNTIF(#REF!,#REF!)</f>
        <v>#REF!</v>
      </c>
      <c r="F72">
        <v>1</v>
      </c>
      <c r="G72" t="str">
        <f t="shared" si="0"/>
        <v>VMNF01000014.1_Fusarium_oxysporum_f._sp._cubense_strain_TR4_isolate_UK0001_scf_28419_14,_whole_genome_shotgun_sequence36810033681227</v>
      </c>
      <c r="H72">
        <f t="shared" si="1"/>
        <v>2</v>
      </c>
    </row>
    <row r="73" spans="1:8" x14ac:dyDescent="0.2">
      <c r="A73" t="s">
        <v>5</v>
      </c>
      <c r="B73">
        <v>3681004</v>
      </c>
      <c r="C73">
        <v>3681228</v>
      </c>
      <c r="D73" t="s">
        <v>6</v>
      </c>
      <c r="E73" t="e">
        <f>COUNTIF(#REF!,#REF!)</f>
        <v>#REF!</v>
      </c>
      <c r="F73">
        <v>1</v>
      </c>
      <c r="G73" t="str">
        <f t="shared" ref="G73:G123" si="2">CONCATENATE(A73,B73,C73)</f>
        <v>VMNF01000014.1_Fusarium_oxysporum_f._sp._cubense_strain_TR4_isolate_UK0001_scf_28419_14,_whole_genome_shotgun_sequence36810043681228</v>
      </c>
      <c r="H73">
        <f t="shared" ref="H73:H123" si="3">COUNTIF($G$8:$G$123,$G73)</f>
        <v>1</v>
      </c>
    </row>
    <row r="74" spans="1:8" x14ac:dyDescent="0.2">
      <c r="A74" t="s">
        <v>5</v>
      </c>
      <c r="B74">
        <v>3681251</v>
      </c>
      <c r="C74">
        <v>3681397</v>
      </c>
      <c r="D74" t="s">
        <v>7</v>
      </c>
      <c r="E74" t="e">
        <f>COUNTIF(#REF!,#REF!)</f>
        <v>#REF!</v>
      </c>
      <c r="F74">
        <v>1</v>
      </c>
      <c r="G74" t="str">
        <f t="shared" si="2"/>
        <v>VMNF01000014.1_Fusarium_oxysporum_f._sp._cubense_strain_TR4_isolate_UK0001_scf_28419_14,_whole_genome_shotgun_sequence36812513681397</v>
      </c>
      <c r="H74">
        <f t="shared" si="3"/>
        <v>1</v>
      </c>
    </row>
    <row r="75" spans="1:8" x14ac:dyDescent="0.2">
      <c r="A75" t="s">
        <v>5</v>
      </c>
      <c r="B75">
        <v>3681443</v>
      </c>
      <c r="C75">
        <v>3681650</v>
      </c>
      <c r="D75" t="s">
        <v>7</v>
      </c>
      <c r="E75" t="e">
        <f>COUNTIF(#REF!,#REF!)</f>
        <v>#REF!</v>
      </c>
      <c r="F75">
        <v>1</v>
      </c>
      <c r="G75" t="str">
        <f t="shared" si="2"/>
        <v>VMNF01000014.1_Fusarium_oxysporum_f._sp._cubense_strain_TR4_isolate_UK0001_scf_28419_14,_whole_genome_shotgun_sequence36814433681650</v>
      </c>
      <c r="H75">
        <f t="shared" si="3"/>
        <v>2</v>
      </c>
    </row>
    <row r="76" spans="1:8" x14ac:dyDescent="0.2">
      <c r="A76" t="s">
        <v>5</v>
      </c>
      <c r="B76">
        <v>3681444</v>
      </c>
      <c r="C76">
        <v>3681651</v>
      </c>
      <c r="D76" t="s">
        <v>6</v>
      </c>
      <c r="E76" t="e">
        <f>COUNTIF(#REF!,#REF!)</f>
        <v>#REF!</v>
      </c>
      <c r="F76">
        <v>1</v>
      </c>
      <c r="G76" t="str">
        <f t="shared" si="2"/>
        <v>VMNF01000014.1_Fusarium_oxysporum_f._sp._cubense_strain_TR4_isolate_UK0001_scf_28419_14,_whole_genome_shotgun_sequence36814443681651</v>
      </c>
      <c r="H76">
        <f t="shared" si="3"/>
        <v>1</v>
      </c>
    </row>
    <row r="77" spans="1:8" x14ac:dyDescent="0.2">
      <c r="A77" t="s">
        <v>5</v>
      </c>
      <c r="B77">
        <v>3692300</v>
      </c>
      <c r="C77">
        <v>3692459</v>
      </c>
      <c r="D77" t="s">
        <v>7</v>
      </c>
      <c r="E77" t="e">
        <f>COUNTIF(#REF!,#REF!)</f>
        <v>#REF!</v>
      </c>
      <c r="F77">
        <v>1</v>
      </c>
      <c r="G77" t="str">
        <f t="shared" si="2"/>
        <v>VMNF01000014.1_Fusarium_oxysporum_f._sp._cubense_strain_TR4_isolate_UK0001_scf_28419_14,_whole_genome_shotgun_sequence36923003692459</v>
      </c>
      <c r="H77">
        <f t="shared" si="3"/>
        <v>1</v>
      </c>
    </row>
    <row r="78" spans="1:8" x14ac:dyDescent="0.2">
      <c r="A78" t="s">
        <v>5</v>
      </c>
      <c r="B78">
        <v>3692302</v>
      </c>
      <c r="C78">
        <v>3692464</v>
      </c>
      <c r="D78" t="s">
        <v>6</v>
      </c>
      <c r="E78" t="e">
        <f>COUNTIF(#REF!,#REF!)</f>
        <v>#REF!</v>
      </c>
      <c r="F78">
        <v>1</v>
      </c>
      <c r="G78" t="str">
        <f t="shared" si="2"/>
        <v>VMNF01000014.1_Fusarium_oxysporum_f._sp._cubense_strain_TR4_isolate_UK0001_scf_28419_14,_whole_genome_shotgun_sequence36923023692464</v>
      </c>
      <c r="H78">
        <f t="shared" si="3"/>
        <v>1</v>
      </c>
    </row>
    <row r="79" spans="1:8" x14ac:dyDescent="0.2">
      <c r="A79" t="s">
        <v>5</v>
      </c>
      <c r="B79">
        <v>3692470</v>
      </c>
      <c r="C79">
        <v>3692675</v>
      </c>
      <c r="D79" t="s">
        <v>7</v>
      </c>
      <c r="E79" t="e">
        <f>COUNTIF(#REF!,#REF!)</f>
        <v>#REF!</v>
      </c>
      <c r="F79">
        <v>1</v>
      </c>
      <c r="G79" t="str">
        <f t="shared" si="2"/>
        <v>VMNF01000014.1_Fusarium_oxysporum_f._sp._cubense_strain_TR4_isolate_UK0001_scf_28419_14,_whole_genome_shotgun_sequence36924703692675</v>
      </c>
      <c r="H79">
        <f t="shared" si="3"/>
        <v>1</v>
      </c>
    </row>
    <row r="80" spans="1:8" x14ac:dyDescent="0.2">
      <c r="A80" t="s">
        <v>5</v>
      </c>
      <c r="B80">
        <v>3692471</v>
      </c>
      <c r="C80">
        <v>3692676</v>
      </c>
      <c r="D80" t="s">
        <v>6</v>
      </c>
      <c r="E80" t="e">
        <f>COUNTIF(#REF!,#REF!)</f>
        <v>#REF!</v>
      </c>
      <c r="F80">
        <v>1</v>
      </c>
      <c r="G80" t="str">
        <f t="shared" si="2"/>
        <v>VMNF01000014.1_Fusarium_oxysporum_f._sp._cubense_strain_TR4_isolate_UK0001_scf_28419_14,_whole_genome_shotgun_sequence36924713692676</v>
      </c>
      <c r="H80">
        <f t="shared" si="3"/>
        <v>1</v>
      </c>
    </row>
    <row r="81" spans="1:8" x14ac:dyDescent="0.2">
      <c r="A81" t="s">
        <v>5</v>
      </c>
      <c r="B81">
        <v>3692675</v>
      </c>
      <c r="C81">
        <v>3692712</v>
      </c>
      <c r="D81" t="s">
        <v>7</v>
      </c>
      <c r="E81" t="e">
        <f>COUNTIF(#REF!,#REF!)</f>
        <v>#REF!</v>
      </c>
      <c r="F81">
        <v>1</v>
      </c>
      <c r="G81" t="str">
        <f t="shared" si="2"/>
        <v>VMNF01000014.1_Fusarium_oxysporum_f._sp._cubense_strain_TR4_isolate_UK0001_scf_28419_14,_whole_genome_shotgun_sequence36926753692712</v>
      </c>
      <c r="H81">
        <f t="shared" si="3"/>
        <v>1</v>
      </c>
    </row>
    <row r="82" spans="1:8" x14ac:dyDescent="0.2">
      <c r="A82" t="s">
        <v>5</v>
      </c>
      <c r="B82">
        <v>3692676</v>
      </c>
      <c r="C82">
        <v>3692713</v>
      </c>
      <c r="D82" t="s">
        <v>6</v>
      </c>
      <c r="E82" t="e">
        <f>COUNTIF(#REF!,#REF!)</f>
        <v>#REF!</v>
      </c>
      <c r="F82">
        <v>1</v>
      </c>
      <c r="G82" t="str">
        <f t="shared" si="2"/>
        <v>VMNF01000014.1_Fusarium_oxysporum_f._sp._cubense_strain_TR4_isolate_UK0001_scf_28419_14,_whole_genome_shotgun_sequence36926763692713</v>
      </c>
      <c r="H82">
        <f t="shared" si="3"/>
        <v>1</v>
      </c>
    </row>
    <row r="83" spans="1:8" x14ac:dyDescent="0.2">
      <c r="A83" t="s">
        <v>5</v>
      </c>
      <c r="B83">
        <v>3692756</v>
      </c>
      <c r="C83">
        <v>3692971</v>
      </c>
      <c r="D83" t="s">
        <v>7</v>
      </c>
      <c r="E83" t="e">
        <f>COUNTIF(#REF!,#REF!)</f>
        <v>#REF!</v>
      </c>
      <c r="F83">
        <v>1</v>
      </c>
      <c r="G83" t="str">
        <f t="shared" si="2"/>
        <v>VMNF01000014.1_Fusarium_oxysporum_f._sp._cubense_strain_TR4_isolate_UK0001_scf_28419_14,_whole_genome_shotgun_sequence36927563692971</v>
      </c>
      <c r="H83">
        <f t="shared" si="3"/>
        <v>1</v>
      </c>
    </row>
    <row r="84" spans="1:8" x14ac:dyDescent="0.2">
      <c r="A84" t="s">
        <v>5</v>
      </c>
      <c r="B84">
        <v>3692757</v>
      </c>
      <c r="C84">
        <v>3692971</v>
      </c>
      <c r="D84" t="s">
        <v>6</v>
      </c>
      <c r="E84" t="e">
        <f>COUNTIF(#REF!,#REF!)</f>
        <v>#REF!</v>
      </c>
      <c r="F84">
        <v>1</v>
      </c>
      <c r="G84" t="str">
        <f t="shared" si="2"/>
        <v>VMNF01000014.1_Fusarium_oxysporum_f._sp._cubense_strain_TR4_isolate_UK0001_scf_28419_14,_whole_genome_shotgun_sequence36927573692971</v>
      </c>
      <c r="H84">
        <f t="shared" si="3"/>
        <v>1</v>
      </c>
    </row>
    <row r="85" spans="1:8" x14ac:dyDescent="0.2">
      <c r="A85" t="s">
        <v>5</v>
      </c>
      <c r="B85">
        <v>3703804</v>
      </c>
      <c r="C85">
        <v>3704026</v>
      </c>
      <c r="D85" t="s">
        <v>7</v>
      </c>
      <c r="E85" t="e">
        <f>COUNTIF(#REF!,#REF!)</f>
        <v>#REF!</v>
      </c>
      <c r="F85">
        <v>1</v>
      </c>
      <c r="G85" t="str">
        <f t="shared" si="2"/>
        <v>VMNF01000014.1_Fusarium_oxysporum_f._sp._cubense_strain_TR4_isolate_UK0001_scf_28419_14,_whole_genome_shotgun_sequence37038043704026</v>
      </c>
      <c r="H85">
        <f t="shared" si="3"/>
        <v>1</v>
      </c>
    </row>
    <row r="86" spans="1:8" x14ac:dyDescent="0.2">
      <c r="A86" t="s">
        <v>5</v>
      </c>
      <c r="B86">
        <v>3703805</v>
      </c>
      <c r="C86">
        <v>3704027</v>
      </c>
      <c r="D86" t="s">
        <v>6</v>
      </c>
      <c r="E86" t="e">
        <f>COUNTIF(#REF!,#REF!)</f>
        <v>#REF!</v>
      </c>
      <c r="F86">
        <v>1</v>
      </c>
      <c r="G86" t="str">
        <f t="shared" si="2"/>
        <v>VMNF01000014.1_Fusarium_oxysporum_f._sp._cubense_strain_TR4_isolate_UK0001_scf_28419_14,_whole_genome_shotgun_sequence37038053704027</v>
      </c>
      <c r="H86">
        <f t="shared" si="3"/>
        <v>1</v>
      </c>
    </row>
    <row r="87" spans="1:8" x14ac:dyDescent="0.2">
      <c r="A87" t="s">
        <v>5</v>
      </c>
      <c r="B87">
        <v>3715208</v>
      </c>
      <c r="C87">
        <v>3715413</v>
      </c>
      <c r="D87" t="s">
        <v>7</v>
      </c>
      <c r="E87" t="e">
        <f>COUNTIF(#REF!,#REF!)</f>
        <v>#REF!</v>
      </c>
      <c r="F87">
        <v>1</v>
      </c>
      <c r="G87" t="str">
        <f t="shared" si="2"/>
        <v>VMNF01000014.1_Fusarium_oxysporum_f._sp._cubense_strain_TR4_isolate_UK0001_scf_28419_14,_whole_genome_shotgun_sequence37152083715413</v>
      </c>
      <c r="H87">
        <f t="shared" si="3"/>
        <v>1</v>
      </c>
    </row>
    <row r="88" spans="1:8" x14ac:dyDescent="0.2">
      <c r="A88" t="s">
        <v>5</v>
      </c>
      <c r="B88">
        <v>3715209</v>
      </c>
      <c r="C88">
        <v>3715414</v>
      </c>
      <c r="D88" t="s">
        <v>6</v>
      </c>
      <c r="E88" t="e">
        <f>COUNTIF(#REF!,#REF!)</f>
        <v>#REF!</v>
      </c>
      <c r="F88">
        <v>1</v>
      </c>
      <c r="G88" t="str">
        <f>CONCATENATE(A88,B88,C88)</f>
        <v>VMNF01000014.1_Fusarium_oxysporum_f._sp._cubense_strain_TR4_isolate_UK0001_scf_28419_14,_whole_genome_shotgun_sequence37152093715414</v>
      </c>
      <c r="H88">
        <f t="shared" si="3"/>
        <v>1</v>
      </c>
    </row>
    <row r="89" spans="1:8" x14ac:dyDescent="0.2">
      <c r="A89" s="2" t="s">
        <v>12</v>
      </c>
      <c r="B89" s="14">
        <f>SUM(F8:F88)</f>
        <v>81</v>
      </c>
      <c r="C89" s="14"/>
      <c r="E89" t="e">
        <f>COUNTIF(#REF!,#REF!)</f>
        <v>#REF!</v>
      </c>
      <c r="G89" t="str">
        <f t="shared" si="2"/>
        <v>Total Number of Hits81</v>
      </c>
      <c r="H89">
        <f t="shared" si="3"/>
        <v>1</v>
      </c>
    </row>
    <row r="90" spans="1:8" x14ac:dyDescent="0.2">
      <c r="H90">
        <f t="shared" si="3"/>
        <v>0</v>
      </c>
    </row>
    <row r="91" spans="1:8" x14ac:dyDescent="0.2">
      <c r="A91" t="s">
        <v>0</v>
      </c>
      <c r="E91" t="e">
        <f>COUNTIF(#REF!,#REF!)</f>
        <v>#REF!</v>
      </c>
      <c r="H91">
        <f t="shared" si="3"/>
        <v>0</v>
      </c>
    </row>
    <row r="92" spans="1:8" x14ac:dyDescent="0.2">
      <c r="A92" t="s">
        <v>0</v>
      </c>
      <c r="E92" t="e">
        <f>COUNTIF(#REF!,#REF!)</f>
        <v>#REF!</v>
      </c>
      <c r="G92" t="str">
        <f t="shared" si="2"/>
        <v>#</v>
      </c>
      <c r="H92">
        <f t="shared" si="3"/>
        <v>4</v>
      </c>
    </row>
    <row r="93" spans="1:8" x14ac:dyDescent="0.2">
      <c r="A93" t="s">
        <v>0</v>
      </c>
      <c r="E93" t="e">
        <f>COUNTIF(#REF!,#REF!)</f>
        <v>#REF!</v>
      </c>
      <c r="G93" t="str">
        <f t="shared" si="2"/>
        <v>#</v>
      </c>
      <c r="H93">
        <f t="shared" si="3"/>
        <v>4</v>
      </c>
    </row>
    <row r="94" spans="1:8" x14ac:dyDescent="0.2">
      <c r="A94" t="s">
        <v>0</v>
      </c>
      <c r="E94" t="e">
        <f>COUNTIF(#REF!,#REF!)</f>
        <v>#REF!</v>
      </c>
      <c r="G94" t="str">
        <f t="shared" si="2"/>
        <v>#</v>
      </c>
      <c r="H94">
        <f t="shared" si="3"/>
        <v>4</v>
      </c>
    </row>
    <row r="95" spans="1:8" x14ac:dyDescent="0.2">
      <c r="A95" t="s">
        <v>0</v>
      </c>
      <c r="E95" t="e">
        <f>COUNTIF(#REF!,#REF!)</f>
        <v>#REF!</v>
      </c>
      <c r="G95" t="str">
        <f t="shared" si="2"/>
        <v>#</v>
      </c>
      <c r="H95">
        <f t="shared" si="3"/>
        <v>4</v>
      </c>
    </row>
    <row r="96" spans="1:8" x14ac:dyDescent="0.2">
      <c r="A96" s="3" t="s">
        <v>14</v>
      </c>
      <c r="E96" t="e">
        <f>COUNTIF(#REF!,#REF!)</f>
        <v>#REF!</v>
      </c>
      <c r="G96" t="str">
        <f t="shared" si="2"/>
        <v>GCA_007994515.1_UK0001_genomic.fna_mimp_hits.bed</v>
      </c>
      <c r="H96">
        <f t="shared" si="3"/>
        <v>1</v>
      </c>
    </row>
    <row r="97" spans="1:8" x14ac:dyDescent="0.2">
      <c r="A97" s="8" t="s">
        <v>8</v>
      </c>
      <c r="B97" s="8">
        <v>837480</v>
      </c>
      <c r="C97" s="8">
        <v>837682</v>
      </c>
      <c r="E97" t="e">
        <f>COUNTIF(#REF!,#REF!)</f>
        <v>#REF!</v>
      </c>
      <c r="G97" t="str">
        <f t="shared" si="2"/>
        <v>VMNF01000013.1_Fusarium_oxysporum_f._sp._cubense_strain_TR4_isolate_UK0001_scf_28419_13,_whole_genome_shotgun_sequence837480837682</v>
      </c>
      <c r="H97">
        <f t="shared" si="3"/>
        <v>1</v>
      </c>
    </row>
    <row r="98" spans="1:8" x14ac:dyDescent="0.2">
      <c r="A98" s="8" t="s">
        <v>8</v>
      </c>
      <c r="B98" s="8">
        <v>1191865</v>
      </c>
      <c r="C98" s="8">
        <v>1192079</v>
      </c>
      <c r="E98" t="e">
        <f>COUNTIF(#REF!,#REF!)</f>
        <v>#REF!</v>
      </c>
      <c r="G98" t="str">
        <f t="shared" si="2"/>
        <v>VMNF01000013.1_Fusarium_oxysporum_f._sp._cubense_strain_TR4_isolate_UK0001_scf_28419_13,_whole_genome_shotgun_sequence11918651192079</v>
      </c>
      <c r="H98">
        <f t="shared" si="3"/>
        <v>1</v>
      </c>
    </row>
    <row r="99" spans="1:8" x14ac:dyDescent="0.2">
      <c r="A99" s="8" t="s">
        <v>8</v>
      </c>
      <c r="B99" s="8">
        <v>1191865</v>
      </c>
      <c r="C99" s="8">
        <v>1192223</v>
      </c>
      <c r="E99" t="e">
        <f>COUNTIF(#REF!,#REF!)</f>
        <v>#REF!</v>
      </c>
      <c r="G99" t="str">
        <f t="shared" si="2"/>
        <v>VMNF01000013.1_Fusarium_oxysporum_f._sp._cubense_strain_TR4_isolate_UK0001_scf_28419_13,_whole_genome_shotgun_sequence11918651192223</v>
      </c>
      <c r="H99">
        <f t="shared" si="3"/>
        <v>1</v>
      </c>
    </row>
    <row r="100" spans="1:8" x14ac:dyDescent="0.2">
      <c r="A100" s="8" t="s">
        <v>8</v>
      </c>
      <c r="B100" s="8">
        <v>1193023</v>
      </c>
      <c r="C100" s="8">
        <v>1193247</v>
      </c>
      <c r="E100" t="e">
        <f>COUNTIF(#REF!,#REF!)</f>
        <v>#REF!</v>
      </c>
      <c r="G100" t="str">
        <f t="shared" si="2"/>
        <v>VMNF01000013.1_Fusarium_oxysporum_f._sp._cubense_strain_TR4_isolate_UK0001_scf_28419_13,_whole_genome_shotgun_sequence11930231193247</v>
      </c>
      <c r="H100">
        <f t="shared" si="3"/>
        <v>1</v>
      </c>
    </row>
    <row r="101" spans="1:8" x14ac:dyDescent="0.2">
      <c r="A101" s="8" t="s">
        <v>8</v>
      </c>
      <c r="B101" s="8">
        <v>1193463</v>
      </c>
      <c r="C101" s="8">
        <v>1193247</v>
      </c>
      <c r="E101" t="e">
        <f>COUNTIF(#REF!,#REF!)</f>
        <v>#REF!</v>
      </c>
      <c r="G101" t="str">
        <f t="shared" si="2"/>
        <v>VMNF01000013.1_Fusarium_oxysporum_f._sp._cubense_strain_TR4_isolate_UK0001_scf_28419_13,_whole_genome_shotgun_sequence11934631193247</v>
      </c>
      <c r="H101">
        <f t="shared" si="3"/>
        <v>1</v>
      </c>
    </row>
    <row r="102" spans="1:8" x14ac:dyDescent="0.2">
      <c r="A102" s="8" t="s">
        <v>8</v>
      </c>
      <c r="B102" s="8">
        <v>1193463</v>
      </c>
      <c r="C102" s="8">
        <v>1193670</v>
      </c>
      <c r="E102" t="e">
        <f>COUNTIF(#REF!,#REF!)</f>
        <v>#REF!</v>
      </c>
      <c r="G102" t="str">
        <f t="shared" si="2"/>
        <v>VMNF01000013.1_Fusarium_oxysporum_f._sp._cubense_strain_TR4_isolate_UK0001_scf_28419_13,_whole_genome_shotgun_sequence11934631193670</v>
      </c>
      <c r="H102">
        <f t="shared" si="3"/>
        <v>1</v>
      </c>
    </row>
    <row r="103" spans="1:8" x14ac:dyDescent="0.2">
      <c r="A103" t="s">
        <v>5</v>
      </c>
      <c r="B103">
        <v>2798627</v>
      </c>
      <c r="C103">
        <v>2798841</v>
      </c>
      <c r="E103" t="e">
        <f>COUNTIF(#REF!,#REF!)</f>
        <v>#REF!</v>
      </c>
      <c r="F103">
        <v>1</v>
      </c>
      <c r="G103" t="str">
        <f t="shared" si="2"/>
        <v>VMNF01000014.1_Fusarium_oxysporum_f._sp._cubense_strain_TR4_isolate_UK0001_scf_28419_14,_whole_genome_shotgun_sequence27986272798841</v>
      </c>
      <c r="H103">
        <f t="shared" si="3"/>
        <v>2</v>
      </c>
    </row>
    <row r="104" spans="1:8" x14ac:dyDescent="0.2">
      <c r="A104" t="s">
        <v>5</v>
      </c>
      <c r="B104">
        <v>2800443</v>
      </c>
      <c r="C104">
        <v>2800627</v>
      </c>
      <c r="E104" t="e">
        <f>COUNTIF(#REF!,#REF!)</f>
        <v>#REF!</v>
      </c>
      <c r="F104">
        <v>1</v>
      </c>
      <c r="G104" t="str">
        <f t="shared" si="2"/>
        <v>VMNF01000014.1_Fusarium_oxysporum_f._sp._cubense_strain_TR4_isolate_UK0001_scf_28419_14,_whole_genome_shotgun_sequence28004432800627</v>
      </c>
      <c r="H104">
        <f t="shared" si="3"/>
        <v>2</v>
      </c>
    </row>
    <row r="105" spans="1:8" x14ac:dyDescent="0.2">
      <c r="A105" t="s">
        <v>5</v>
      </c>
      <c r="B105">
        <v>2872302</v>
      </c>
      <c r="C105">
        <v>2872509</v>
      </c>
      <c r="E105" t="e">
        <f>COUNTIF(#REF!,#REF!)</f>
        <v>#REF!</v>
      </c>
      <c r="F105">
        <v>1</v>
      </c>
      <c r="G105" t="str">
        <f t="shared" si="2"/>
        <v>VMNF01000014.1_Fusarium_oxysporum_f._sp._cubense_strain_TR4_isolate_UK0001_scf_28419_14,_whole_genome_shotgun_sequence28723022872509</v>
      </c>
      <c r="H105">
        <f t="shared" si="3"/>
        <v>2</v>
      </c>
    </row>
    <row r="106" spans="1:8" x14ac:dyDescent="0.2">
      <c r="A106" t="s">
        <v>5</v>
      </c>
      <c r="B106">
        <v>2890500</v>
      </c>
      <c r="C106">
        <v>2890721</v>
      </c>
      <c r="E106" t="e">
        <f>COUNTIF(#REF!,#REF!)</f>
        <v>#REF!</v>
      </c>
      <c r="F106">
        <v>1</v>
      </c>
      <c r="G106" t="str">
        <f t="shared" si="2"/>
        <v>VMNF01000014.1_Fusarium_oxysporum_f._sp._cubense_strain_TR4_isolate_UK0001_scf_28419_14,_whole_genome_shotgun_sequence28905002890721</v>
      </c>
      <c r="H106">
        <f t="shared" si="3"/>
        <v>2</v>
      </c>
    </row>
    <row r="107" spans="1:8" x14ac:dyDescent="0.2">
      <c r="A107" t="s">
        <v>5</v>
      </c>
      <c r="B107">
        <v>2891033</v>
      </c>
      <c r="C107">
        <v>2890721</v>
      </c>
      <c r="E107" t="e">
        <f>COUNTIF(#REF!,#REF!)</f>
        <v>#REF!</v>
      </c>
      <c r="F107">
        <v>1</v>
      </c>
      <c r="G107" t="str">
        <f t="shared" si="2"/>
        <v>VMNF01000014.1_Fusarium_oxysporum_f._sp._cubense_strain_TR4_isolate_UK0001_scf_28419_14,_whole_genome_shotgun_sequence28910332890721</v>
      </c>
      <c r="H107">
        <f t="shared" si="3"/>
        <v>1</v>
      </c>
    </row>
    <row r="108" spans="1:8" x14ac:dyDescent="0.2">
      <c r="A108" t="s">
        <v>5</v>
      </c>
      <c r="B108">
        <v>2891033</v>
      </c>
      <c r="C108">
        <v>2891239</v>
      </c>
      <c r="E108" t="e">
        <f>COUNTIF(#REF!,#REF!)</f>
        <v>#REF!</v>
      </c>
      <c r="F108">
        <v>1</v>
      </c>
      <c r="G108" t="str">
        <f t="shared" si="2"/>
        <v>VMNF01000014.1_Fusarium_oxysporum_f._sp._cubense_strain_TR4_isolate_UK0001_scf_28419_14,_whole_genome_shotgun_sequence28910332891239</v>
      </c>
      <c r="H108">
        <f t="shared" si="3"/>
        <v>2</v>
      </c>
    </row>
    <row r="109" spans="1:8" x14ac:dyDescent="0.2">
      <c r="A109" t="s">
        <v>5</v>
      </c>
      <c r="B109">
        <v>2900225</v>
      </c>
      <c r="C109">
        <v>2900435</v>
      </c>
      <c r="E109" t="e">
        <f>COUNTIF(#REF!,#REF!)</f>
        <v>#REF!</v>
      </c>
      <c r="F109">
        <v>1</v>
      </c>
      <c r="G109" t="str">
        <f t="shared" si="2"/>
        <v>VMNF01000014.1_Fusarium_oxysporum_f._sp._cubense_strain_TR4_isolate_UK0001_scf_28419_14,_whole_genome_shotgun_sequence29002252900435</v>
      </c>
      <c r="H109">
        <f t="shared" si="3"/>
        <v>2</v>
      </c>
    </row>
    <row r="110" spans="1:8" x14ac:dyDescent="0.2">
      <c r="A110" t="s">
        <v>5</v>
      </c>
      <c r="B110">
        <v>3192208</v>
      </c>
      <c r="C110">
        <v>3192434</v>
      </c>
      <c r="E110" t="e">
        <f>COUNTIF(#REF!,#REF!)</f>
        <v>#REF!</v>
      </c>
      <c r="F110">
        <v>1</v>
      </c>
      <c r="G110" t="str">
        <f t="shared" si="2"/>
        <v>VMNF01000014.1_Fusarium_oxysporum_f._sp._cubense_strain_TR4_isolate_UK0001_scf_28419_14,_whole_genome_shotgun_sequence31922083192434</v>
      </c>
      <c r="H110">
        <f t="shared" si="3"/>
        <v>2</v>
      </c>
    </row>
    <row r="111" spans="1:8" x14ac:dyDescent="0.2">
      <c r="A111" t="s">
        <v>5</v>
      </c>
      <c r="B111">
        <v>3225877</v>
      </c>
      <c r="C111">
        <v>3226079</v>
      </c>
      <c r="E111" t="e">
        <f>COUNTIF(#REF!,#REF!)</f>
        <v>#REF!</v>
      </c>
      <c r="F111">
        <v>1</v>
      </c>
      <c r="G111" t="str">
        <f t="shared" si="2"/>
        <v>VMNF01000014.1_Fusarium_oxysporum_f._sp._cubense_strain_TR4_isolate_UK0001_scf_28419_14,_whole_genome_shotgun_sequence32258773226079</v>
      </c>
      <c r="H111">
        <f t="shared" si="3"/>
        <v>2</v>
      </c>
    </row>
    <row r="112" spans="1:8" x14ac:dyDescent="0.2">
      <c r="A112" t="s">
        <v>5</v>
      </c>
      <c r="B112">
        <v>3509125</v>
      </c>
      <c r="C112">
        <v>3509331</v>
      </c>
      <c r="E112" t="e">
        <f>COUNTIF(#REF!,#REF!)</f>
        <v>#REF!</v>
      </c>
      <c r="F112">
        <v>1</v>
      </c>
      <c r="G112" t="str">
        <f t="shared" si="2"/>
        <v>VMNF01000014.1_Fusarium_oxysporum_f._sp._cubense_strain_TR4_isolate_UK0001_scf_28419_14,_whole_genome_shotgun_sequence35091253509331</v>
      </c>
      <c r="H112">
        <f t="shared" si="3"/>
        <v>2</v>
      </c>
    </row>
    <row r="113" spans="1:8" x14ac:dyDescent="0.2">
      <c r="A113" t="s">
        <v>5</v>
      </c>
      <c r="B113">
        <v>3585485</v>
      </c>
      <c r="C113">
        <v>3585690</v>
      </c>
      <c r="E113" t="e">
        <f>COUNTIF(#REF!,#REF!)</f>
        <v>#REF!</v>
      </c>
      <c r="F113">
        <v>1</v>
      </c>
      <c r="G113" t="str">
        <f t="shared" si="2"/>
        <v>VMNF01000014.1_Fusarium_oxysporum_f._sp._cubense_strain_TR4_isolate_UK0001_scf_28419_14,_whole_genome_shotgun_sequence35854853585690</v>
      </c>
      <c r="H113">
        <f t="shared" si="3"/>
        <v>2</v>
      </c>
    </row>
    <row r="114" spans="1:8" x14ac:dyDescent="0.2">
      <c r="A114" t="s">
        <v>5</v>
      </c>
      <c r="B114">
        <v>3589696</v>
      </c>
      <c r="C114">
        <v>3589452</v>
      </c>
      <c r="E114" t="e">
        <f>COUNTIF(#REF!,#REF!)</f>
        <v>#REF!</v>
      </c>
      <c r="F114">
        <v>1</v>
      </c>
      <c r="G114" t="str">
        <f t="shared" si="2"/>
        <v>VMNF01000014.1_Fusarium_oxysporum_f._sp._cubense_strain_TR4_isolate_UK0001_scf_28419_14,_whole_genome_shotgun_sequence35896963589452</v>
      </c>
      <c r="H114">
        <f t="shared" si="3"/>
        <v>1</v>
      </c>
    </row>
    <row r="115" spans="1:8" x14ac:dyDescent="0.2">
      <c r="A115" t="s">
        <v>5</v>
      </c>
      <c r="B115">
        <v>3679845</v>
      </c>
      <c r="C115">
        <v>3680059</v>
      </c>
      <c r="E115" t="e">
        <f>COUNTIF(#REF!,#REF!)</f>
        <v>#REF!</v>
      </c>
      <c r="F115">
        <v>1</v>
      </c>
      <c r="G115" t="str">
        <f t="shared" si="2"/>
        <v>VMNF01000014.1_Fusarium_oxysporum_f._sp._cubense_strain_TR4_isolate_UK0001_scf_28419_14,_whole_genome_shotgun_sequence36798453680059</v>
      </c>
      <c r="H115">
        <f t="shared" si="3"/>
        <v>2</v>
      </c>
    </row>
    <row r="116" spans="1:8" x14ac:dyDescent="0.2">
      <c r="A116" t="s">
        <v>5</v>
      </c>
      <c r="B116">
        <v>3679845</v>
      </c>
      <c r="C116">
        <v>3680203</v>
      </c>
      <c r="E116" t="e">
        <f>COUNTIF(#REF!,#REF!)</f>
        <v>#REF!</v>
      </c>
      <c r="F116">
        <v>1</v>
      </c>
      <c r="G116" t="str">
        <f t="shared" si="2"/>
        <v>VMNF01000014.1_Fusarium_oxysporum_f._sp._cubense_strain_TR4_isolate_UK0001_scf_28419_14,_whole_genome_shotgun_sequence36798453680203</v>
      </c>
      <c r="H116">
        <f t="shared" si="3"/>
        <v>1</v>
      </c>
    </row>
    <row r="117" spans="1:8" x14ac:dyDescent="0.2">
      <c r="A117" t="s">
        <v>5</v>
      </c>
      <c r="B117">
        <v>3681003</v>
      </c>
      <c r="C117">
        <v>3681227</v>
      </c>
      <c r="E117" t="e">
        <f>COUNTIF(#REF!,#REF!)</f>
        <v>#REF!</v>
      </c>
      <c r="F117">
        <v>1</v>
      </c>
      <c r="G117" t="str">
        <f t="shared" si="2"/>
        <v>VMNF01000014.1_Fusarium_oxysporum_f._sp._cubense_strain_TR4_isolate_UK0001_scf_28419_14,_whole_genome_shotgun_sequence36810033681227</v>
      </c>
      <c r="H117">
        <f t="shared" si="3"/>
        <v>2</v>
      </c>
    </row>
    <row r="118" spans="1:8" x14ac:dyDescent="0.2">
      <c r="A118" t="s">
        <v>5</v>
      </c>
      <c r="B118">
        <v>3681443</v>
      </c>
      <c r="C118">
        <v>3681227</v>
      </c>
      <c r="E118" t="e">
        <f>COUNTIF(#REF!,#REF!)</f>
        <v>#REF!</v>
      </c>
      <c r="F118">
        <v>1</v>
      </c>
      <c r="G118" t="str">
        <f t="shared" si="2"/>
        <v>VMNF01000014.1_Fusarium_oxysporum_f._sp._cubense_strain_TR4_isolate_UK0001_scf_28419_14,_whole_genome_shotgun_sequence36814433681227</v>
      </c>
      <c r="H118">
        <f t="shared" si="3"/>
        <v>1</v>
      </c>
    </row>
    <row r="119" spans="1:8" x14ac:dyDescent="0.2">
      <c r="A119" t="s">
        <v>5</v>
      </c>
      <c r="B119">
        <v>3681443</v>
      </c>
      <c r="C119">
        <v>3681650</v>
      </c>
      <c r="E119" t="e">
        <f>COUNTIF(#REF!,#REF!)</f>
        <v>#REF!</v>
      </c>
      <c r="F119">
        <v>1</v>
      </c>
      <c r="G119" t="str">
        <f t="shared" si="2"/>
        <v>VMNF01000014.1_Fusarium_oxysporum_f._sp._cubense_strain_TR4_isolate_UK0001_scf_28419_14,_whole_genome_shotgun_sequence36814433681650</v>
      </c>
      <c r="H119">
        <f t="shared" si="3"/>
        <v>2</v>
      </c>
    </row>
    <row r="120" spans="1:8" x14ac:dyDescent="0.2">
      <c r="A120" t="s">
        <v>5</v>
      </c>
      <c r="B120">
        <v>3692470</v>
      </c>
      <c r="C120">
        <v>3692712</v>
      </c>
      <c r="E120" t="e">
        <f>COUNTIF(#REF!,#REF!)</f>
        <v>#REF!</v>
      </c>
      <c r="F120">
        <v>1</v>
      </c>
      <c r="G120" t="str">
        <f t="shared" si="2"/>
        <v>VMNF01000014.1_Fusarium_oxysporum_f._sp._cubense_strain_TR4_isolate_UK0001_scf_28419_14,_whole_genome_shotgun_sequence36924703692712</v>
      </c>
      <c r="H120">
        <f t="shared" si="3"/>
        <v>1</v>
      </c>
    </row>
    <row r="121" spans="1:8" x14ac:dyDescent="0.2">
      <c r="A121" s="8" t="s">
        <v>9</v>
      </c>
      <c r="B121" s="8">
        <v>1769467</v>
      </c>
      <c r="C121" s="8">
        <v>1769673</v>
      </c>
      <c r="E121" t="e">
        <f>COUNTIF(#REF!,#REF!)</f>
        <v>#REF!</v>
      </c>
      <c r="G121" t="str">
        <f t="shared" si="2"/>
        <v>VMNF01000015.1_Fusarium_oxysporum_f._sp._cubense_strain_TR4_isolate_UK0001_scf_28419_15,_whole_genome_shotgun_sequence17694671769673</v>
      </c>
      <c r="H121">
        <f t="shared" si="3"/>
        <v>1</v>
      </c>
    </row>
    <row r="122" spans="1:8" x14ac:dyDescent="0.2">
      <c r="A122" s="8" t="s">
        <v>10</v>
      </c>
      <c r="B122" s="8">
        <v>484756</v>
      </c>
      <c r="C122" s="8">
        <v>484978</v>
      </c>
      <c r="E122" t="e">
        <f>COUNTIF(#REF!,#REF!)</f>
        <v>#REF!</v>
      </c>
      <c r="G122" t="str">
        <f t="shared" si="2"/>
        <v>VMNF01000005.1_Fusarium_oxysporum_f._sp._cubense_strain_TR4_isolate_UK0001_scf_28419_5,_whole_genome_shotgun_sequence484756484978</v>
      </c>
      <c r="H122">
        <f t="shared" si="3"/>
        <v>1</v>
      </c>
    </row>
    <row r="123" spans="1:8" x14ac:dyDescent="0.2">
      <c r="A123" s="8" t="s">
        <v>11</v>
      </c>
      <c r="B123" s="8">
        <v>6294427</v>
      </c>
      <c r="C123" s="8">
        <v>6294648</v>
      </c>
      <c r="E123" t="e">
        <f>COUNTIF(#REF!,#REF!)</f>
        <v>#REF!</v>
      </c>
      <c r="G123" t="str">
        <f t="shared" si="2"/>
        <v>VMNF01000007.1_Fusarium_oxysporum_f._sp._cubense_strain_TR4_isolate_UK0001_scf_28419_7,_whole_genome_shotgun_sequence62944276294648</v>
      </c>
      <c r="H123">
        <f t="shared" si="3"/>
        <v>1</v>
      </c>
    </row>
    <row r="124" spans="1:8" x14ac:dyDescent="0.2">
      <c r="A124" s="2" t="s">
        <v>13</v>
      </c>
      <c r="B124" s="15">
        <f>SUM(F103:F120)</f>
        <v>18</v>
      </c>
      <c r="C124" s="15"/>
    </row>
    <row r="125" spans="1:8" x14ac:dyDescent="0.2">
      <c r="A125" s="4"/>
    </row>
  </sheetData>
  <mergeCells count="2">
    <mergeCell ref="B89:C89"/>
    <mergeCell ref="B124:C124"/>
  </mergeCells>
  <conditionalFormatting sqref="G1:G89 G91:G1048576">
    <cfRule type="duplicateValues" dxfId="34" priority="16"/>
  </conditionalFormatting>
  <conditionalFormatting sqref="G90">
    <cfRule type="duplicateValues" dxfId="33" priority="8"/>
  </conditionalFormatting>
  <conditionalFormatting sqref="D1:XFD1048576">
    <cfRule type="cellIs" dxfId="32" priority="5" operator="equal">
      <formula>"VMNF01000014.1_Fusarium_oxysporum_f._sp._cubense_strain_TR4_isolate_UK0001_scf_28419_14,_whole_genome_shotgun_sequence37152083715414"</formula>
    </cfRule>
  </conditionalFormatting>
  <conditionalFormatting sqref="A1:C1048576">
    <cfRule type="expression" dxfId="31" priority="2">
      <formula>$H8=3</formula>
    </cfRule>
    <cfRule type="expression" dxfId="30" priority="4">
      <formula>$H8=2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C791-28FF-4C44-9CD5-9A7CE7582D28}">
  <sheetPr>
    <pageSetUpPr fitToPage="1"/>
  </sheetPr>
  <dimension ref="A1:N120"/>
  <sheetViews>
    <sheetView tabSelected="1" topLeftCell="A62" zoomScale="125" workbookViewId="0">
      <selection activeCell="K81" sqref="K81"/>
    </sheetView>
  </sheetViews>
  <sheetFormatPr baseColWidth="10" defaultRowHeight="16" x14ac:dyDescent="0.2"/>
  <cols>
    <col min="1" max="1" width="120.1640625" customWidth="1"/>
    <col min="4" max="4" width="10" hidden="1" customWidth="1"/>
    <col min="6" max="7" width="10.83203125" hidden="1" customWidth="1"/>
    <col min="8" max="8" width="12.1640625" bestFit="1" customWidth="1"/>
    <col min="9" max="9" width="11" customWidth="1"/>
    <col min="12" max="12" width="7.5" customWidth="1"/>
    <col min="13" max="13" width="29.83203125" hidden="1" customWidth="1"/>
  </cols>
  <sheetData>
    <row r="1" spans="1:14" ht="19" customHeight="1" x14ac:dyDescent="0.2">
      <c r="A1" t="s">
        <v>16</v>
      </c>
    </row>
    <row r="2" spans="1:14" ht="19" customHeight="1" x14ac:dyDescent="0.2"/>
    <row r="3" spans="1:14" ht="19" customHeight="1" x14ac:dyDescent="0.2">
      <c r="A3" s="4" t="s">
        <v>19</v>
      </c>
    </row>
    <row r="4" spans="1:14" ht="20" customHeight="1" x14ac:dyDescent="0.2">
      <c r="A4" s="4" t="s">
        <v>24</v>
      </c>
    </row>
    <row r="5" spans="1:14" ht="17" customHeight="1" x14ac:dyDescent="0.2"/>
    <row r="6" spans="1:14" x14ac:dyDescent="0.2">
      <c r="A6" t="s">
        <v>0</v>
      </c>
      <c r="B6" t="s">
        <v>1</v>
      </c>
      <c r="C6" t="s">
        <v>2</v>
      </c>
      <c r="E6" t="s">
        <v>3</v>
      </c>
      <c r="F6" t="s">
        <v>17</v>
      </c>
      <c r="H6" t="s">
        <v>32</v>
      </c>
    </row>
    <row r="7" spans="1:14" x14ac:dyDescent="0.2">
      <c r="A7" t="s">
        <v>0</v>
      </c>
      <c r="B7" t="s">
        <v>4</v>
      </c>
      <c r="C7" t="s">
        <v>4</v>
      </c>
    </row>
    <row r="8" spans="1:14" x14ac:dyDescent="0.2">
      <c r="A8" t="s">
        <v>5</v>
      </c>
      <c r="B8">
        <v>2659400</v>
      </c>
      <c r="C8">
        <v>2659622</v>
      </c>
      <c r="D8" t="str">
        <f>CONCATENATE(A8,B8,C8)</f>
        <v>VMNF01000014.1_Fusarium_oxysporum_f._sp._cubense_strain_TR4_isolate_UK0001_scf_28419_14,_whole_genome_shotgun_sequence26594002659622</v>
      </c>
      <c r="E8" t="s">
        <v>7</v>
      </c>
      <c r="F8">
        <f t="shared" ref="F8:F39" si="0">COUNTIF($D$8:$D$119,$D8)</f>
        <v>2</v>
      </c>
      <c r="G8">
        <v>1</v>
      </c>
      <c r="H8">
        <f>SUM(C8-B8)</f>
        <v>222</v>
      </c>
      <c r="I8" s="11"/>
      <c r="J8" s="11"/>
      <c r="K8" s="11"/>
    </row>
    <row r="9" spans="1:14" x14ac:dyDescent="0.2">
      <c r="A9" t="s">
        <v>5</v>
      </c>
      <c r="B9">
        <v>2659400</v>
      </c>
      <c r="C9">
        <v>2659622</v>
      </c>
      <c r="D9" t="str">
        <f t="shared" ref="D9:D71" si="1">CONCATENATE(A9,B9,C9)</f>
        <v>VMNF01000014.1_Fusarium_oxysporum_f._sp._cubense_strain_TR4_isolate_UK0001_scf_28419_14,_whole_genome_shotgun_sequence26594002659622</v>
      </c>
      <c r="E9" t="s">
        <v>6</v>
      </c>
      <c r="F9">
        <f t="shared" si="0"/>
        <v>2</v>
      </c>
      <c r="G9">
        <v>1</v>
      </c>
      <c r="H9">
        <f t="shared" ref="H9:H72" si="2">SUM(C9-B9)</f>
        <v>222</v>
      </c>
      <c r="I9" s="1"/>
      <c r="J9" s="1"/>
      <c r="K9" s="1"/>
    </row>
    <row r="10" spans="1:14" x14ac:dyDescent="0.2">
      <c r="A10" t="s">
        <v>5</v>
      </c>
      <c r="B10">
        <v>2671316</v>
      </c>
      <c r="C10">
        <v>2671539</v>
      </c>
      <c r="D10" t="str">
        <f t="shared" si="1"/>
        <v>VMNF01000014.1_Fusarium_oxysporum_f._sp._cubense_strain_TR4_isolate_UK0001_scf_28419_14,_whole_genome_shotgun_sequence26713162671539</v>
      </c>
      <c r="E10" t="s">
        <v>7</v>
      </c>
      <c r="F10">
        <f t="shared" si="0"/>
        <v>2</v>
      </c>
      <c r="G10">
        <v>1</v>
      </c>
      <c r="H10">
        <f t="shared" si="2"/>
        <v>223</v>
      </c>
      <c r="I10" s="1"/>
      <c r="J10" s="1"/>
      <c r="K10" s="1"/>
    </row>
    <row r="11" spans="1:14" x14ac:dyDescent="0.2">
      <c r="A11" t="s">
        <v>5</v>
      </c>
      <c r="B11">
        <v>2671316</v>
      </c>
      <c r="C11">
        <v>2671539</v>
      </c>
      <c r="D11" t="str">
        <f t="shared" si="1"/>
        <v>VMNF01000014.1_Fusarium_oxysporum_f._sp._cubense_strain_TR4_isolate_UK0001_scf_28419_14,_whole_genome_shotgun_sequence26713162671539</v>
      </c>
      <c r="E11" t="s">
        <v>6</v>
      </c>
      <c r="F11">
        <f t="shared" si="0"/>
        <v>2</v>
      </c>
      <c r="G11">
        <v>1</v>
      </c>
      <c r="H11">
        <f t="shared" si="2"/>
        <v>223</v>
      </c>
      <c r="I11" s="1"/>
      <c r="J11" s="1"/>
      <c r="K11" s="1"/>
    </row>
    <row r="12" spans="1:14" x14ac:dyDescent="0.2">
      <c r="A12" t="s">
        <v>5</v>
      </c>
      <c r="B12">
        <v>2763632</v>
      </c>
      <c r="C12">
        <v>2763842</v>
      </c>
      <c r="D12" t="str">
        <f t="shared" si="1"/>
        <v>VMNF01000014.1_Fusarium_oxysporum_f._sp._cubense_strain_TR4_isolate_UK0001_scf_28419_14,_whole_genome_shotgun_sequence27636322763842</v>
      </c>
      <c r="E12" t="s">
        <v>7</v>
      </c>
      <c r="F12">
        <f t="shared" si="0"/>
        <v>1</v>
      </c>
      <c r="G12">
        <v>1</v>
      </c>
      <c r="H12">
        <f t="shared" si="2"/>
        <v>210</v>
      </c>
      <c r="I12" s="1"/>
      <c r="J12" s="1"/>
      <c r="K12" s="1"/>
    </row>
    <row r="13" spans="1:14" x14ac:dyDescent="0.2">
      <c r="A13" t="s">
        <v>5</v>
      </c>
      <c r="B13">
        <v>2763804</v>
      </c>
      <c r="C13">
        <v>2763842</v>
      </c>
      <c r="D13" t="str">
        <f t="shared" si="1"/>
        <v>VMNF01000014.1_Fusarium_oxysporum_f._sp._cubense_strain_TR4_isolate_UK0001_scf_28419_14,_whole_genome_shotgun_sequence27638042763842</v>
      </c>
      <c r="E13" t="s">
        <v>6</v>
      </c>
      <c r="F13">
        <f t="shared" si="0"/>
        <v>1</v>
      </c>
      <c r="G13">
        <v>1</v>
      </c>
      <c r="H13">
        <f t="shared" si="2"/>
        <v>38</v>
      </c>
      <c r="I13" s="1"/>
      <c r="J13" s="1"/>
      <c r="K13" s="1"/>
    </row>
    <row r="14" spans="1:14" x14ac:dyDescent="0.2">
      <c r="A14" t="s">
        <v>5</v>
      </c>
      <c r="B14">
        <v>2792257</v>
      </c>
      <c r="C14">
        <v>2792306</v>
      </c>
      <c r="D14" t="str">
        <f t="shared" si="1"/>
        <v>VMNF01000014.1_Fusarium_oxysporum_f._sp._cubense_strain_TR4_isolate_UK0001_scf_28419_14,_whole_genome_shotgun_sequence27922572792306</v>
      </c>
      <c r="E14" t="s">
        <v>6</v>
      </c>
      <c r="F14">
        <f t="shared" si="0"/>
        <v>1</v>
      </c>
      <c r="G14">
        <v>1</v>
      </c>
      <c r="H14">
        <f t="shared" si="2"/>
        <v>49</v>
      </c>
      <c r="I14" s="1"/>
      <c r="J14" s="1"/>
      <c r="K14" s="1"/>
    </row>
    <row r="15" spans="1:14" x14ac:dyDescent="0.2">
      <c r="A15" t="s">
        <v>5</v>
      </c>
      <c r="B15">
        <v>2792267</v>
      </c>
      <c r="C15">
        <v>2792306</v>
      </c>
      <c r="D15" t="str">
        <f t="shared" si="1"/>
        <v>VMNF01000014.1_Fusarium_oxysporum_f._sp._cubense_strain_TR4_isolate_UK0001_scf_28419_14,_whole_genome_shotgun_sequence27922672792306</v>
      </c>
      <c r="E15" t="s">
        <v>7</v>
      </c>
      <c r="F15">
        <f t="shared" si="0"/>
        <v>1</v>
      </c>
      <c r="G15">
        <v>1</v>
      </c>
      <c r="H15">
        <f t="shared" si="2"/>
        <v>39</v>
      </c>
      <c r="I15" s="6"/>
      <c r="J15" s="6"/>
      <c r="K15" s="6"/>
      <c r="L15" s="6"/>
      <c r="M15" s="6"/>
      <c r="N15" s="6"/>
    </row>
    <row r="16" spans="1:14" x14ac:dyDescent="0.2">
      <c r="A16" t="s">
        <v>5</v>
      </c>
      <c r="B16">
        <v>2798627</v>
      </c>
      <c r="C16">
        <v>2798841</v>
      </c>
      <c r="D16" t="str">
        <f t="shared" si="1"/>
        <v>VMNF01000014.1_Fusarium_oxysporum_f._sp._cubense_strain_TR4_isolate_UK0001_scf_28419_14,_whole_genome_shotgun_sequence27986272798841</v>
      </c>
      <c r="E16" t="s">
        <v>6</v>
      </c>
      <c r="F16">
        <f t="shared" si="0"/>
        <v>3</v>
      </c>
      <c r="G16">
        <v>1</v>
      </c>
      <c r="H16">
        <f t="shared" si="2"/>
        <v>214</v>
      </c>
    </row>
    <row r="17" spans="1:8" x14ac:dyDescent="0.2">
      <c r="A17" t="s">
        <v>5</v>
      </c>
      <c r="B17">
        <v>2798627</v>
      </c>
      <c r="C17">
        <v>2798841</v>
      </c>
      <c r="D17" t="str">
        <f t="shared" si="1"/>
        <v>VMNF01000014.1_Fusarium_oxysporum_f._sp._cubense_strain_TR4_isolate_UK0001_scf_28419_14,_whole_genome_shotgun_sequence27986272798841</v>
      </c>
      <c r="E17" t="s">
        <v>7</v>
      </c>
      <c r="F17">
        <f t="shared" si="0"/>
        <v>3</v>
      </c>
      <c r="G17">
        <v>1</v>
      </c>
      <c r="H17">
        <f t="shared" si="2"/>
        <v>214</v>
      </c>
    </row>
    <row r="18" spans="1:8" x14ac:dyDescent="0.2">
      <c r="A18" t="s">
        <v>5</v>
      </c>
      <c r="B18">
        <v>2800443</v>
      </c>
      <c r="C18">
        <v>2800588</v>
      </c>
      <c r="D18" t="str">
        <f t="shared" si="1"/>
        <v>VMNF01000014.1_Fusarium_oxysporum_f._sp._cubense_strain_TR4_isolate_UK0001_scf_28419_14,_whole_genome_shotgun_sequence28004432800588</v>
      </c>
      <c r="E18" t="s">
        <v>7</v>
      </c>
      <c r="F18">
        <f t="shared" si="0"/>
        <v>1</v>
      </c>
      <c r="G18">
        <v>1</v>
      </c>
      <c r="H18">
        <f t="shared" si="2"/>
        <v>145</v>
      </c>
    </row>
    <row r="19" spans="1:8" x14ac:dyDescent="0.2">
      <c r="A19" t="s">
        <v>5</v>
      </c>
      <c r="B19">
        <v>2800570</v>
      </c>
      <c r="C19">
        <v>2800627</v>
      </c>
      <c r="D19" t="str">
        <f t="shared" si="1"/>
        <v>VMNF01000014.1_Fusarium_oxysporum_f._sp._cubense_strain_TR4_isolate_UK0001_scf_28419_14,_whole_genome_shotgun_sequence28005702800627</v>
      </c>
      <c r="E19" t="s">
        <v>6</v>
      </c>
      <c r="F19">
        <f t="shared" si="0"/>
        <v>1</v>
      </c>
      <c r="G19">
        <v>1</v>
      </c>
      <c r="H19">
        <f t="shared" si="2"/>
        <v>57</v>
      </c>
    </row>
    <row r="20" spans="1:8" x14ac:dyDescent="0.2">
      <c r="A20" t="s">
        <v>5</v>
      </c>
      <c r="B20">
        <v>2800591</v>
      </c>
      <c r="C20">
        <v>2800627</v>
      </c>
      <c r="D20" t="str">
        <f t="shared" si="1"/>
        <v>VMNF01000014.1_Fusarium_oxysporum_f._sp._cubense_strain_TR4_isolate_UK0001_scf_28419_14,_whole_genome_shotgun_sequence28005912800627</v>
      </c>
      <c r="E20" t="s">
        <v>7</v>
      </c>
      <c r="F20">
        <f t="shared" si="0"/>
        <v>1</v>
      </c>
      <c r="G20">
        <v>1</v>
      </c>
      <c r="H20">
        <f t="shared" si="2"/>
        <v>36</v>
      </c>
    </row>
    <row r="21" spans="1:8" x14ac:dyDescent="0.2">
      <c r="A21" t="s">
        <v>5</v>
      </c>
      <c r="B21">
        <v>2814115</v>
      </c>
      <c r="C21">
        <v>2814188</v>
      </c>
      <c r="D21" t="str">
        <f t="shared" si="1"/>
        <v>VMNF01000014.1_Fusarium_oxysporum_f._sp._cubense_strain_TR4_isolate_UK0001_scf_28419_14,_whole_genome_shotgun_sequence28141152814188</v>
      </c>
      <c r="E21" t="s">
        <v>6</v>
      </c>
      <c r="F21">
        <f t="shared" si="0"/>
        <v>1</v>
      </c>
      <c r="G21">
        <v>1</v>
      </c>
      <c r="H21">
        <f t="shared" si="2"/>
        <v>73</v>
      </c>
    </row>
    <row r="22" spans="1:8" x14ac:dyDescent="0.2">
      <c r="A22" t="s">
        <v>5</v>
      </c>
      <c r="B22">
        <v>2814115</v>
      </c>
      <c r="C22">
        <v>2814167</v>
      </c>
      <c r="D22" t="str">
        <f t="shared" si="1"/>
        <v>VMNF01000014.1_Fusarium_oxysporum_f._sp._cubense_strain_TR4_isolate_UK0001_scf_28419_14,_whole_genome_shotgun_sequence28141152814167</v>
      </c>
      <c r="E22" t="s">
        <v>7</v>
      </c>
      <c r="F22">
        <f t="shared" si="0"/>
        <v>1</v>
      </c>
      <c r="G22">
        <v>1</v>
      </c>
      <c r="H22">
        <f t="shared" si="2"/>
        <v>52</v>
      </c>
    </row>
    <row r="23" spans="1:8" x14ac:dyDescent="0.2">
      <c r="A23" t="s">
        <v>5</v>
      </c>
      <c r="B23">
        <v>2864253</v>
      </c>
      <c r="C23">
        <v>2864475</v>
      </c>
      <c r="D23" t="str">
        <f t="shared" si="1"/>
        <v>VMNF01000014.1_Fusarium_oxysporum_f._sp._cubense_strain_TR4_isolate_UK0001_scf_28419_14,_whole_genome_shotgun_sequence28642532864475</v>
      </c>
      <c r="E23" t="s">
        <v>6</v>
      </c>
      <c r="F23">
        <f t="shared" si="0"/>
        <v>2</v>
      </c>
      <c r="G23">
        <v>1</v>
      </c>
      <c r="H23">
        <f t="shared" si="2"/>
        <v>222</v>
      </c>
    </row>
    <row r="24" spans="1:8" x14ac:dyDescent="0.2">
      <c r="A24" t="s">
        <v>5</v>
      </c>
      <c r="B24">
        <v>2864253</v>
      </c>
      <c r="C24">
        <v>2864475</v>
      </c>
      <c r="D24" t="str">
        <f t="shared" si="1"/>
        <v>VMNF01000014.1_Fusarium_oxysporum_f._sp._cubense_strain_TR4_isolate_UK0001_scf_28419_14,_whole_genome_shotgun_sequence28642532864475</v>
      </c>
      <c r="E24" t="s">
        <v>7</v>
      </c>
      <c r="F24">
        <f t="shared" si="0"/>
        <v>2</v>
      </c>
      <c r="G24">
        <v>1</v>
      </c>
      <c r="H24">
        <f t="shared" si="2"/>
        <v>222</v>
      </c>
    </row>
    <row r="25" spans="1:8" x14ac:dyDescent="0.2">
      <c r="A25" t="s">
        <v>5</v>
      </c>
      <c r="B25">
        <v>2872302</v>
      </c>
      <c r="C25">
        <v>2872509</v>
      </c>
      <c r="D25" t="str">
        <f t="shared" si="1"/>
        <v>VMNF01000014.1_Fusarium_oxysporum_f._sp._cubense_strain_TR4_isolate_UK0001_scf_28419_14,_whole_genome_shotgun_sequence28723022872509</v>
      </c>
      <c r="E25" t="s">
        <v>6</v>
      </c>
      <c r="F25">
        <f t="shared" si="0"/>
        <v>3</v>
      </c>
      <c r="G25">
        <v>1</v>
      </c>
      <c r="H25">
        <f t="shared" si="2"/>
        <v>207</v>
      </c>
    </row>
    <row r="26" spans="1:8" x14ac:dyDescent="0.2">
      <c r="A26" t="s">
        <v>5</v>
      </c>
      <c r="B26">
        <v>2872302</v>
      </c>
      <c r="C26">
        <v>2872509</v>
      </c>
      <c r="D26" t="str">
        <f t="shared" si="1"/>
        <v>VMNF01000014.1_Fusarium_oxysporum_f._sp._cubense_strain_TR4_isolate_UK0001_scf_28419_14,_whole_genome_shotgun_sequence28723022872509</v>
      </c>
      <c r="E26" t="s">
        <v>7</v>
      </c>
      <c r="F26">
        <f t="shared" si="0"/>
        <v>3</v>
      </c>
      <c r="G26">
        <v>1</v>
      </c>
      <c r="H26">
        <f t="shared" si="2"/>
        <v>207</v>
      </c>
    </row>
    <row r="27" spans="1:8" x14ac:dyDescent="0.2">
      <c r="A27" t="s">
        <v>5</v>
      </c>
      <c r="B27">
        <v>2890500</v>
      </c>
      <c r="C27">
        <v>2890721</v>
      </c>
      <c r="D27" t="str">
        <f t="shared" si="1"/>
        <v>VMNF01000014.1_Fusarium_oxysporum_f._sp._cubense_strain_TR4_isolate_UK0001_scf_28419_14,_whole_genome_shotgun_sequence28905002890721</v>
      </c>
      <c r="E27" t="s">
        <v>7</v>
      </c>
      <c r="F27">
        <f t="shared" si="0"/>
        <v>3</v>
      </c>
      <c r="G27">
        <v>1</v>
      </c>
      <c r="H27">
        <f t="shared" si="2"/>
        <v>221</v>
      </c>
    </row>
    <row r="28" spans="1:8" x14ac:dyDescent="0.2">
      <c r="A28" t="s">
        <v>5</v>
      </c>
      <c r="B28">
        <v>2890500</v>
      </c>
      <c r="C28">
        <v>2890721</v>
      </c>
      <c r="D28" t="str">
        <f t="shared" si="1"/>
        <v>VMNF01000014.1_Fusarium_oxysporum_f._sp._cubense_strain_TR4_isolate_UK0001_scf_28419_14,_whole_genome_shotgun_sequence28905002890721</v>
      </c>
      <c r="E28" t="s">
        <v>6</v>
      </c>
      <c r="F28">
        <f t="shared" si="0"/>
        <v>3</v>
      </c>
      <c r="G28">
        <v>1</v>
      </c>
      <c r="H28">
        <f t="shared" si="2"/>
        <v>221</v>
      </c>
    </row>
    <row r="29" spans="1:8" x14ac:dyDescent="0.2">
      <c r="A29" t="s">
        <v>5</v>
      </c>
      <c r="B29">
        <v>2891033</v>
      </c>
      <c r="C29">
        <v>2891239</v>
      </c>
      <c r="D29" t="str">
        <f t="shared" si="1"/>
        <v>VMNF01000014.1_Fusarium_oxysporum_f._sp._cubense_strain_TR4_isolate_UK0001_scf_28419_14,_whole_genome_shotgun_sequence28910332891239</v>
      </c>
      <c r="E29" t="s">
        <v>7</v>
      </c>
      <c r="F29">
        <f t="shared" si="0"/>
        <v>3</v>
      </c>
      <c r="G29">
        <v>1</v>
      </c>
      <c r="H29">
        <f t="shared" si="2"/>
        <v>206</v>
      </c>
    </row>
    <row r="30" spans="1:8" x14ac:dyDescent="0.2">
      <c r="A30" t="s">
        <v>5</v>
      </c>
      <c r="B30">
        <v>2891033</v>
      </c>
      <c r="C30">
        <v>2891239</v>
      </c>
      <c r="D30" t="str">
        <f t="shared" si="1"/>
        <v>VMNF01000014.1_Fusarium_oxysporum_f._sp._cubense_strain_TR4_isolate_UK0001_scf_28419_14,_whole_genome_shotgun_sequence28910332891239</v>
      </c>
      <c r="E30" t="s">
        <v>6</v>
      </c>
      <c r="F30">
        <f t="shared" si="0"/>
        <v>3</v>
      </c>
      <c r="G30">
        <v>1</v>
      </c>
      <c r="H30">
        <f t="shared" si="2"/>
        <v>206</v>
      </c>
    </row>
    <row r="31" spans="1:8" x14ac:dyDescent="0.2">
      <c r="A31" t="s">
        <v>5</v>
      </c>
      <c r="B31">
        <v>2900225</v>
      </c>
      <c r="C31">
        <v>2900435</v>
      </c>
      <c r="D31" t="str">
        <f t="shared" si="1"/>
        <v>VMNF01000014.1_Fusarium_oxysporum_f._sp._cubense_strain_TR4_isolate_UK0001_scf_28419_14,_whole_genome_shotgun_sequence29002252900435</v>
      </c>
      <c r="E31" t="s">
        <v>7</v>
      </c>
      <c r="F31">
        <f t="shared" si="0"/>
        <v>3</v>
      </c>
      <c r="G31">
        <v>1</v>
      </c>
      <c r="H31">
        <f t="shared" si="2"/>
        <v>210</v>
      </c>
    </row>
    <row r="32" spans="1:8" x14ac:dyDescent="0.2">
      <c r="A32" t="s">
        <v>5</v>
      </c>
      <c r="B32">
        <v>2900225</v>
      </c>
      <c r="C32">
        <v>2900435</v>
      </c>
      <c r="D32" t="str">
        <f t="shared" si="1"/>
        <v>VMNF01000014.1_Fusarium_oxysporum_f._sp._cubense_strain_TR4_isolate_UK0001_scf_28419_14,_whole_genome_shotgun_sequence29002252900435</v>
      </c>
      <c r="E32" t="s">
        <v>6</v>
      </c>
      <c r="F32">
        <f t="shared" si="0"/>
        <v>3</v>
      </c>
      <c r="G32">
        <v>1</v>
      </c>
      <c r="H32">
        <f t="shared" si="2"/>
        <v>210</v>
      </c>
    </row>
    <row r="33" spans="1:11" x14ac:dyDescent="0.2">
      <c r="A33" t="s">
        <v>5</v>
      </c>
      <c r="B33">
        <v>2903041</v>
      </c>
      <c r="C33">
        <v>2903114</v>
      </c>
      <c r="D33" t="str">
        <f t="shared" si="1"/>
        <v>VMNF01000014.1_Fusarium_oxysporum_f._sp._cubense_strain_TR4_isolate_UK0001_scf_28419_14,_whole_genome_shotgun_sequence29030412903114</v>
      </c>
      <c r="E33" t="s">
        <v>6</v>
      </c>
      <c r="F33">
        <f t="shared" si="0"/>
        <v>1</v>
      </c>
      <c r="G33">
        <v>1</v>
      </c>
      <c r="H33">
        <f t="shared" si="2"/>
        <v>73</v>
      </c>
      <c r="I33" s="1"/>
      <c r="J33" s="1"/>
      <c r="K33" s="1"/>
    </row>
    <row r="34" spans="1:11" x14ac:dyDescent="0.2">
      <c r="A34" t="s">
        <v>5</v>
      </c>
      <c r="B34">
        <v>2903041</v>
      </c>
      <c r="C34">
        <v>2903084</v>
      </c>
      <c r="D34" t="str">
        <f t="shared" si="1"/>
        <v>VMNF01000014.1_Fusarium_oxysporum_f._sp._cubense_strain_TR4_isolate_UK0001_scf_28419_14,_whole_genome_shotgun_sequence29030412903084</v>
      </c>
      <c r="E34" t="s">
        <v>7</v>
      </c>
      <c r="F34">
        <f t="shared" si="0"/>
        <v>1</v>
      </c>
      <c r="G34">
        <v>1</v>
      </c>
      <c r="H34">
        <f t="shared" si="2"/>
        <v>43</v>
      </c>
      <c r="I34" s="1"/>
      <c r="J34" s="1"/>
      <c r="K34" s="1"/>
    </row>
    <row r="35" spans="1:11" x14ac:dyDescent="0.2">
      <c r="A35" t="s">
        <v>5</v>
      </c>
      <c r="B35">
        <v>3192208</v>
      </c>
      <c r="C35">
        <v>3192434</v>
      </c>
      <c r="D35" t="str">
        <f t="shared" si="1"/>
        <v>VMNF01000014.1_Fusarium_oxysporum_f._sp._cubense_strain_TR4_isolate_UK0001_scf_28419_14,_whole_genome_shotgun_sequence31922083192434</v>
      </c>
      <c r="E35" t="s">
        <v>6</v>
      </c>
      <c r="F35">
        <f t="shared" si="0"/>
        <v>3</v>
      </c>
      <c r="G35">
        <v>1</v>
      </c>
      <c r="H35">
        <f t="shared" si="2"/>
        <v>226</v>
      </c>
      <c r="I35" s="1"/>
      <c r="J35" s="1"/>
      <c r="K35" s="1"/>
    </row>
    <row r="36" spans="1:11" x14ac:dyDescent="0.2">
      <c r="A36" t="s">
        <v>5</v>
      </c>
      <c r="B36">
        <v>3192208</v>
      </c>
      <c r="C36">
        <v>3192434</v>
      </c>
      <c r="D36" t="str">
        <f t="shared" si="1"/>
        <v>VMNF01000014.1_Fusarium_oxysporum_f._sp._cubense_strain_TR4_isolate_UK0001_scf_28419_14,_whole_genome_shotgun_sequence31922083192434</v>
      </c>
      <c r="E36" t="s">
        <v>7</v>
      </c>
      <c r="F36">
        <f t="shared" si="0"/>
        <v>3</v>
      </c>
      <c r="G36">
        <v>1</v>
      </c>
      <c r="H36">
        <f t="shared" si="2"/>
        <v>226</v>
      </c>
      <c r="I36" s="2"/>
      <c r="J36" s="12"/>
      <c r="K36" s="12"/>
    </row>
    <row r="37" spans="1:11" x14ac:dyDescent="0.2">
      <c r="A37" t="s">
        <v>5</v>
      </c>
      <c r="B37">
        <v>3225877</v>
      </c>
      <c r="C37">
        <v>3225906</v>
      </c>
      <c r="D37" t="str">
        <f t="shared" si="1"/>
        <v>VMNF01000014.1_Fusarium_oxysporum_f._sp._cubense_strain_TR4_isolate_UK0001_scf_28419_14,_whole_genome_shotgun_sequence32258773225906</v>
      </c>
      <c r="E37" t="s">
        <v>6</v>
      </c>
      <c r="F37">
        <f t="shared" si="0"/>
        <v>1</v>
      </c>
      <c r="G37">
        <v>1</v>
      </c>
      <c r="H37">
        <f t="shared" si="2"/>
        <v>29</v>
      </c>
      <c r="I37" s="4"/>
    </row>
    <row r="38" spans="1:11" x14ac:dyDescent="0.2">
      <c r="A38" t="s">
        <v>5</v>
      </c>
      <c r="B38">
        <v>3225877</v>
      </c>
      <c r="C38">
        <v>3226079</v>
      </c>
      <c r="D38" t="str">
        <f t="shared" si="1"/>
        <v>VMNF01000014.1_Fusarium_oxysporum_f._sp._cubense_strain_TR4_isolate_UK0001_scf_28419_14,_whole_genome_shotgun_sequence32258773226079</v>
      </c>
      <c r="E38" t="s">
        <v>7</v>
      </c>
      <c r="F38">
        <f t="shared" si="0"/>
        <v>2</v>
      </c>
      <c r="G38">
        <v>1</v>
      </c>
      <c r="H38">
        <f t="shared" si="2"/>
        <v>202</v>
      </c>
      <c r="I38" s="4"/>
    </row>
    <row r="39" spans="1:11" x14ac:dyDescent="0.2">
      <c r="A39" t="s">
        <v>5</v>
      </c>
      <c r="B39">
        <v>3226059</v>
      </c>
      <c r="C39">
        <v>3226079</v>
      </c>
      <c r="D39" t="str">
        <f t="shared" si="1"/>
        <v>VMNF01000014.1_Fusarium_oxysporum_f._sp._cubense_strain_TR4_isolate_UK0001_scf_28419_14,_whole_genome_shotgun_sequence32260593226079</v>
      </c>
      <c r="E39" t="s">
        <v>6</v>
      </c>
      <c r="F39">
        <f t="shared" si="0"/>
        <v>1</v>
      </c>
      <c r="G39">
        <v>1</v>
      </c>
      <c r="H39">
        <f t="shared" si="2"/>
        <v>20</v>
      </c>
      <c r="I39" s="4"/>
    </row>
    <row r="40" spans="1:11" x14ac:dyDescent="0.2">
      <c r="A40" t="s">
        <v>5</v>
      </c>
      <c r="B40">
        <v>3337249</v>
      </c>
      <c r="C40">
        <v>3337470</v>
      </c>
      <c r="D40" t="str">
        <f t="shared" si="1"/>
        <v>VMNF01000014.1_Fusarium_oxysporum_f._sp._cubense_strain_TR4_isolate_UK0001_scf_28419_14,_whole_genome_shotgun_sequence33372493337470</v>
      </c>
      <c r="E40" t="s">
        <v>6</v>
      </c>
      <c r="F40">
        <f t="shared" ref="F40:F72" si="3">COUNTIF($D$8:$D$119,$D40)</f>
        <v>2</v>
      </c>
      <c r="G40">
        <v>1</v>
      </c>
      <c r="H40">
        <f t="shared" si="2"/>
        <v>221</v>
      </c>
      <c r="I40" s="4"/>
    </row>
    <row r="41" spans="1:11" x14ac:dyDescent="0.2">
      <c r="A41" t="s">
        <v>5</v>
      </c>
      <c r="B41">
        <v>3337249</v>
      </c>
      <c r="C41">
        <v>3337470</v>
      </c>
      <c r="D41" t="str">
        <f t="shared" si="1"/>
        <v>VMNF01000014.1_Fusarium_oxysporum_f._sp._cubense_strain_TR4_isolate_UK0001_scf_28419_14,_whole_genome_shotgun_sequence33372493337470</v>
      </c>
      <c r="E41" t="s">
        <v>7</v>
      </c>
      <c r="F41">
        <f t="shared" si="3"/>
        <v>2</v>
      </c>
      <c r="G41">
        <v>1</v>
      </c>
      <c r="H41">
        <f t="shared" si="2"/>
        <v>221</v>
      </c>
    </row>
    <row r="42" spans="1:11" x14ac:dyDescent="0.2">
      <c r="A42" t="s">
        <v>5</v>
      </c>
      <c r="B42">
        <v>3424980</v>
      </c>
      <c r="C42">
        <v>3425202</v>
      </c>
      <c r="D42" t="str">
        <f t="shared" si="1"/>
        <v>VMNF01000014.1_Fusarium_oxysporum_f._sp._cubense_strain_TR4_isolate_UK0001_scf_28419_14,_whole_genome_shotgun_sequence34249803425202</v>
      </c>
      <c r="E42" t="s">
        <v>7</v>
      </c>
      <c r="F42">
        <f t="shared" si="3"/>
        <v>2</v>
      </c>
      <c r="G42">
        <v>1</v>
      </c>
      <c r="H42">
        <f t="shared" si="2"/>
        <v>222</v>
      </c>
    </row>
    <row r="43" spans="1:11" x14ac:dyDescent="0.2">
      <c r="A43" t="s">
        <v>5</v>
      </c>
      <c r="B43">
        <v>3424980</v>
      </c>
      <c r="C43">
        <v>3425202</v>
      </c>
      <c r="D43" t="str">
        <f t="shared" si="1"/>
        <v>VMNF01000014.1_Fusarium_oxysporum_f._sp._cubense_strain_TR4_isolate_UK0001_scf_28419_14,_whole_genome_shotgun_sequence34249803425202</v>
      </c>
      <c r="E43" t="s">
        <v>6</v>
      </c>
      <c r="F43">
        <f t="shared" si="3"/>
        <v>2</v>
      </c>
      <c r="G43">
        <v>1</v>
      </c>
      <c r="H43">
        <f t="shared" si="2"/>
        <v>222</v>
      </c>
    </row>
    <row r="44" spans="1:11" x14ac:dyDescent="0.2">
      <c r="A44" t="s">
        <v>5</v>
      </c>
      <c r="B44">
        <v>3500588</v>
      </c>
      <c r="C44">
        <v>3500625</v>
      </c>
      <c r="D44" t="str">
        <f t="shared" si="1"/>
        <v>VMNF01000014.1_Fusarium_oxysporum_f._sp._cubense_strain_TR4_isolate_UK0001_scf_28419_14,_whole_genome_shotgun_sequence35005883500625</v>
      </c>
      <c r="E44" t="s">
        <v>7</v>
      </c>
      <c r="F44">
        <f t="shared" si="3"/>
        <v>1</v>
      </c>
      <c r="G44">
        <v>1</v>
      </c>
      <c r="H44">
        <f t="shared" si="2"/>
        <v>37</v>
      </c>
    </row>
    <row r="45" spans="1:11" x14ac:dyDescent="0.2">
      <c r="A45" t="s">
        <v>5</v>
      </c>
      <c r="B45">
        <v>3500605</v>
      </c>
      <c r="C45">
        <v>3500625</v>
      </c>
      <c r="D45" t="str">
        <f t="shared" si="1"/>
        <v>VMNF01000014.1_Fusarium_oxysporum_f._sp._cubense_strain_TR4_isolate_UK0001_scf_28419_14,_whole_genome_shotgun_sequence35006053500625</v>
      </c>
      <c r="E45" t="s">
        <v>6</v>
      </c>
      <c r="F45">
        <f t="shared" si="3"/>
        <v>1</v>
      </c>
      <c r="G45">
        <v>1</v>
      </c>
      <c r="H45">
        <f t="shared" si="2"/>
        <v>20</v>
      </c>
    </row>
    <row r="46" spans="1:11" x14ac:dyDescent="0.2">
      <c r="A46" t="s">
        <v>5</v>
      </c>
      <c r="B46">
        <v>3508778</v>
      </c>
      <c r="C46">
        <v>3508978</v>
      </c>
      <c r="D46" t="str">
        <f t="shared" si="1"/>
        <v>VMNF01000014.1_Fusarium_oxysporum_f._sp._cubense_strain_TR4_isolate_UK0001_scf_28419_14,_whole_genome_shotgun_sequence35087783508978</v>
      </c>
      <c r="E46" t="s">
        <v>7</v>
      </c>
      <c r="F46">
        <f t="shared" si="3"/>
        <v>2</v>
      </c>
      <c r="G46">
        <v>1</v>
      </c>
      <c r="H46">
        <f t="shared" si="2"/>
        <v>200</v>
      </c>
    </row>
    <row r="47" spans="1:11" x14ac:dyDescent="0.2">
      <c r="A47" t="s">
        <v>5</v>
      </c>
      <c r="B47">
        <v>3508778</v>
      </c>
      <c r="C47">
        <v>3508978</v>
      </c>
      <c r="D47" t="str">
        <f t="shared" si="1"/>
        <v>VMNF01000014.1_Fusarium_oxysporum_f._sp._cubense_strain_TR4_isolate_UK0001_scf_28419_14,_whole_genome_shotgun_sequence35087783508978</v>
      </c>
      <c r="E47" t="s">
        <v>6</v>
      </c>
      <c r="F47">
        <f t="shared" si="3"/>
        <v>2</v>
      </c>
      <c r="G47">
        <v>1</v>
      </c>
      <c r="H47">
        <f t="shared" si="2"/>
        <v>200</v>
      </c>
    </row>
    <row r="48" spans="1:11" x14ac:dyDescent="0.2">
      <c r="A48" t="s">
        <v>5</v>
      </c>
      <c r="B48">
        <v>3509125</v>
      </c>
      <c r="C48">
        <v>3509331</v>
      </c>
      <c r="D48" t="str">
        <f t="shared" si="1"/>
        <v>VMNF01000014.1_Fusarium_oxysporum_f._sp._cubense_strain_TR4_isolate_UK0001_scf_28419_14,_whole_genome_shotgun_sequence35091253509331</v>
      </c>
      <c r="E48" t="s">
        <v>6</v>
      </c>
      <c r="F48">
        <f t="shared" si="3"/>
        <v>3</v>
      </c>
      <c r="G48">
        <v>1</v>
      </c>
      <c r="H48">
        <f t="shared" si="2"/>
        <v>206</v>
      </c>
    </row>
    <row r="49" spans="1:8" x14ac:dyDescent="0.2">
      <c r="A49" t="s">
        <v>5</v>
      </c>
      <c r="B49">
        <v>3509125</v>
      </c>
      <c r="C49">
        <v>3509331</v>
      </c>
      <c r="D49" t="str">
        <f t="shared" si="1"/>
        <v>VMNF01000014.1_Fusarium_oxysporum_f._sp._cubense_strain_TR4_isolate_UK0001_scf_28419_14,_whole_genome_shotgun_sequence35091253509331</v>
      </c>
      <c r="E49" t="s">
        <v>7</v>
      </c>
      <c r="F49">
        <f t="shared" si="3"/>
        <v>3</v>
      </c>
      <c r="G49">
        <v>1</v>
      </c>
      <c r="H49">
        <f t="shared" si="2"/>
        <v>206</v>
      </c>
    </row>
    <row r="50" spans="1:8" x14ac:dyDescent="0.2">
      <c r="A50" t="s">
        <v>5</v>
      </c>
      <c r="B50">
        <v>3584629</v>
      </c>
      <c r="C50">
        <v>3584664</v>
      </c>
      <c r="D50" t="str">
        <f t="shared" si="1"/>
        <v>VMNF01000014.1_Fusarium_oxysporum_f._sp._cubense_strain_TR4_isolate_UK0001_scf_28419_14,_whole_genome_shotgun_sequence35846293584664</v>
      </c>
      <c r="E50" t="s">
        <v>7</v>
      </c>
      <c r="F50">
        <f t="shared" si="3"/>
        <v>1</v>
      </c>
      <c r="G50">
        <v>1</v>
      </c>
      <c r="H50">
        <f t="shared" si="2"/>
        <v>35</v>
      </c>
    </row>
    <row r="51" spans="1:8" x14ac:dyDescent="0.2">
      <c r="A51" t="s">
        <v>5</v>
      </c>
      <c r="B51">
        <v>3584629</v>
      </c>
      <c r="C51">
        <v>3584795</v>
      </c>
      <c r="D51" t="str">
        <f t="shared" si="1"/>
        <v>VMNF01000014.1_Fusarium_oxysporum_f._sp._cubense_strain_TR4_isolate_UK0001_scf_28419_14,_whole_genome_shotgun_sequence35846293584795</v>
      </c>
      <c r="E51" t="s">
        <v>6</v>
      </c>
      <c r="F51">
        <f t="shared" si="3"/>
        <v>1</v>
      </c>
      <c r="G51">
        <v>1</v>
      </c>
      <c r="H51">
        <f t="shared" si="2"/>
        <v>166</v>
      </c>
    </row>
    <row r="52" spans="1:8" x14ac:dyDescent="0.2">
      <c r="A52" t="s">
        <v>5</v>
      </c>
      <c r="B52">
        <v>3585248</v>
      </c>
      <c r="C52">
        <v>3585453</v>
      </c>
      <c r="D52" t="str">
        <f t="shared" si="1"/>
        <v>VMNF01000014.1_Fusarium_oxysporum_f._sp._cubense_strain_TR4_isolate_UK0001_scf_28419_14,_whole_genome_shotgun_sequence35852483585453</v>
      </c>
      <c r="E52" t="s">
        <v>6</v>
      </c>
      <c r="F52">
        <f t="shared" si="3"/>
        <v>2</v>
      </c>
      <c r="G52">
        <v>1</v>
      </c>
      <c r="H52">
        <f t="shared" si="2"/>
        <v>205</v>
      </c>
    </row>
    <row r="53" spans="1:8" x14ac:dyDescent="0.2">
      <c r="A53" t="s">
        <v>5</v>
      </c>
      <c r="B53">
        <v>3585248</v>
      </c>
      <c r="C53">
        <v>3585453</v>
      </c>
      <c r="D53" t="str">
        <f t="shared" si="1"/>
        <v>VMNF01000014.1_Fusarium_oxysporum_f._sp._cubense_strain_TR4_isolate_UK0001_scf_28419_14,_whole_genome_shotgun_sequence35852483585453</v>
      </c>
      <c r="E53" t="s">
        <v>7</v>
      </c>
      <c r="F53">
        <f t="shared" si="3"/>
        <v>2</v>
      </c>
      <c r="G53">
        <v>1</v>
      </c>
      <c r="H53">
        <f t="shared" si="2"/>
        <v>205</v>
      </c>
    </row>
    <row r="54" spans="1:8" x14ac:dyDescent="0.2">
      <c r="A54" t="s">
        <v>5</v>
      </c>
      <c r="B54">
        <v>3585485</v>
      </c>
      <c r="C54">
        <v>3585690</v>
      </c>
      <c r="D54" t="str">
        <f t="shared" si="1"/>
        <v>VMNF01000014.1_Fusarium_oxysporum_f._sp._cubense_strain_TR4_isolate_UK0001_scf_28419_14,_whole_genome_shotgun_sequence35854853585690</v>
      </c>
      <c r="E54" t="s">
        <v>7</v>
      </c>
      <c r="F54">
        <f t="shared" si="3"/>
        <v>3</v>
      </c>
      <c r="G54">
        <v>1</v>
      </c>
      <c r="H54">
        <f t="shared" si="2"/>
        <v>205</v>
      </c>
    </row>
    <row r="55" spans="1:8" x14ac:dyDescent="0.2">
      <c r="A55" t="s">
        <v>5</v>
      </c>
      <c r="B55">
        <v>3585485</v>
      </c>
      <c r="C55">
        <v>3585690</v>
      </c>
      <c r="D55" t="str">
        <f t="shared" si="1"/>
        <v>VMNF01000014.1_Fusarium_oxysporum_f._sp._cubense_strain_TR4_isolate_UK0001_scf_28419_14,_whole_genome_shotgun_sequence35854853585690</v>
      </c>
      <c r="E55" t="s">
        <v>6</v>
      </c>
      <c r="F55">
        <f t="shared" si="3"/>
        <v>3</v>
      </c>
      <c r="G55">
        <v>1</v>
      </c>
      <c r="H55">
        <f t="shared" si="2"/>
        <v>205</v>
      </c>
    </row>
    <row r="56" spans="1:8" x14ac:dyDescent="0.2">
      <c r="A56" t="s">
        <v>5</v>
      </c>
      <c r="B56">
        <v>3586163</v>
      </c>
      <c r="C56">
        <v>3586307</v>
      </c>
      <c r="D56" t="str">
        <f t="shared" si="1"/>
        <v>VMNF01000014.1_Fusarium_oxysporum_f._sp._cubense_strain_TR4_isolate_UK0001_scf_28419_14,_whole_genome_shotgun_sequence35861633586307</v>
      </c>
      <c r="E56" t="s">
        <v>6</v>
      </c>
      <c r="F56">
        <f t="shared" si="3"/>
        <v>1</v>
      </c>
      <c r="G56">
        <v>1</v>
      </c>
      <c r="H56">
        <f t="shared" si="2"/>
        <v>144</v>
      </c>
    </row>
    <row r="57" spans="1:8" x14ac:dyDescent="0.2">
      <c r="A57" t="s">
        <v>5</v>
      </c>
      <c r="B57">
        <v>3586163</v>
      </c>
      <c r="C57">
        <v>3586217</v>
      </c>
      <c r="D57" t="str">
        <f t="shared" si="1"/>
        <v>VMNF01000014.1_Fusarium_oxysporum_f._sp._cubense_strain_TR4_isolate_UK0001_scf_28419_14,_whole_genome_shotgun_sequence35861633586217</v>
      </c>
      <c r="E57" t="s">
        <v>7</v>
      </c>
      <c r="F57">
        <f t="shared" si="3"/>
        <v>1</v>
      </c>
      <c r="G57">
        <v>1</v>
      </c>
      <c r="H57">
        <f t="shared" si="2"/>
        <v>54</v>
      </c>
    </row>
    <row r="58" spans="1:8" x14ac:dyDescent="0.2">
      <c r="A58" t="s">
        <v>5</v>
      </c>
      <c r="B58">
        <v>3589229</v>
      </c>
      <c r="C58">
        <v>3589452</v>
      </c>
      <c r="D58" t="str">
        <f t="shared" si="1"/>
        <v>VMNF01000014.1_Fusarium_oxysporum_f._sp._cubense_strain_TR4_isolate_UK0001_scf_28419_14,_whole_genome_shotgun_sequence35892293589452</v>
      </c>
      <c r="E58" t="s">
        <v>7</v>
      </c>
      <c r="F58">
        <f t="shared" si="3"/>
        <v>2</v>
      </c>
      <c r="G58">
        <v>1</v>
      </c>
      <c r="H58">
        <f t="shared" si="2"/>
        <v>223</v>
      </c>
    </row>
    <row r="59" spans="1:8" x14ac:dyDescent="0.2">
      <c r="A59" t="s">
        <v>5</v>
      </c>
      <c r="B59">
        <v>3589229</v>
      </c>
      <c r="C59">
        <v>3589452</v>
      </c>
      <c r="D59" t="str">
        <f t="shared" si="1"/>
        <v>VMNF01000014.1_Fusarium_oxysporum_f._sp._cubense_strain_TR4_isolate_UK0001_scf_28419_14,_whole_genome_shotgun_sequence35892293589452</v>
      </c>
      <c r="E59" t="s">
        <v>6</v>
      </c>
      <c r="F59">
        <f t="shared" si="3"/>
        <v>2</v>
      </c>
      <c r="G59">
        <v>1</v>
      </c>
      <c r="H59">
        <f t="shared" si="2"/>
        <v>223</v>
      </c>
    </row>
    <row r="60" spans="1:8" x14ac:dyDescent="0.2">
      <c r="A60" t="s">
        <v>5</v>
      </c>
      <c r="B60">
        <v>3589451</v>
      </c>
      <c r="C60">
        <v>3589489</v>
      </c>
      <c r="D60" t="str">
        <f t="shared" si="1"/>
        <v>VMNF01000014.1_Fusarium_oxysporum_f._sp._cubense_strain_TR4_isolate_UK0001_scf_28419_14,_whole_genome_shotgun_sequence35894513589489</v>
      </c>
      <c r="E60" t="s">
        <v>7</v>
      </c>
      <c r="F60">
        <f t="shared" si="3"/>
        <v>1</v>
      </c>
      <c r="G60">
        <v>1</v>
      </c>
      <c r="H60">
        <f t="shared" si="2"/>
        <v>38</v>
      </c>
    </row>
    <row r="61" spans="1:8" x14ac:dyDescent="0.2">
      <c r="A61" t="s">
        <v>5</v>
      </c>
      <c r="B61">
        <v>3589452</v>
      </c>
      <c r="C61">
        <v>3589489</v>
      </c>
      <c r="D61" t="str">
        <f t="shared" si="1"/>
        <v>VMNF01000014.1_Fusarium_oxysporum_f._sp._cubense_strain_TR4_isolate_UK0001_scf_28419_14,_whole_genome_shotgun_sequence35894523589489</v>
      </c>
      <c r="E61" t="s">
        <v>6</v>
      </c>
      <c r="F61">
        <f t="shared" si="3"/>
        <v>1</v>
      </c>
      <c r="G61">
        <v>1</v>
      </c>
      <c r="H61">
        <f t="shared" si="2"/>
        <v>37</v>
      </c>
    </row>
    <row r="62" spans="1:8" x14ac:dyDescent="0.2">
      <c r="A62" t="s">
        <v>5</v>
      </c>
      <c r="B62">
        <v>3589696</v>
      </c>
      <c r="C62">
        <v>3589735</v>
      </c>
      <c r="D62" t="str">
        <f t="shared" si="1"/>
        <v>VMNF01000014.1_Fusarium_oxysporum_f._sp._cubense_strain_TR4_isolate_UK0001_scf_28419_14,_whole_genome_shotgun_sequence35896963589735</v>
      </c>
      <c r="E62" t="s">
        <v>6</v>
      </c>
      <c r="F62">
        <f t="shared" si="3"/>
        <v>1</v>
      </c>
      <c r="G62">
        <v>1</v>
      </c>
      <c r="H62">
        <f t="shared" si="2"/>
        <v>39</v>
      </c>
    </row>
    <row r="63" spans="1:8" x14ac:dyDescent="0.2">
      <c r="A63" t="s">
        <v>5</v>
      </c>
      <c r="B63">
        <v>3589696</v>
      </c>
      <c r="C63">
        <v>3589747</v>
      </c>
      <c r="D63" t="str">
        <f t="shared" si="1"/>
        <v>VMNF01000014.1_Fusarium_oxysporum_f._sp._cubense_strain_TR4_isolate_UK0001_scf_28419_14,_whole_genome_shotgun_sequence35896963589747</v>
      </c>
      <c r="E63" t="s">
        <v>7</v>
      </c>
      <c r="F63">
        <f t="shared" si="3"/>
        <v>1</v>
      </c>
      <c r="G63">
        <v>1</v>
      </c>
      <c r="H63">
        <f t="shared" si="2"/>
        <v>51</v>
      </c>
    </row>
    <row r="64" spans="1:8" x14ac:dyDescent="0.2">
      <c r="A64" t="s">
        <v>5</v>
      </c>
      <c r="B64">
        <v>3590933</v>
      </c>
      <c r="C64">
        <v>3590978</v>
      </c>
      <c r="D64" t="str">
        <f t="shared" si="1"/>
        <v>VMNF01000014.1_Fusarium_oxysporum_f._sp._cubense_strain_TR4_isolate_UK0001_scf_28419_14,_whole_genome_shotgun_sequence35909333590978</v>
      </c>
      <c r="E64" t="s">
        <v>6</v>
      </c>
      <c r="F64">
        <f t="shared" si="3"/>
        <v>1</v>
      </c>
      <c r="G64">
        <v>1</v>
      </c>
      <c r="H64">
        <f t="shared" si="2"/>
        <v>45</v>
      </c>
    </row>
    <row r="65" spans="1:8" x14ac:dyDescent="0.2">
      <c r="A65" t="s">
        <v>5</v>
      </c>
      <c r="B65">
        <v>3590934</v>
      </c>
      <c r="C65">
        <v>3590978</v>
      </c>
      <c r="D65" t="str">
        <f t="shared" si="1"/>
        <v>VMNF01000014.1_Fusarium_oxysporum_f._sp._cubense_strain_TR4_isolate_UK0001_scf_28419_14,_whole_genome_shotgun_sequence35909343590978</v>
      </c>
      <c r="E65" t="s">
        <v>7</v>
      </c>
      <c r="F65">
        <f t="shared" si="3"/>
        <v>1</v>
      </c>
      <c r="G65">
        <v>1</v>
      </c>
      <c r="H65">
        <f t="shared" si="2"/>
        <v>44</v>
      </c>
    </row>
    <row r="66" spans="1:8" x14ac:dyDescent="0.2">
      <c r="A66" t="s">
        <v>5</v>
      </c>
      <c r="B66">
        <v>3591245</v>
      </c>
      <c r="C66">
        <v>3591374</v>
      </c>
      <c r="D66" t="str">
        <f t="shared" si="1"/>
        <v>VMNF01000014.1_Fusarium_oxysporum_f._sp._cubense_strain_TR4_isolate_UK0001_scf_28419_14,_whole_genome_shotgun_sequence35912453591374</v>
      </c>
      <c r="E66" t="s">
        <v>6</v>
      </c>
      <c r="F66">
        <f t="shared" si="3"/>
        <v>1</v>
      </c>
      <c r="G66">
        <v>1</v>
      </c>
      <c r="H66">
        <f t="shared" si="2"/>
        <v>129</v>
      </c>
    </row>
    <row r="67" spans="1:8" x14ac:dyDescent="0.2">
      <c r="A67" t="s">
        <v>5</v>
      </c>
      <c r="B67">
        <v>3591346</v>
      </c>
      <c r="C67">
        <v>3591374</v>
      </c>
      <c r="D67" t="str">
        <f t="shared" si="1"/>
        <v>VMNF01000014.1_Fusarium_oxysporum_f._sp._cubense_strain_TR4_isolate_UK0001_scf_28419_14,_whole_genome_shotgun_sequence35913463591374</v>
      </c>
      <c r="E67" t="s">
        <v>7</v>
      </c>
      <c r="F67">
        <f t="shared" si="3"/>
        <v>1</v>
      </c>
      <c r="G67">
        <v>1</v>
      </c>
      <c r="H67">
        <f t="shared" si="2"/>
        <v>28</v>
      </c>
    </row>
    <row r="68" spans="1:8" x14ac:dyDescent="0.2">
      <c r="A68" t="s">
        <v>5</v>
      </c>
      <c r="B68">
        <v>3611110</v>
      </c>
      <c r="C68">
        <v>3611332</v>
      </c>
      <c r="D68" t="str">
        <f t="shared" si="1"/>
        <v>VMNF01000014.1_Fusarium_oxysporum_f._sp._cubense_strain_TR4_isolate_UK0001_scf_28419_14,_whole_genome_shotgun_sequence36111103611332</v>
      </c>
      <c r="E68" t="s">
        <v>7</v>
      </c>
      <c r="F68">
        <f t="shared" si="3"/>
        <v>2</v>
      </c>
      <c r="G68">
        <v>1</v>
      </c>
      <c r="H68">
        <f t="shared" si="2"/>
        <v>222</v>
      </c>
    </row>
    <row r="69" spans="1:8" x14ac:dyDescent="0.2">
      <c r="A69" t="s">
        <v>5</v>
      </c>
      <c r="B69">
        <v>3611110</v>
      </c>
      <c r="C69">
        <v>3611332</v>
      </c>
      <c r="D69" t="str">
        <f t="shared" si="1"/>
        <v>VMNF01000014.1_Fusarium_oxysporum_f._sp._cubense_strain_TR4_isolate_UK0001_scf_28419_14,_whole_genome_shotgun_sequence36111103611332</v>
      </c>
      <c r="E69" t="s">
        <v>6</v>
      </c>
      <c r="F69">
        <f t="shared" si="3"/>
        <v>2</v>
      </c>
      <c r="G69">
        <v>1</v>
      </c>
      <c r="H69">
        <f t="shared" si="2"/>
        <v>222</v>
      </c>
    </row>
    <row r="70" spans="1:8" x14ac:dyDescent="0.2">
      <c r="A70" t="s">
        <v>5</v>
      </c>
      <c r="B70">
        <v>3679845</v>
      </c>
      <c r="C70">
        <v>3680059</v>
      </c>
      <c r="D70" t="str">
        <f t="shared" si="1"/>
        <v>VMNF01000014.1_Fusarium_oxysporum_f._sp._cubense_strain_TR4_isolate_UK0001_scf_28419_14,_whole_genome_shotgun_sequence36798453680059</v>
      </c>
      <c r="E70" t="s">
        <v>6</v>
      </c>
      <c r="F70">
        <f t="shared" si="3"/>
        <v>3</v>
      </c>
      <c r="G70">
        <v>1</v>
      </c>
      <c r="H70">
        <f t="shared" si="2"/>
        <v>214</v>
      </c>
    </row>
    <row r="71" spans="1:8" x14ac:dyDescent="0.2">
      <c r="A71" t="s">
        <v>5</v>
      </c>
      <c r="B71">
        <v>3679845</v>
      </c>
      <c r="C71">
        <v>3680059</v>
      </c>
      <c r="D71" t="str">
        <f t="shared" si="1"/>
        <v>VMNF01000014.1_Fusarium_oxysporum_f._sp._cubense_strain_TR4_isolate_UK0001_scf_28419_14,_whole_genome_shotgun_sequence36798453680059</v>
      </c>
      <c r="E71" t="s">
        <v>7</v>
      </c>
      <c r="F71">
        <f t="shared" si="3"/>
        <v>3</v>
      </c>
      <c r="G71">
        <v>1</v>
      </c>
      <c r="H71">
        <f t="shared" si="2"/>
        <v>214</v>
      </c>
    </row>
    <row r="72" spans="1:8" x14ac:dyDescent="0.2">
      <c r="A72" t="s">
        <v>5</v>
      </c>
      <c r="B72">
        <v>3680075</v>
      </c>
      <c r="C72">
        <v>3680203</v>
      </c>
      <c r="D72" t="str">
        <f t="shared" ref="D72:D86" si="4">CONCATENATE(A72,B72,C72)</f>
        <v>VMNF01000014.1_Fusarium_oxysporum_f._sp._cubense_strain_TR4_isolate_UK0001_scf_28419_14,_whole_genome_shotgun_sequence36800753680203</v>
      </c>
      <c r="E72" t="s">
        <v>7</v>
      </c>
      <c r="F72">
        <f t="shared" si="3"/>
        <v>1</v>
      </c>
      <c r="G72">
        <v>1</v>
      </c>
      <c r="H72">
        <f t="shared" si="2"/>
        <v>128</v>
      </c>
    </row>
    <row r="73" spans="1:8" x14ac:dyDescent="0.2">
      <c r="A73" t="s">
        <v>5</v>
      </c>
      <c r="B73">
        <v>3680164</v>
      </c>
      <c r="C73">
        <v>3680203</v>
      </c>
      <c r="D73" t="str">
        <f t="shared" si="4"/>
        <v>VMNF01000014.1_Fusarium_oxysporum_f._sp._cubense_strain_TR4_isolate_UK0001_scf_28419_14,_whole_genome_shotgun_sequence36801643680203</v>
      </c>
      <c r="E73" t="s">
        <v>6</v>
      </c>
      <c r="F73">
        <f t="shared" ref="F73:F119" si="5">COUNTIF($D$8:$D$119,$D73)</f>
        <v>1</v>
      </c>
      <c r="G73">
        <v>1</v>
      </c>
      <c r="H73">
        <f t="shared" ref="H73:H119" si="6">SUM(C73-B73)</f>
        <v>39</v>
      </c>
    </row>
    <row r="74" spans="1:8" x14ac:dyDescent="0.2">
      <c r="A74" t="s">
        <v>5</v>
      </c>
      <c r="B74">
        <v>3681003</v>
      </c>
      <c r="C74">
        <v>3681227</v>
      </c>
      <c r="D74" t="str">
        <f t="shared" si="4"/>
        <v>VMNF01000014.1_Fusarium_oxysporum_f._sp._cubense_strain_TR4_isolate_UK0001_scf_28419_14,_whole_genome_shotgun_sequence36810033681227</v>
      </c>
      <c r="E74" t="s">
        <v>7</v>
      </c>
      <c r="F74">
        <f t="shared" si="5"/>
        <v>3</v>
      </c>
      <c r="G74">
        <v>1</v>
      </c>
      <c r="H74">
        <f t="shared" si="6"/>
        <v>224</v>
      </c>
    </row>
    <row r="75" spans="1:8" x14ac:dyDescent="0.2">
      <c r="A75" t="s">
        <v>5</v>
      </c>
      <c r="B75">
        <v>3681003</v>
      </c>
      <c r="C75">
        <v>3681227</v>
      </c>
      <c r="D75" t="str">
        <f t="shared" si="4"/>
        <v>VMNF01000014.1_Fusarium_oxysporum_f._sp._cubense_strain_TR4_isolate_UK0001_scf_28419_14,_whole_genome_shotgun_sequence36810033681227</v>
      </c>
      <c r="E75" t="s">
        <v>6</v>
      </c>
      <c r="F75">
        <f t="shared" si="5"/>
        <v>3</v>
      </c>
      <c r="G75">
        <v>1</v>
      </c>
      <c r="H75">
        <f t="shared" si="6"/>
        <v>224</v>
      </c>
    </row>
    <row r="76" spans="1:8" x14ac:dyDescent="0.2">
      <c r="A76" t="s">
        <v>5</v>
      </c>
      <c r="B76">
        <v>3681443</v>
      </c>
      <c r="C76">
        <v>3681650</v>
      </c>
      <c r="D76" t="str">
        <f t="shared" si="4"/>
        <v>VMNF01000014.1_Fusarium_oxysporum_f._sp._cubense_strain_TR4_isolate_UK0001_scf_28419_14,_whole_genome_shotgun_sequence36814433681650</v>
      </c>
      <c r="E76" t="s">
        <v>6</v>
      </c>
      <c r="F76">
        <f t="shared" si="5"/>
        <v>3</v>
      </c>
      <c r="G76">
        <v>1</v>
      </c>
      <c r="H76">
        <f t="shared" si="6"/>
        <v>207</v>
      </c>
    </row>
    <row r="77" spans="1:8" x14ac:dyDescent="0.2">
      <c r="A77" t="s">
        <v>5</v>
      </c>
      <c r="B77">
        <v>3681443</v>
      </c>
      <c r="C77">
        <v>3681650</v>
      </c>
      <c r="D77" t="str">
        <f t="shared" si="4"/>
        <v>VMNF01000014.1_Fusarium_oxysporum_f._sp._cubense_strain_TR4_isolate_UK0001_scf_28419_14,_whole_genome_shotgun_sequence36814433681650</v>
      </c>
      <c r="E77" t="s">
        <v>7</v>
      </c>
      <c r="F77">
        <f t="shared" si="5"/>
        <v>3</v>
      </c>
      <c r="G77">
        <v>1</v>
      </c>
      <c r="H77">
        <f t="shared" si="6"/>
        <v>207</v>
      </c>
    </row>
    <row r="78" spans="1:8" x14ac:dyDescent="0.2">
      <c r="A78" t="s">
        <v>5</v>
      </c>
      <c r="B78">
        <v>3692298</v>
      </c>
      <c r="C78">
        <v>3692455</v>
      </c>
      <c r="D78" t="str">
        <f t="shared" si="4"/>
        <v>VMNF01000014.1_Fusarium_oxysporum_f._sp._cubense_strain_TR4_isolate_UK0001_scf_28419_14,_whole_genome_shotgun_sequence36922983692455</v>
      </c>
      <c r="E78" t="s">
        <v>6</v>
      </c>
      <c r="F78">
        <f t="shared" si="5"/>
        <v>1</v>
      </c>
      <c r="G78">
        <v>1</v>
      </c>
      <c r="H78">
        <f t="shared" si="6"/>
        <v>157</v>
      </c>
    </row>
    <row r="79" spans="1:8" x14ac:dyDescent="0.2">
      <c r="A79" t="s">
        <v>5</v>
      </c>
      <c r="B79">
        <v>3692470</v>
      </c>
      <c r="C79">
        <v>3692712</v>
      </c>
      <c r="D79" t="str">
        <f t="shared" si="4"/>
        <v>VMNF01000014.1_Fusarium_oxysporum_f._sp._cubense_strain_TR4_isolate_UK0001_scf_28419_14,_whole_genome_shotgun_sequence36924703692712</v>
      </c>
      <c r="E79" t="s">
        <v>6</v>
      </c>
      <c r="F79">
        <f t="shared" si="5"/>
        <v>3</v>
      </c>
      <c r="G79">
        <v>1</v>
      </c>
      <c r="H79">
        <f t="shared" si="6"/>
        <v>242</v>
      </c>
    </row>
    <row r="80" spans="1:8" x14ac:dyDescent="0.2">
      <c r="A80" t="s">
        <v>5</v>
      </c>
      <c r="B80">
        <v>3692470</v>
      </c>
      <c r="C80">
        <v>3692712</v>
      </c>
      <c r="D80" t="str">
        <f t="shared" si="4"/>
        <v>VMNF01000014.1_Fusarium_oxysporum_f._sp._cubense_strain_TR4_isolate_UK0001_scf_28419_14,_whole_genome_shotgun_sequence36924703692712</v>
      </c>
      <c r="E80" t="s">
        <v>7</v>
      </c>
      <c r="F80">
        <f t="shared" si="5"/>
        <v>3</v>
      </c>
      <c r="G80">
        <v>1</v>
      </c>
      <c r="H80">
        <f t="shared" si="6"/>
        <v>242</v>
      </c>
    </row>
    <row r="81" spans="1:8" x14ac:dyDescent="0.2">
      <c r="A81" t="s">
        <v>5</v>
      </c>
      <c r="B81">
        <v>3692756</v>
      </c>
      <c r="C81">
        <v>3692971</v>
      </c>
      <c r="D81" t="str">
        <f t="shared" si="4"/>
        <v>VMNF01000014.1_Fusarium_oxysporum_f._sp._cubense_strain_TR4_isolate_UK0001_scf_28419_14,_whole_genome_shotgun_sequence36927563692971</v>
      </c>
      <c r="E81" t="s">
        <v>7</v>
      </c>
      <c r="F81">
        <f t="shared" si="5"/>
        <v>2</v>
      </c>
      <c r="G81">
        <v>1</v>
      </c>
      <c r="H81">
        <f t="shared" si="6"/>
        <v>215</v>
      </c>
    </row>
    <row r="82" spans="1:8" x14ac:dyDescent="0.2">
      <c r="A82" t="s">
        <v>5</v>
      </c>
      <c r="B82">
        <v>3692756</v>
      </c>
      <c r="C82">
        <v>3692971</v>
      </c>
      <c r="D82" t="str">
        <f t="shared" si="4"/>
        <v>VMNF01000014.1_Fusarium_oxysporum_f._sp._cubense_strain_TR4_isolate_UK0001_scf_28419_14,_whole_genome_shotgun_sequence36927563692971</v>
      </c>
      <c r="E82" t="s">
        <v>6</v>
      </c>
      <c r="F82">
        <f t="shared" si="5"/>
        <v>2</v>
      </c>
      <c r="G82">
        <v>1</v>
      </c>
      <c r="H82">
        <f t="shared" si="6"/>
        <v>215</v>
      </c>
    </row>
    <row r="83" spans="1:8" x14ac:dyDescent="0.2">
      <c r="A83" t="s">
        <v>5</v>
      </c>
      <c r="B83">
        <v>3703804</v>
      </c>
      <c r="C83">
        <v>3704026</v>
      </c>
      <c r="D83" t="str">
        <f t="shared" si="4"/>
        <v>VMNF01000014.1_Fusarium_oxysporum_f._sp._cubense_strain_TR4_isolate_UK0001_scf_28419_14,_whole_genome_shotgun_sequence37038043704026</v>
      </c>
      <c r="E83" t="s">
        <v>7</v>
      </c>
      <c r="F83">
        <f t="shared" si="5"/>
        <v>2</v>
      </c>
      <c r="G83">
        <v>1</v>
      </c>
      <c r="H83">
        <f t="shared" si="6"/>
        <v>222</v>
      </c>
    </row>
    <row r="84" spans="1:8" x14ac:dyDescent="0.2">
      <c r="A84" t="s">
        <v>5</v>
      </c>
      <c r="B84">
        <v>3703804</v>
      </c>
      <c r="C84">
        <v>3704026</v>
      </c>
      <c r="D84" t="str">
        <f t="shared" si="4"/>
        <v>VMNF01000014.1_Fusarium_oxysporum_f._sp._cubense_strain_TR4_isolate_UK0001_scf_28419_14,_whole_genome_shotgun_sequence37038043704026</v>
      </c>
      <c r="E84" t="s">
        <v>6</v>
      </c>
      <c r="F84">
        <f t="shared" si="5"/>
        <v>2</v>
      </c>
      <c r="G84">
        <v>1</v>
      </c>
      <c r="H84">
        <f t="shared" si="6"/>
        <v>222</v>
      </c>
    </row>
    <row r="85" spans="1:8" x14ac:dyDescent="0.2">
      <c r="A85" t="s">
        <v>5</v>
      </c>
      <c r="B85">
        <v>3715208</v>
      </c>
      <c r="C85">
        <v>3715413</v>
      </c>
      <c r="D85" t="str">
        <f t="shared" si="4"/>
        <v>VMNF01000014.1_Fusarium_oxysporum_f._sp._cubense_strain_TR4_isolate_UK0001_scf_28419_14,_whole_genome_shotgun_sequence37152083715413</v>
      </c>
      <c r="E85" t="s">
        <v>6</v>
      </c>
      <c r="F85">
        <f t="shared" si="5"/>
        <v>2</v>
      </c>
      <c r="G85">
        <v>1</v>
      </c>
      <c r="H85">
        <f t="shared" si="6"/>
        <v>205</v>
      </c>
    </row>
    <row r="86" spans="1:8" x14ac:dyDescent="0.2">
      <c r="A86" t="s">
        <v>5</v>
      </c>
      <c r="B86">
        <v>3715208</v>
      </c>
      <c r="C86">
        <v>3715413</v>
      </c>
      <c r="D86" t="str">
        <f t="shared" si="4"/>
        <v>VMNF01000014.1_Fusarium_oxysporum_f._sp._cubense_strain_TR4_isolate_UK0001_scf_28419_14,_whole_genome_shotgun_sequence37152083715413</v>
      </c>
      <c r="E86" t="s">
        <v>7</v>
      </c>
      <c r="F86">
        <f t="shared" si="5"/>
        <v>2</v>
      </c>
      <c r="G86">
        <v>1</v>
      </c>
      <c r="H86">
        <f t="shared" si="6"/>
        <v>205</v>
      </c>
    </row>
    <row r="87" spans="1:8" x14ac:dyDescent="0.2">
      <c r="A87" s="2" t="s">
        <v>30</v>
      </c>
      <c r="B87" s="15">
        <f>SUM(G8:G86)</f>
        <v>79</v>
      </c>
      <c r="C87" s="15"/>
      <c r="F87">
        <f t="shared" si="5"/>
        <v>0</v>
      </c>
      <c r="H87" s="13">
        <f>AVERAGE(H8:H86)</f>
        <v>159.81012658227849</v>
      </c>
    </row>
    <row r="88" spans="1:8" x14ac:dyDescent="0.2">
      <c r="A88" t="s">
        <v>0</v>
      </c>
      <c r="F88">
        <f t="shared" si="5"/>
        <v>0</v>
      </c>
    </row>
    <row r="89" spans="1:8" x14ac:dyDescent="0.2">
      <c r="A89" t="s">
        <v>0</v>
      </c>
      <c r="F89">
        <f t="shared" si="5"/>
        <v>0</v>
      </c>
    </row>
    <row r="90" spans="1:8" x14ac:dyDescent="0.2">
      <c r="A90" t="s">
        <v>0</v>
      </c>
      <c r="F90">
        <f t="shared" si="5"/>
        <v>0</v>
      </c>
    </row>
    <row r="91" spans="1:8" x14ac:dyDescent="0.2">
      <c r="A91" t="s">
        <v>0</v>
      </c>
      <c r="F91">
        <f t="shared" si="5"/>
        <v>0</v>
      </c>
    </row>
    <row r="92" spans="1:8" x14ac:dyDescent="0.2">
      <c r="A92" s="16" t="s">
        <v>14</v>
      </c>
      <c r="B92" s="16"/>
      <c r="C92" s="16"/>
      <c r="D92" t="str">
        <f>CONCATENATE(A92,B92,C92)</f>
        <v>GCA_007994515.1_UK0001_genomic.fna_mimp_hits.bed</v>
      </c>
      <c r="F92">
        <f t="shared" si="5"/>
        <v>1</v>
      </c>
    </row>
    <row r="93" spans="1:8" x14ac:dyDescent="0.2">
      <c r="A93" s="8" t="s">
        <v>8</v>
      </c>
      <c r="B93" s="8">
        <v>837480</v>
      </c>
      <c r="C93" s="8">
        <v>837682</v>
      </c>
      <c r="D93" t="str">
        <f t="shared" ref="D93:D119" si="7">CONCATENATE(A93,B93,C93)</f>
        <v>VMNF01000013.1_Fusarium_oxysporum_f._sp._cubense_strain_TR4_isolate_UK0001_scf_28419_13,_whole_genome_shotgun_sequence837480837682</v>
      </c>
      <c r="F93">
        <f t="shared" si="5"/>
        <v>1</v>
      </c>
      <c r="H93">
        <f t="shared" si="6"/>
        <v>202</v>
      </c>
    </row>
    <row r="94" spans="1:8" x14ac:dyDescent="0.2">
      <c r="A94" s="8" t="s">
        <v>8</v>
      </c>
      <c r="B94" s="8">
        <v>1191865</v>
      </c>
      <c r="C94" s="8">
        <v>1192079</v>
      </c>
      <c r="D94" t="str">
        <f t="shared" si="7"/>
        <v>VMNF01000013.1_Fusarium_oxysporum_f._sp._cubense_strain_TR4_isolate_UK0001_scf_28419_13,_whole_genome_shotgun_sequence11918651192079</v>
      </c>
      <c r="F94">
        <f t="shared" si="5"/>
        <v>1</v>
      </c>
      <c r="H94">
        <f t="shared" si="6"/>
        <v>214</v>
      </c>
    </row>
    <row r="95" spans="1:8" x14ac:dyDescent="0.2">
      <c r="A95" s="8" t="s">
        <v>8</v>
      </c>
      <c r="B95" s="8">
        <v>1191865</v>
      </c>
      <c r="C95" s="8">
        <v>1192223</v>
      </c>
      <c r="D95" t="str">
        <f t="shared" si="7"/>
        <v>VMNF01000013.1_Fusarium_oxysporum_f._sp._cubense_strain_TR4_isolate_UK0001_scf_28419_13,_whole_genome_shotgun_sequence11918651192223</v>
      </c>
      <c r="F95">
        <f t="shared" si="5"/>
        <v>1</v>
      </c>
      <c r="H95">
        <f t="shared" si="6"/>
        <v>358</v>
      </c>
    </row>
    <row r="96" spans="1:8" x14ac:dyDescent="0.2">
      <c r="A96" s="8" t="s">
        <v>8</v>
      </c>
      <c r="B96" s="8">
        <v>1193023</v>
      </c>
      <c r="C96" s="8">
        <v>1193247</v>
      </c>
      <c r="D96" t="str">
        <f t="shared" si="7"/>
        <v>VMNF01000013.1_Fusarium_oxysporum_f._sp._cubense_strain_TR4_isolate_UK0001_scf_28419_13,_whole_genome_shotgun_sequence11930231193247</v>
      </c>
      <c r="F96">
        <f t="shared" si="5"/>
        <v>1</v>
      </c>
      <c r="H96">
        <f t="shared" si="6"/>
        <v>224</v>
      </c>
    </row>
    <row r="97" spans="1:8" x14ac:dyDescent="0.2">
      <c r="A97" s="8" t="s">
        <v>8</v>
      </c>
      <c r="B97" s="8">
        <v>1193463</v>
      </c>
      <c r="C97" s="8">
        <v>1193247</v>
      </c>
      <c r="D97" t="str">
        <f t="shared" si="7"/>
        <v>VMNF01000013.1_Fusarium_oxysporum_f._sp._cubense_strain_TR4_isolate_UK0001_scf_28419_13,_whole_genome_shotgun_sequence11934631193247</v>
      </c>
      <c r="F97">
        <f t="shared" si="5"/>
        <v>1</v>
      </c>
      <c r="H97">
        <f t="shared" si="6"/>
        <v>-216</v>
      </c>
    </row>
    <row r="98" spans="1:8" x14ac:dyDescent="0.2">
      <c r="A98" s="8" t="s">
        <v>8</v>
      </c>
      <c r="B98" s="8">
        <v>1193463</v>
      </c>
      <c r="C98" s="8">
        <v>1193670</v>
      </c>
      <c r="D98" t="str">
        <f t="shared" si="7"/>
        <v>VMNF01000013.1_Fusarium_oxysporum_f._sp._cubense_strain_TR4_isolate_UK0001_scf_28419_13,_whole_genome_shotgun_sequence11934631193670</v>
      </c>
      <c r="F98">
        <f t="shared" si="5"/>
        <v>1</v>
      </c>
      <c r="H98">
        <f t="shared" si="6"/>
        <v>207</v>
      </c>
    </row>
    <row r="99" spans="1:8" x14ac:dyDescent="0.2">
      <c r="A99" s="5" t="s">
        <v>5</v>
      </c>
      <c r="B99" s="5">
        <v>2798627</v>
      </c>
      <c r="C99" s="5">
        <v>2798841</v>
      </c>
      <c r="D99" t="str">
        <f t="shared" si="7"/>
        <v>VMNF01000014.1_Fusarium_oxysporum_f._sp._cubense_strain_TR4_isolate_UK0001_scf_28419_14,_whole_genome_shotgun_sequence27986272798841</v>
      </c>
      <c r="F99">
        <f t="shared" si="5"/>
        <v>3</v>
      </c>
      <c r="G99">
        <v>1</v>
      </c>
      <c r="H99">
        <f t="shared" si="6"/>
        <v>214</v>
      </c>
    </row>
    <row r="100" spans="1:8" x14ac:dyDescent="0.2">
      <c r="A100" t="s">
        <v>5</v>
      </c>
      <c r="B100">
        <v>2800443</v>
      </c>
      <c r="C100">
        <v>2800627</v>
      </c>
      <c r="D100" t="str">
        <f t="shared" si="7"/>
        <v>VMNF01000014.1_Fusarium_oxysporum_f._sp._cubense_strain_TR4_isolate_UK0001_scf_28419_14,_whole_genome_shotgun_sequence28004432800627</v>
      </c>
      <c r="F100">
        <f t="shared" si="5"/>
        <v>1</v>
      </c>
      <c r="G100">
        <v>1</v>
      </c>
      <c r="H100">
        <f t="shared" si="6"/>
        <v>184</v>
      </c>
    </row>
    <row r="101" spans="1:8" x14ac:dyDescent="0.2">
      <c r="A101" t="s">
        <v>5</v>
      </c>
      <c r="B101">
        <v>2872302</v>
      </c>
      <c r="C101">
        <v>2872509</v>
      </c>
      <c r="D101" t="str">
        <f t="shared" si="7"/>
        <v>VMNF01000014.1_Fusarium_oxysporum_f._sp._cubense_strain_TR4_isolate_UK0001_scf_28419_14,_whole_genome_shotgun_sequence28723022872509</v>
      </c>
      <c r="F101">
        <f t="shared" si="5"/>
        <v>3</v>
      </c>
      <c r="G101">
        <v>1</v>
      </c>
      <c r="H101">
        <f t="shared" si="6"/>
        <v>207</v>
      </c>
    </row>
    <row r="102" spans="1:8" x14ac:dyDescent="0.2">
      <c r="A102" t="s">
        <v>5</v>
      </c>
      <c r="B102">
        <v>2890500</v>
      </c>
      <c r="C102">
        <v>2890721</v>
      </c>
      <c r="D102" t="str">
        <f t="shared" si="7"/>
        <v>VMNF01000014.1_Fusarium_oxysporum_f._sp._cubense_strain_TR4_isolate_UK0001_scf_28419_14,_whole_genome_shotgun_sequence28905002890721</v>
      </c>
      <c r="F102">
        <f t="shared" si="5"/>
        <v>3</v>
      </c>
      <c r="G102">
        <v>1</v>
      </c>
      <c r="H102">
        <f t="shared" si="6"/>
        <v>221</v>
      </c>
    </row>
    <row r="103" spans="1:8" x14ac:dyDescent="0.2">
      <c r="A103" t="s">
        <v>5</v>
      </c>
      <c r="B103">
        <v>2891033</v>
      </c>
      <c r="C103">
        <v>2890721</v>
      </c>
      <c r="D103" t="str">
        <f t="shared" si="7"/>
        <v>VMNF01000014.1_Fusarium_oxysporum_f._sp._cubense_strain_TR4_isolate_UK0001_scf_28419_14,_whole_genome_shotgun_sequence28910332890721</v>
      </c>
      <c r="F103">
        <f t="shared" si="5"/>
        <v>1</v>
      </c>
      <c r="G103">
        <v>1</v>
      </c>
      <c r="H103">
        <f t="shared" si="6"/>
        <v>-312</v>
      </c>
    </row>
    <row r="104" spans="1:8" x14ac:dyDescent="0.2">
      <c r="A104" t="s">
        <v>5</v>
      </c>
      <c r="B104">
        <v>2891033</v>
      </c>
      <c r="C104">
        <v>2891239</v>
      </c>
      <c r="D104" t="str">
        <f t="shared" si="7"/>
        <v>VMNF01000014.1_Fusarium_oxysporum_f._sp._cubense_strain_TR4_isolate_UK0001_scf_28419_14,_whole_genome_shotgun_sequence28910332891239</v>
      </c>
      <c r="F104">
        <f t="shared" si="5"/>
        <v>3</v>
      </c>
      <c r="G104">
        <v>1</v>
      </c>
      <c r="H104">
        <f t="shared" si="6"/>
        <v>206</v>
      </c>
    </row>
    <row r="105" spans="1:8" x14ac:dyDescent="0.2">
      <c r="A105" t="s">
        <v>5</v>
      </c>
      <c r="B105">
        <v>2900225</v>
      </c>
      <c r="C105">
        <v>2900435</v>
      </c>
      <c r="D105" t="str">
        <f t="shared" si="7"/>
        <v>VMNF01000014.1_Fusarium_oxysporum_f._sp._cubense_strain_TR4_isolate_UK0001_scf_28419_14,_whole_genome_shotgun_sequence29002252900435</v>
      </c>
      <c r="F105">
        <f t="shared" si="5"/>
        <v>3</v>
      </c>
      <c r="G105">
        <v>1</v>
      </c>
      <c r="H105">
        <f t="shared" si="6"/>
        <v>210</v>
      </c>
    </row>
    <row r="106" spans="1:8" x14ac:dyDescent="0.2">
      <c r="A106" t="s">
        <v>5</v>
      </c>
      <c r="B106">
        <v>3192208</v>
      </c>
      <c r="C106">
        <v>3192434</v>
      </c>
      <c r="D106" t="str">
        <f t="shared" si="7"/>
        <v>VMNF01000014.1_Fusarium_oxysporum_f._sp._cubense_strain_TR4_isolate_UK0001_scf_28419_14,_whole_genome_shotgun_sequence31922083192434</v>
      </c>
      <c r="F106">
        <f t="shared" si="5"/>
        <v>3</v>
      </c>
      <c r="G106">
        <v>1</v>
      </c>
      <c r="H106">
        <f t="shared" si="6"/>
        <v>226</v>
      </c>
    </row>
    <row r="107" spans="1:8" x14ac:dyDescent="0.2">
      <c r="A107" t="s">
        <v>5</v>
      </c>
      <c r="B107">
        <v>3225877</v>
      </c>
      <c r="C107">
        <v>3226079</v>
      </c>
      <c r="D107" t="str">
        <f t="shared" si="7"/>
        <v>VMNF01000014.1_Fusarium_oxysporum_f._sp._cubense_strain_TR4_isolate_UK0001_scf_28419_14,_whole_genome_shotgun_sequence32258773226079</v>
      </c>
      <c r="F107">
        <f t="shared" si="5"/>
        <v>2</v>
      </c>
      <c r="G107">
        <v>1</v>
      </c>
      <c r="H107">
        <f t="shared" si="6"/>
        <v>202</v>
      </c>
    </row>
    <row r="108" spans="1:8" x14ac:dyDescent="0.2">
      <c r="A108" t="s">
        <v>5</v>
      </c>
      <c r="B108">
        <v>3509125</v>
      </c>
      <c r="C108">
        <v>3509331</v>
      </c>
      <c r="D108" t="str">
        <f t="shared" si="7"/>
        <v>VMNF01000014.1_Fusarium_oxysporum_f._sp._cubense_strain_TR4_isolate_UK0001_scf_28419_14,_whole_genome_shotgun_sequence35091253509331</v>
      </c>
      <c r="F108">
        <f t="shared" si="5"/>
        <v>3</v>
      </c>
      <c r="G108">
        <v>1</v>
      </c>
      <c r="H108">
        <f t="shared" si="6"/>
        <v>206</v>
      </c>
    </row>
    <row r="109" spans="1:8" x14ac:dyDescent="0.2">
      <c r="A109" t="s">
        <v>5</v>
      </c>
      <c r="B109">
        <v>3585485</v>
      </c>
      <c r="C109">
        <v>3585690</v>
      </c>
      <c r="D109" t="str">
        <f t="shared" si="7"/>
        <v>VMNF01000014.1_Fusarium_oxysporum_f._sp._cubense_strain_TR4_isolate_UK0001_scf_28419_14,_whole_genome_shotgun_sequence35854853585690</v>
      </c>
      <c r="F109">
        <f t="shared" si="5"/>
        <v>3</v>
      </c>
      <c r="G109">
        <v>1</v>
      </c>
      <c r="H109">
        <f t="shared" si="6"/>
        <v>205</v>
      </c>
    </row>
    <row r="110" spans="1:8" x14ac:dyDescent="0.2">
      <c r="A110" t="s">
        <v>5</v>
      </c>
      <c r="B110">
        <v>3589696</v>
      </c>
      <c r="C110">
        <v>3589452</v>
      </c>
      <c r="D110" t="str">
        <f t="shared" si="7"/>
        <v>VMNF01000014.1_Fusarium_oxysporum_f._sp._cubense_strain_TR4_isolate_UK0001_scf_28419_14,_whole_genome_shotgun_sequence35896963589452</v>
      </c>
      <c r="F110">
        <f t="shared" si="5"/>
        <v>1</v>
      </c>
      <c r="G110">
        <v>1</v>
      </c>
      <c r="H110">
        <f t="shared" si="6"/>
        <v>-244</v>
      </c>
    </row>
    <row r="111" spans="1:8" x14ac:dyDescent="0.2">
      <c r="A111" t="s">
        <v>5</v>
      </c>
      <c r="B111">
        <v>3679845</v>
      </c>
      <c r="C111">
        <v>3680059</v>
      </c>
      <c r="D111" t="str">
        <f t="shared" si="7"/>
        <v>VMNF01000014.1_Fusarium_oxysporum_f._sp._cubense_strain_TR4_isolate_UK0001_scf_28419_14,_whole_genome_shotgun_sequence36798453680059</v>
      </c>
      <c r="F111">
        <f t="shared" si="5"/>
        <v>3</v>
      </c>
      <c r="G111">
        <v>1</v>
      </c>
      <c r="H111">
        <f t="shared" si="6"/>
        <v>214</v>
      </c>
    </row>
    <row r="112" spans="1:8" x14ac:dyDescent="0.2">
      <c r="A112" t="s">
        <v>5</v>
      </c>
      <c r="B112">
        <v>3679845</v>
      </c>
      <c r="C112">
        <v>3680203</v>
      </c>
      <c r="D112" t="str">
        <f t="shared" si="7"/>
        <v>VMNF01000014.1_Fusarium_oxysporum_f._sp._cubense_strain_TR4_isolate_UK0001_scf_28419_14,_whole_genome_shotgun_sequence36798453680203</v>
      </c>
      <c r="F112">
        <f t="shared" si="5"/>
        <v>1</v>
      </c>
      <c r="G112">
        <v>1</v>
      </c>
      <c r="H112">
        <f t="shared" si="6"/>
        <v>358</v>
      </c>
    </row>
    <row r="113" spans="1:8" x14ac:dyDescent="0.2">
      <c r="A113" t="s">
        <v>5</v>
      </c>
      <c r="B113">
        <v>3681003</v>
      </c>
      <c r="C113">
        <v>3681227</v>
      </c>
      <c r="D113" t="str">
        <f t="shared" si="7"/>
        <v>VMNF01000014.1_Fusarium_oxysporum_f._sp._cubense_strain_TR4_isolate_UK0001_scf_28419_14,_whole_genome_shotgun_sequence36810033681227</v>
      </c>
      <c r="F113">
        <f t="shared" si="5"/>
        <v>3</v>
      </c>
      <c r="G113">
        <v>1</v>
      </c>
      <c r="H113">
        <f t="shared" si="6"/>
        <v>224</v>
      </c>
    </row>
    <row r="114" spans="1:8" x14ac:dyDescent="0.2">
      <c r="A114" t="s">
        <v>5</v>
      </c>
      <c r="B114">
        <v>3681443</v>
      </c>
      <c r="C114">
        <v>3681227</v>
      </c>
      <c r="D114" t="str">
        <f t="shared" si="7"/>
        <v>VMNF01000014.1_Fusarium_oxysporum_f._sp._cubense_strain_TR4_isolate_UK0001_scf_28419_14,_whole_genome_shotgun_sequence36814433681227</v>
      </c>
      <c r="F114">
        <f t="shared" si="5"/>
        <v>1</v>
      </c>
      <c r="G114">
        <v>1</v>
      </c>
      <c r="H114">
        <f t="shared" si="6"/>
        <v>-216</v>
      </c>
    </row>
    <row r="115" spans="1:8" x14ac:dyDescent="0.2">
      <c r="A115" t="s">
        <v>5</v>
      </c>
      <c r="B115">
        <v>3681443</v>
      </c>
      <c r="C115">
        <v>3681650</v>
      </c>
      <c r="D115" t="str">
        <f t="shared" si="7"/>
        <v>VMNF01000014.1_Fusarium_oxysporum_f._sp._cubense_strain_TR4_isolate_UK0001_scf_28419_14,_whole_genome_shotgun_sequence36814433681650</v>
      </c>
      <c r="F115">
        <f t="shared" si="5"/>
        <v>3</v>
      </c>
      <c r="G115">
        <v>1</v>
      </c>
      <c r="H115">
        <f t="shared" si="6"/>
        <v>207</v>
      </c>
    </row>
    <row r="116" spans="1:8" x14ac:dyDescent="0.2">
      <c r="A116" t="s">
        <v>5</v>
      </c>
      <c r="B116">
        <v>3692470</v>
      </c>
      <c r="C116">
        <v>3692712</v>
      </c>
      <c r="D116" t="str">
        <f t="shared" si="7"/>
        <v>VMNF01000014.1_Fusarium_oxysporum_f._sp._cubense_strain_TR4_isolate_UK0001_scf_28419_14,_whole_genome_shotgun_sequence36924703692712</v>
      </c>
      <c r="F116">
        <f t="shared" si="5"/>
        <v>3</v>
      </c>
      <c r="G116">
        <v>1</v>
      </c>
      <c r="H116">
        <f t="shared" si="6"/>
        <v>242</v>
      </c>
    </row>
    <row r="117" spans="1:8" x14ac:dyDescent="0.2">
      <c r="A117" s="8" t="s">
        <v>9</v>
      </c>
      <c r="B117" s="8">
        <v>1769467</v>
      </c>
      <c r="C117" s="8">
        <v>1769673</v>
      </c>
      <c r="D117" t="str">
        <f t="shared" si="7"/>
        <v>VMNF01000015.1_Fusarium_oxysporum_f._sp._cubense_strain_TR4_isolate_UK0001_scf_28419_15,_whole_genome_shotgun_sequence17694671769673</v>
      </c>
      <c r="F117">
        <f t="shared" si="5"/>
        <v>1</v>
      </c>
      <c r="H117">
        <f t="shared" si="6"/>
        <v>206</v>
      </c>
    </row>
    <row r="118" spans="1:8" x14ac:dyDescent="0.2">
      <c r="A118" s="8" t="s">
        <v>10</v>
      </c>
      <c r="B118" s="8">
        <v>484756</v>
      </c>
      <c r="C118" s="8">
        <v>484978</v>
      </c>
      <c r="D118" t="str">
        <f t="shared" si="7"/>
        <v>VMNF01000005.1_Fusarium_oxysporum_f._sp._cubense_strain_TR4_isolate_UK0001_scf_28419_5,_whole_genome_shotgun_sequence484756484978</v>
      </c>
      <c r="F118">
        <f t="shared" si="5"/>
        <v>1</v>
      </c>
      <c r="H118">
        <f t="shared" si="6"/>
        <v>222</v>
      </c>
    </row>
    <row r="119" spans="1:8" x14ac:dyDescent="0.2">
      <c r="A119" s="8" t="s">
        <v>11</v>
      </c>
      <c r="B119" s="8">
        <v>6294427</v>
      </c>
      <c r="C119" s="8">
        <v>6294648</v>
      </c>
      <c r="D119" t="str">
        <f t="shared" si="7"/>
        <v>VMNF01000007.1_Fusarium_oxysporum_f._sp._cubense_strain_TR4_isolate_UK0001_scf_28419_7,_whole_genome_shotgun_sequence62944276294648</v>
      </c>
      <c r="F119">
        <f t="shared" si="5"/>
        <v>1</v>
      </c>
      <c r="H119">
        <f t="shared" si="6"/>
        <v>221</v>
      </c>
    </row>
    <row r="120" spans="1:8" x14ac:dyDescent="0.2">
      <c r="A120" s="2" t="s">
        <v>13</v>
      </c>
      <c r="B120" s="15">
        <f>SUM(G99:G116)</f>
        <v>18</v>
      </c>
      <c r="C120" s="15"/>
      <c r="F120" t="str">
        <f>CONCATENATE(A120,B120,C120)</f>
        <v>Total Number of Hits on Scaffold 1418</v>
      </c>
    </row>
  </sheetData>
  <sortState xmlns:xlrd2="http://schemas.microsoft.com/office/spreadsheetml/2017/richdata2" caseSensitive="1" ref="A9:D86">
    <sortCondition ref="A9:A86"/>
  </sortState>
  <mergeCells count="3">
    <mergeCell ref="A92:C92"/>
    <mergeCell ref="B120:C120"/>
    <mergeCell ref="B87:C87"/>
  </mergeCells>
  <conditionalFormatting sqref="J40:K40 I41:K1048576 I6:K31 I34:K39 A92:C115 A118:C120 B121:C123">
    <cfRule type="expression" dxfId="29" priority="9">
      <formula>COUNTIF($D$8:$D$86,$L10)&gt;1</formula>
    </cfRule>
  </conditionalFormatting>
  <conditionalFormatting sqref="A34:C86 A6:C31 A125:C1048576 A88:C91 A87:B87">
    <cfRule type="expression" dxfId="28" priority="6">
      <formula>COUNTIF($D$8:$D$86,$L10)&gt;1</formula>
    </cfRule>
    <cfRule type="expression" dxfId="27" priority="7">
      <formula>COUNTIF($L$9:$L$35,$D9)&gt;1</formula>
    </cfRule>
  </conditionalFormatting>
  <conditionalFormatting sqref="I33:K33">
    <cfRule type="expression" dxfId="26" priority="14">
      <formula>COUNTIF($D$8:$D$86,$I40)&gt;1</formula>
    </cfRule>
  </conditionalFormatting>
  <conditionalFormatting sqref="A33:C33">
    <cfRule type="expression" dxfId="25" priority="17">
      <formula>COUNTIF($D$8:$D$86,$I40)&gt;1</formula>
    </cfRule>
    <cfRule type="expression" dxfId="24" priority="18">
      <formula>COUNTIF($L$9:$L$35,$D36)&gt;1</formula>
    </cfRule>
  </conditionalFormatting>
  <conditionalFormatting sqref="I32:K32">
    <cfRule type="expression" dxfId="23" priority="22">
      <formula>COUNTIF($D$8:$D$86,$N36)&gt;1</formula>
    </cfRule>
  </conditionalFormatting>
  <conditionalFormatting sqref="A32:C32">
    <cfRule type="expression" dxfId="22" priority="26">
      <formula>COUNTIF($D$8:$D$86,$N36)&gt;1</formula>
    </cfRule>
    <cfRule type="expression" dxfId="21" priority="27">
      <formula>COUNTIF($L$9:$L$35,$D35)&gt;1</formula>
    </cfRule>
  </conditionalFormatting>
  <conditionalFormatting sqref="B124:C124">
    <cfRule type="expression" dxfId="20" priority="3">
      <formula>COUNTIF($D$8:$D$86,$L128)&gt;1</formula>
    </cfRule>
  </conditionalFormatting>
  <conditionalFormatting sqref="A117:C117">
    <cfRule type="expression" dxfId="19" priority="4">
      <formula>COUNTIF($D$8:$D$86,$I124)&gt;1</formula>
    </cfRule>
  </conditionalFormatting>
  <conditionalFormatting sqref="A116:C116">
    <cfRule type="expression" dxfId="18" priority="5">
      <formula>COUNTIF($D$8:$D$86,$N120)&gt;1</formula>
    </cfRule>
  </conditionalFormatting>
  <conditionalFormatting sqref="A8:C86 A88:C119 A87:B87">
    <cfRule type="expression" dxfId="17" priority="1">
      <formula>$F8=3</formula>
    </cfRule>
    <cfRule type="expression" dxfId="16" priority="2">
      <formula>$F8=2</formula>
    </cfRule>
  </conditionalFormatting>
  <conditionalFormatting sqref="I5:K5">
    <cfRule type="expression" dxfId="15" priority="44">
      <formula>COUNTIF($D$8:$D$86,$L10)&gt;1</formula>
    </cfRule>
  </conditionalFormatting>
  <conditionalFormatting sqref="B5:C5">
    <cfRule type="expression" dxfId="14" priority="47">
      <formula>COUNTIF($D$8:$D$86,$L10)&gt;1</formula>
    </cfRule>
    <cfRule type="expression" dxfId="13" priority="48">
      <formula>COUNTIF($L$9:$L$35,$D9)&gt;1</formula>
    </cfRule>
  </conditionalFormatting>
  <conditionalFormatting sqref="A3:A4">
    <cfRule type="expression" dxfId="12" priority="65">
      <formula>COUNTIF($D$8:$D$86,$L125)&gt;1</formula>
    </cfRule>
  </conditionalFormatting>
  <conditionalFormatting sqref="I1:K2">
    <cfRule type="expression" dxfId="11" priority="76">
      <formula>COUNTIF($D$8:$D$86,$L9)&gt;1</formula>
    </cfRule>
  </conditionalFormatting>
  <conditionalFormatting sqref="I3:K4">
    <cfRule type="expression" dxfId="10" priority="77">
      <formula>COUNTIF($D$8:$D$86,$L10)&gt;1</formula>
    </cfRule>
  </conditionalFormatting>
  <conditionalFormatting sqref="A1:C2">
    <cfRule type="expression" dxfId="9" priority="78">
      <formula>COUNTIF($D$8:$D$86,$L9)&gt;1</formula>
    </cfRule>
    <cfRule type="expression" dxfId="8" priority="79">
      <formula>COUNTIF($L$9:$L$35,$D8)&gt;1</formula>
    </cfRule>
  </conditionalFormatting>
  <conditionalFormatting sqref="A3:C4">
    <cfRule type="expression" dxfId="7" priority="80">
      <formula>COUNTIF($D$8:$D$86,$L10)&gt;1</formula>
    </cfRule>
    <cfRule type="expression" dxfId="6" priority="81">
      <formula>COUNTIF($L$9:$L$35,$D9)&gt;1</formula>
    </cfRule>
  </conditionalFormatting>
  <pageMargins left="0.7" right="0.7" top="0.75" bottom="0.75" header="0.3" footer="0.3"/>
  <pageSetup paperSize="9" scale="4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29D-DC82-7248-9EDB-3EAC28055972}">
  <dimension ref="A1:L123"/>
  <sheetViews>
    <sheetView zoomScale="82" workbookViewId="0">
      <selection activeCell="H118" sqref="H118"/>
    </sheetView>
  </sheetViews>
  <sheetFormatPr baseColWidth="10" defaultRowHeight="16" x14ac:dyDescent="0.2"/>
  <cols>
    <col min="1" max="1" width="114.5" customWidth="1"/>
    <col min="5" max="5" width="13.33203125" hidden="1" customWidth="1"/>
    <col min="6" max="7" width="10.83203125" hidden="1" customWidth="1"/>
  </cols>
  <sheetData>
    <row r="1" spans="1:7" x14ac:dyDescent="0.2">
      <c r="A1" t="s">
        <v>21</v>
      </c>
    </row>
    <row r="3" spans="1:7" x14ac:dyDescent="0.2">
      <c r="A3" s="4" t="s">
        <v>19</v>
      </c>
    </row>
    <row r="4" spans="1:7" x14ac:dyDescent="0.2">
      <c r="A4" s="4" t="s">
        <v>24</v>
      </c>
    </row>
    <row r="6" spans="1:7" x14ac:dyDescent="0.2">
      <c r="A6" t="s">
        <v>27</v>
      </c>
      <c r="B6" t="s">
        <v>25</v>
      </c>
      <c r="C6" t="s">
        <v>26</v>
      </c>
      <c r="D6" t="s">
        <v>31</v>
      </c>
      <c r="E6" t="s">
        <v>22</v>
      </c>
      <c r="F6" t="s">
        <v>23</v>
      </c>
    </row>
    <row r="8" spans="1:7" x14ac:dyDescent="0.2">
      <c r="A8" t="s">
        <v>5</v>
      </c>
      <c r="B8">
        <v>2659401</v>
      </c>
      <c r="C8">
        <v>2659623</v>
      </c>
      <c r="D8" t="s">
        <v>6</v>
      </c>
      <c r="E8" t="str">
        <f>CONCATENATE(A8,B8,C8)</f>
        <v>VMNF01000014.1_Fusarium_oxysporum_f._sp._cubense_strain_TR4_isolate_UK0001_scf_28419_14,_whole_genome_shotgun_sequence26594012659623</v>
      </c>
      <c r="F8">
        <f>COUNTIF($E$8:$E$122,$E8)</f>
        <v>1</v>
      </c>
      <c r="G8">
        <v>1</v>
      </c>
    </row>
    <row r="9" spans="1:7" x14ac:dyDescent="0.2">
      <c r="A9" t="s">
        <v>5</v>
      </c>
      <c r="B9">
        <v>2659401</v>
      </c>
      <c r="C9">
        <v>2659622</v>
      </c>
      <c r="D9" t="s">
        <v>7</v>
      </c>
      <c r="E9" t="str">
        <f t="shared" ref="E9:E72" si="0">CONCATENATE(A9,B9,C9)</f>
        <v>VMNF01000014.1_Fusarium_oxysporum_f._sp._cubense_strain_TR4_isolate_UK0001_scf_28419_14,_whole_genome_shotgun_sequence26594012659622</v>
      </c>
      <c r="F9">
        <f t="shared" ref="F9:F72" si="1">COUNTIF($E$8:$E$122,$E9)</f>
        <v>1</v>
      </c>
      <c r="G9">
        <v>1</v>
      </c>
    </row>
    <row r="10" spans="1:7" x14ac:dyDescent="0.2">
      <c r="A10" t="s">
        <v>5</v>
      </c>
      <c r="B10">
        <v>2671316</v>
      </c>
      <c r="C10">
        <v>2671539</v>
      </c>
      <c r="D10" t="s">
        <v>7</v>
      </c>
      <c r="E10" t="str">
        <f t="shared" si="0"/>
        <v>VMNF01000014.1_Fusarium_oxysporum_f._sp._cubense_strain_TR4_isolate_UK0001_scf_28419_14,_whole_genome_shotgun_sequence26713162671539</v>
      </c>
      <c r="F10">
        <f t="shared" si="1"/>
        <v>1</v>
      </c>
      <c r="G10">
        <v>1</v>
      </c>
    </row>
    <row r="11" spans="1:7" x14ac:dyDescent="0.2">
      <c r="A11" t="s">
        <v>5</v>
      </c>
      <c r="B11">
        <v>2671317</v>
      </c>
      <c r="C11">
        <v>2671540</v>
      </c>
      <c r="D11" t="s">
        <v>6</v>
      </c>
      <c r="E11" t="str">
        <f t="shared" si="0"/>
        <v>VMNF01000014.1_Fusarium_oxysporum_f._sp._cubense_strain_TR4_isolate_UK0001_scf_28419_14,_whole_genome_shotgun_sequence26713172671540</v>
      </c>
      <c r="F11">
        <f t="shared" si="1"/>
        <v>1</v>
      </c>
      <c r="G11">
        <v>1</v>
      </c>
    </row>
    <row r="12" spans="1:7" x14ac:dyDescent="0.2">
      <c r="A12" t="s">
        <v>5</v>
      </c>
      <c r="B12">
        <v>2763632</v>
      </c>
      <c r="C12">
        <v>2763843</v>
      </c>
      <c r="D12" t="s">
        <v>6</v>
      </c>
      <c r="E12" t="str">
        <f t="shared" si="0"/>
        <v>VMNF01000014.1_Fusarium_oxysporum_f._sp._cubense_strain_TR4_isolate_UK0001_scf_28419_14,_whole_genome_shotgun_sequence27636322763843</v>
      </c>
      <c r="F12">
        <f t="shared" si="1"/>
        <v>1</v>
      </c>
      <c r="G12">
        <v>1</v>
      </c>
    </row>
    <row r="13" spans="1:7" x14ac:dyDescent="0.2">
      <c r="A13" t="s">
        <v>5</v>
      </c>
      <c r="B13">
        <v>2763633</v>
      </c>
      <c r="C13">
        <v>2763842</v>
      </c>
      <c r="D13" t="s">
        <v>7</v>
      </c>
      <c r="E13" t="str">
        <f t="shared" si="0"/>
        <v>VMNF01000014.1_Fusarium_oxysporum_f._sp._cubense_strain_TR4_isolate_UK0001_scf_28419_14,_whole_genome_shotgun_sequence27636332763842</v>
      </c>
      <c r="F13">
        <f t="shared" si="1"/>
        <v>1</v>
      </c>
      <c r="G13">
        <v>1</v>
      </c>
    </row>
    <row r="14" spans="1:7" x14ac:dyDescent="0.2">
      <c r="A14" t="s">
        <v>5</v>
      </c>
      <c r="B14">
        <v>2792242</v>
      </c>
      <c r="C14">
        <v>2792306</v>
      </c>
      <c r="D14" t="s">
        <v>7</v>
      </c>
      <c r="E14" t="str">
        <f t="shared" si="0"/>
        <v>VMNF01000014.1_Fusarium_oxysporum_f._sp._cubense_strain_TR4_isolate_UK0001_scf_28419_14,_whole_genome_shotgun_sequence27922422792306</v>
      </c>
      <c r="F14">
        <f t="shared" si="1"/>
        <v>1</v>
      </c>
      <c r="G14">
        <v>1</v>
      </c>
    </row>
    <row r="15" spans="1:7" x14ac:dyDescent="0.2">
      <c r="A15" t="s">
        <v>5</v>
      </c>
      <c r="B15">
        <v>2792247</v>
      </c>
      <c r="C15">
        <v>2792307</v>
      </c>
      <c r="D15" t="s">
        <v>6</v>
      </c>
      <c r="E15" t="str">
        <f t="shared" si="0"/>
        <v>VMNF01000014.1_Fusarium_oxysporum_f._sp._cubense_strain_TR4_isolate_UK0001_scf_28419_14,_whole_genome_shotgun_sequence27922472792307</v>
      </c>
      <c r="F15">
        <f t="shared" si="1"/>
        <v>1</v>
      </c>
      <c r="G15">
        <v>1</v>
      </c>
    </row>
    <row r="16" spans="1:7" x14ac:dyDescent="0.2">
      <c r="A16" t="s">
        <v>5</v>
      </c>
      <c r="B16">
        <v>2798627</v>
      </c>
      <c r="C16">
        <v>2798841</v>
      </c>
      <c r="D16" t="s">
        <v>7</v>
      </c>
      <c r="E16" t="str">
        <f t="shared" si="0"/>
        <v>VMNF01000014.1_Fusarium_oxysporum_f._sp._cubense_strain_TR4_isolate_UK0001_scf_28419_14,_whole_genome_shotgun_sequence27986272798841</v>
      </c>
      <c r="F16">
        <f t="shared" si="1"/>
        <v>2</v>
      </c>
      <c r="G16">
        <v>1</v>
      </c>
    </row>
    <row r="17" spans="1:12" x14ac:dyDescent="0.2">
      <c r="A17" t="s">
        <v>5</v>
      </c>
      <c r="B17">
        <v>2798628</v>
      </c>
      <c r="C17">
        <v>2798842</v>
      </c>
      <c r="D17" t="s">
        <v>6</v>
      </c>
      <c r="E17" t="str">
        <f t="shared" si="0"/>
        <v>VMNF01000014.1_Fusarium_oxysporum_f._sp._cubense_strain_TR4_isolate_UK0001_scf_28419_14,_whole_genome_shotgun_sequence27986282798842</v>
      </c>
      <c r="F17">
        <f t="shared" si="1"/>
        <v>1</v>
      </c>
      <c r="G17">
        <v>1</v>
      </c>
      <c r="H17" s="6"/>
      <c r="I17" s="6"/>
      <c r="J17" s="6"/>
      <c r="K17" s="6"/>
      <c r="L17" s="6"/>
    </row>
    <row r="18" spans="1:12" x14ac:dyDescent="0.2">
      <c r="A18" t="s">
        <v>5</v>
      </c>
      <c r="B18">
        <v>2800443</v>
      </c>
      <c r="C18">
        <v>2800627</v>
      </c>
      <c r="D18" t="s">
        <v>7</v>
      </c>
      <c r="E18" t="str">
        <f t="shared" si="0"/>
        <v>VMNF01000014.1_Fusarium_oxysporum_f._sp._cubense_strain_TR4_isolate_UK0001_scf_28419_14,_whole_genome_shotgun_sequence28004432800627</v>
      </c>
      <c r="F18">
        <f t="shared" si="1"/>
        <v>2</v>
      </c>
      <c r="G18">
        <v>1</v>
      </c>
      <c r="H18" s="6"/>
      <c r="I18" s="6"/>
      <c r="J18" s="6"/>
      <c r="K18" s="6"/>
      <c r="L18" s="6"/>
    </row>
    <row r="19" spans="1:12" x14ac:dyDescent="0.2">
      <c r="A19" t="s">
        <v>5</v>
      </c>
      <c r="B19">
        <v>2800444</v>
      </c>
      <c r="C19">
        <v>2800628</v>
      </c>
      <c r="D19" t="s">
        <v>6</v>
      </c>
      <c r="E19" t="str">
        <f t="shared" si="0"/>
        <v>VMNF01000014.1_Fusarium_oxysporum_f._sp._cubense_strain_TR4_isolate_UK0001_scf_28419_14,_whole_genome_shotgun_sequence28004442800628</v>
      </c>
      <c r="F19">
        <f t="shared" si="1"/>
        <v>1</v>
      </c>
      <c r="G19">
        <v>1</v>
      </c>
      <c r="H19" s="6"/>
      <c r="I19" s="6"/>
      <c r="J19" s="6"/>
      <c r="K19" s="6"/>
      <c r="L19" s="6"/>
    </row>
    <row r="20" spans="1:12" ht="18" customHeight="1" x14ac:dyDescent="0.35">
      <c r="A20" t="s">
        <v>5</v>
      </c>
      <c r="B20">
        <v>2814115</v>
      </c>
      <c r="C20">
        <v>2814137</v>
      </c>
      <c r="D20" t="s">
        <v>7</v>
      </c>
      <c r="E20" t="str">
        <f t="shared" si="0"/>
        <v>VMNF01000014.1_Fusarium_oxysporum_f._sp._cubense_strain_TR4_isolate_UK0001_scf_28419_14,_whole_genome_shotgun_sequence28141152814137</v>
      </c>
      <c r="F20">
        <f t="shared" si="1"/>
        <v>1</v>
      </c>
      <c r="G20">
        <v>1</v>
      </c>
      <c r="H20" s="10"/>
      <c r="I20" s="10"/>
      <c r="J20" s="10"/>
      <c r="K20" s="6"/>
      <c r="L20" s="6"/>
    </row>
    <row r="21" spans="1:12" ht="19" customHeight="1" x14ac:dyDescent="0.35">
      <c r="A21" t="s">
        <v>5</v>
      </c>
      <c r="B21">
        <v>2814116</v>
      </c>
      <c r="C21">
        <v>2814181</v>
      </c>
      <c r="D21" t="s">
        <v>6</v>
      </c>
      <c r="E21" t="str">
        <f t="shared" si="0"/>
        <v>VMNF01000014.1_Fusarium_oxysporum_f._sp._cubense_strain_TR4_isolate_UK0001_scf_28419_14,_whole_genome_shotgun_sequence28141162814181</v>
      </c>
      <c r="F21">
        <f t="shared" si="1"/>
        <v>1</v>
      </c>
      <c r="G21">
        <v>1</v>
      </c>
      <c r="H21" s="10"/>
      <c r="I21" s="10"/>
      <c r="J21" s="10"/>
      <c r="K21" s="6"/>
      <c r="L21" s="6"/>
    </row>
    <row r="22" spans="1:12" ht="18" customHeight="1" x14ac:dyDescent="0.35">
      <c r="A22" t="s">
        <v>5</v>
      </c>
      <c r="B22">
        <v>2864253</v>
      </c>
      <c r="C22">
        <v>2864475</v>
      </c>
      <c r="D22" t="s">
        <v>7</v>
      </c>
      <c r="E22" t="str">
        <f t="shared" si="0"/>
        <v>VMNF01000014.1_Fusarium_oxysporum_f._sp._cubense_strain_TR4_isolate_UK0001_scf_28419_14,_whole_genome_shotgun_sequence28642532864475</v>
      </c>
      <c r="F22">
        <f t="shared" si="1"/>
        <v>1</v>
      </c>
      <c r="G22">
        <v>1</v>
      </c>
      <c r="H22" s="10"/>
      <c r="I22" s="10"/>
      <c r="J22" s="10"/>
      <c r="K22" s="6"/>
      <c r="L22" s="6"/>
    </row>
    <row r="23" spans="1:12" ht="19" customHeight="1" x14ac:dyDescent="0.35">
      <c r="A23" t="s">
        <v>5</v>
      </c>
      <c r="B23">
        <v>2864254</v>
      </c>
      <c r="C23">
        <v>2864475</v>
      </c>
      <c r="D23" t="s">
        <v>6</v>
      </c>
      <c r="E23" t="str">
        <f t="shared" si="0"/>
        <v>VMNF01000014.1_Fusarium_oxysporum_f._sp._cubense_strain_TR4_isolate_UK0001_scf_28419_14,_whole_genome_shotgun_sequence28642542864475</v>
      </c>
      <c r="F23">
        <f t="shared" si="1"/>
        <v>1</v>
      </c>
      <c r="G23">
        <v>1</v>
      </c>
      <c r="H23" s="10"/>
      <c r="I23" s="10"/>
      <c r="J23" s="10"/>
      <c r="K23" s="6"/>
      <c r="L23" s="6"/>
    </row>
    <row r="24" spans="1:12" x14ac:dyDescent="0.2">
      <c r="A24" t="s">
        <v>5</v>
      </c>
      <c r="B24">
        <v>2872302</v>
      </c>
      <c r="C24">
        <v>2872509</v>
      </c>
      <c r="D24" t="s">
        <v>7</v>
      </c>
      <c r="E24" t="str">
        <f t="shared" si="0"/>
        <v>VMNF01000014.1_Fusarium_oxysporum_f._sp._cubense_strain_TR4_isolate_UK0001_scf_28419_14,_whole_genome_shotgun_sequence28723022872509</v>
      </c>
      <c r="F24">
        <f t="shared" si="1"/>
        <v>2</v>
      </c>
      <c r="G24">
        <v>1</v>
      </c>
      <c r="H24" s="6"/>
      <c r="I24" s="6"/>
      <c r="J24" s="6"/>
      <c r="K24" s="6"/>
      <c r="L24" s="6"/>
    </row>
    <row r="25" spans="1:12" x14ac:dyDescent="0.2">
      <c r="A25" t="s">
        <v>5</v>
      </c>
      <c r="B25">
        <v>2872303</v>
      </c>
      <c r="C25">
        <v>2872510</v>
      </c>
      <c r="D25" t="s">
        <v>6</v>
      </c>
      <c r="E25" t="str">
        <f t="shared" si="0"/>
        <v>VMNF01000014.1_Fusarium_oxysporum_f._sp._cubense_strain_TR4_isolate_UK0001_scf_28419_14,_whole_genome_shotgun_sequence28723032872510</v>
      </c>
      <c r="F25">
        <f t="shared" si="1"/>
        <v>1</v>
      </c>
      <c r="G25">
        <v>1</v>
      </c>
      <c r="H25" s="6"/>
      <c r="I25" s="6"/>
      <c r="J25" s="6"/>
      <c r="K25" s="6"/>
      <c r="L25" s="6"/>
    </row>
    <row r="26" spans="1:12" x14ac:dyDescent="0.2">
      <c r="A26" t="s">
        <v>5</v>
      </c>
      <c r="B26">
        <v>2890500</v>
      </c>
      <c r="C26">
        <v>2890721</v>
      </c>
      <c r="D26" t="s">
        <v>7</v>
      </c>
      <c r="E26" t="str">
        <f t="shared" si="0"/>
        <v>VMNF01000014.1_Fusarium_oxysporum_f._sp._cubense_strain_TR4_isolate_UK0001_scf_28419_14,_whole_genome_shotgun_sequence28905002890721</v>
      </c>
      <c r="F26">
        <f t="shared" si="1"/>
        <v>2</v>
      </c>
      <c r="G26">
        <v>1</v>
      </c>
    </row>
    <row r="27" spans="1:12" x14ac:dyDescent="0.2">
      <c r="A27" t="s">
        <v>5</v>
      </c>
      <c r="B27">
        <v>2890501</v>
      </c>
      <c r="C27">
        <v>2890722</v>
      </c>
      <c r="D27" t="s">
        <v>6</v>
      </c>
      <c r="E27" t="str">
        <f t="shared" si="0"/>
        <v>VMNF01000014.1_Fusarium_oxysporum_f._sp._cubense_strain_TR4_isolate_UK0001_scf_28419_14,_whole_genome_shotgun_sequence28905012890722</v>
      </c>
      <c r="F27">
        <f t="shared" si="1"/>
        <v>1</v>
      </c>
      <c r="G27">
        <v>1</v>
      </c>
    </row>
    <row r="28" spans="1:12" x14ac:dyDescent="0.2">
      <c r="A28" t="s">
        <v>5</v>
      </c>
      <c r="B28">
        <v>2890780</v>
      </c>
      <c r="C28">
        <v>2890970</v>
      </c>
      <c r="D28" t="s">
        <v>6</v>
      </c>
      <c r="E28" t="str">
        <f t="shared" si="0"/>
        <v>VMNF01000014.1_Fusarium_oxysporum_f._sp._cubense_strain_TR4_isolate_UK0001_scf_28419_14,_whole_genome_shotgun_sequence28907802890970</v>
      </c>
      <c r="F28">
        <f t="shared" si="1"/>
        <v>1</v>
      </c>
      <c r="G28">
        <v>1</v>
      </c>
    </row>
    <row r="29" spans="1:12" x14ac:dyDescent="0.2">
      <c r="A29" t="s">
        <v>5</v>
      </c>
      <c r="B29">
        <v>2891033</v>
      </c>
      <c r="C29">
        <v>2891239</v>
      </c>
      <c r="D29" t="s">
        <v>7</v>
      </c>
      <c r="E29" t="str">
        <f t="shared" si="0"/>
        <v>VMNF01000014.1_Fusarium_oxysporum_f._sp._cubense_strain_TR4_isolate_UK0001_scf_28419_14,_whole_genome_shotgun_sequence28910332891239</v>
      </c>
      <c r="F29">
        <f t="shared" si="1"/>
        <v>2</v>
      </c>
      <c r="G29">
        <v>1</v>
      </c>
    </row>
    <row r="30" spans="1:12" x14ac:dyDescent="0.2">
      <c r="A30" t="s">
        <v>5</v>
      </c>
      <c r="B30">
        <v>2891034</v>
      </c>
      <c r="C30">
        <v>2891240</v>
      </c>
      <c r="D30" t="s">
        <v>6</v>
      </c>
      <c r="E30" t="str">
        <f t="shared" si="0"/>
        <v>VMNF01000014.1_Fusarium_oxysporum_f._sp._cubense_strain_TR4_isolate_UK0001_scf_28419_14,_whole_genome_shotgun_sequence28910342891240</v>
      </c>
      <c r="F30">
        <f t="shared" si="1"/>
        <v>1</v>
      </c>
      <c r="G30">
        <v>1</v>
      </c>
    </row>
    <row r="31" spans="1:12" x14ac:dyDescent="0.2">
      <c r="A31" t="s">
        <v>5</v>
      </c>
      <c r="B31">
        <v>2900225</v>
      </c>
      <c r="C31">
        <v>2900435</v>
      </c>
      <c r="D31" t="s">
        <v>7</v>
      </c>
      <c r="E31" t="str">
        <f t="shared" si="0"/>
        <v>VMNF01000014.1_Fusarium_oxysporum_f._sp._cubense_strain_TR4_isolate_UK0001_scf_28419_14,_whole_genome_shotgun_sequence29002252900435</v>
      </c>
      <c r="F31">
        <f t="shared" si="1"/>
        <v>2</v>
      </c>
      <c r="G31">
        <v>1</v>
      </c>
    </row>
    <row r="32" spans="1:12" x14ac:dyDescent="0.2">
      <c r="A32" t="s">
        <v>5</v>
      </c>
      <c r="B32">
        <v>2900226</v>
      </c>
      <c r="C32">
        <v>2900436</v>
      </c>
      <c r="D32" t="s">
        <v>6</v>
      </c>
      <c r="E32" t="str">
        <f t="shared" si="0"/>
        <v>VMNF01000014.1_Fusarium_oxysporum_f._sp._cubense_strain_TR4_isolate_UK0001_scf_28419_14,_whole_genome_shotgun_sequence29002262900436</v>
      </c>
      <c r="F32">
        <f t="shared" si="1"/>
        <v>1</v>
      </c>
      <c r="G32">
        <v>1</v>
      </c>
    </row>
    <row r="33" spans="1:7" x14ac:dyDescent="0.2">
      <c r="A33" t="s">
        <v>5</v>
      </c>
      <c r="B33">
        <v>2903041</v>
      </c>
      <c r="C33">
        <v>2903106</v>
      </c>
      <c r="D33" t="s">
        <v>7</v>
      </c>
      <c r="E33" t="str">
        <f t="shared" si="0"/>
        <v>VMNF01000014.1_Fusarium_oxysporum_f._sp._cubense_strain_TR4_isolate_UK0001_scf_28419_14,_whole_genome_shotgun_sequence29030412903106</v>
      </c>
      <c r="F33">
        <f t="shared" si="1"/>
        <v>1</v>
      </c>
      <c r="G33">
        <v>1</v>
      </c>
    </row>
    <row r="34" spans="1:7" x14ac:dyDescent="0.2">
      <c r="A34" t="s">
        <v>5</v>
      </c>
      <c r="B34">
        <v>2903042</v>
      </c>
      <c r="C34">
        <v>2903104</v>
      </c>
      <c r="D34" t="s">
        <v>6</v>
      </c>
      <c r="E34" t="str">
        <f t="shared" si="0"/>
        <v>VMNF01000014.1_Fusarium_oxysporum_f._sp._cubense_strain_TR4_isolate_UK0001_scf_28419_14,_whole_genome_shotgun_sequence29030422903104</v>
      </c>
      <c r="F34">
        <f t="shared" si="1"/>
        <v>1</v>
      </c>
      <c r="G34">
        <v>1</v>
      </c>
    </row>
    <row r="35" spans="1:7" x14ac:dyDescent="0.2">
      <c r="A35" t="s">
        <v>5</v>
      </c>
      <c r="B35">
        <v>3192208</v>
      </c>
      <c r="C35">
        <v>3192434</v>
      </c>
      <c r="D35" t="s">
        <v>7</v>
      </c>
      <c r="E35" t="str">
        <f t="shared" si="0"/>
        <v>VMNF01000014.1_Fusarium_oxysporum_f._sp._cubense_strain_TR4_isolate_UK0001_scf_28419_14,_whole_genome_shotgun_sequence31922083192434</v>
      </c>
      <c r="F35">
        <f t="shared" si="1"/>
        <v>2</v>
      </c>
      <c r="G35">
        <v>1</v>
      </c>
    </row>
    <row r="36" spans="1:7" x14ac:dyDescent="0.2">
      <c r="A36" t="s">
        <v>5</v>
      </c>
      <c r="B36">
        <v>3192209</v>
      </c>
      <c r="C36">
        <v>3192435</v>
      </c>
      <c r="D36" t="s">
        <v>6</v>
      </c>
      <c r="E36" t="str">
        <f t="shared" si="0"/>
        <v>VMNF01000014.1_Fusarium_oxysporum_f._sp._cubense_strain_TR4_isolate_UK0001_scf_28419_14,_whole_genome_shotgun_sequence31922093192435</v>
      </c>
      <c r="F36">
        <f t="shared" si="1"/>
        <v>1</v>
      </c>
      <c r="G36">
        <v>1</v>
      </c>
    </row>
    <row r="37" spans="1:7" x14ac:dyDescent="0.2">
      <c r="A37" t="s">
        <v>5</v>
      </c>
      <c r="B37">
        <v>3225877</v>
      </c>
      <c r="C37">
        <v>3226079</v>
      </c>
      <c r="D37" t="s">
        <v>7</v>
      </c>
      <c r="E37" t="str">
        <f t="shared" si="0"/>
        <v>VMNF01000014.1_Fusarium_oxysporum_f._sp._cubense_strain_TR4_isolate_UK0001_scf_28419_14,_whole_genome_shotgun_sequence32258773226079</v>
      </c>
      <c r="F37">
        <f t="shared" si="1"/>
        <v>2</v>
      </c>
      <c r="G37">
        <v>1</v>
      </c>
    </row>
    <row r="38" spans="1:7" x14ac:dyDescent="0.2">
      <c r="A38" t="s">
        <v>5</v>
      </c>
      <c r="B38">
        <v>3225878</v>
      </c>
      <c r="C38">
        <v>3226080</v>
      </c>
      <c r="D38" t="s">
        <v>6</v>
      </c>
      <c r="E38" t="str">
        <f t="shared" si="0"/>
        <v>VMNF01000014.1_Fusarium_oxysporum_f._sp._cubense_strain_TR4_isolate_UK0001_scf_28419_14,_whole_genome_shotgun_sequence32258783226080</v>
      </c>
      <c r="F38">
        <f t="shared" si="1"/>
        <v>1</v>
      </c>
      <c r="G38">
        <v>1</v>
      </c>
    </row>
    <row r="39" spans="1:7" x14ac:dyDescent="0.2">
      <c r="A39" t="s">
        <v>5</v>
      </c>
      <c r="B39">
        <v>3337250</v>
      </c>
      <c r="C39">
        <v>3337470</v>
      </c>
      <c r="D39" t="s">
        <v>7</v>
      </c>
      <c r="E39" t="str">
        <f t="shared" si="0"/>
        <v>VMNF01000014.1_Fusarium_oxysporum_f._sp._cubense_strain_TR4_isolate_UK0001_scf_28419_14,_whole_genome_shotgun_sequence33372503337470</v>
      </c>
      <c r="F39">
        <f t="shared" si="1"/>
        <v>2</v>
      </c>
      <c r="G39">
        <v>1</v>
      </c>
    </row>
    <row r="40" spans="1:7" x14ac:dyDescent="0.2">
      <c r="A40" t="s">
        <v>5</v>
      </c>
      <c r="B40">
        <v>3337250</v>
      </c>
      <c r="C40">
        <v>3337470</v>
      </c>
      <c r="D40" t="s">
        <v>6</v>
      </c>
      <c r="E40" t="str">
        <f t="shared" si="0"/>
        <v>VMNF01000014.1_Fusarium_oxysporum_f._sp._cubense_strain_TR4_isolate_UK0001_scf_28419_14,_whole_genome_shotgun_sequence33372503337470</v>
      </c>
      <c r="F40">
        <f t="shared" si="1"/>
        <v>2</v>
      </c>
      <c r="G40">
        <v>1</v>
      </c>
    </row>
    <row r="41" spans="1:7" x14ac:dyDescent="0.2">
      <c r="A41" t="s">
        <v>5</v>
      </c>
      <c r="B41">
        <v>3424980</v>
      </c>
      <c r="C41">
        <v>3425202</v>
      </c>
      <c r="D41" t="s">
        <v>7</v>
      </c>
      <c r="E41" t="str">
        <f t="shared" si="0"/>
        <v>VMNF01000014.1_Fusarium_oxysporum_f._sp._cubense_strain_TR4_isolate_UK0001_scf_28419_14,_whole_genome_shotgun_sequence34249803425202</v>
      </c>
      <c r="F41">
        <f t="shared" si="1"/>
        <v>1</v>
      </c>
      <c r="G41">
        <v>1</v>
      </c>
    </row>
    <row r="42" spans="1:7" x14ac:dyDescent="0.2">
      <c r="A42" t="s">
        <v>5</v>
      </c>
      <c r="B42">
        <v>3424981</v>
      </c>
      <c r="C42">
        <v>3425202</v>
      </c>
      <c r="D42" t="s">
        <v>6</v>
      </c>
      <c r="E42" t="str">
        <f t="shared" si="0"/>
        <v>VMNF01000014.1_Fusarium_oxysporum_f._sp._cubense_strain_TR4_isolate_UK0001_scf_28419_14,_whole_genome_shotgun_sequence34249813425202</v>
      </c>
      <c r="F42">
        <f t="shared" si="1"/>
        <v>1</v>
      </c>
      <c r="G42">
        <v>1</v>
      </c>
    </row>
    <row r="43" spans="1:7" x14ac:dyDescent="0.2">
      <c r="A43" t="s">
        <v>5</v>
      </c>
      <c r="B43">
        <v>3500594</v>
      </c>
      <c r="C43">
        <v>3500626</v>
      </c>
      <c r="D43" t="s">
        <v>6</v>
      </c>
      <c r="E43" t="str">
        <f t="shared" si="0"/>
        <v>VMNF01000014.1_Fusarium_oxysporum_f._sp._cubense_strain_TR4_isolate_UK0001_scf_28419_14,_whole_genome_shotgun_sequence35005943500626</v>
      </c>
      <c r="F43">
        <f t="shared" si="1"/>
        <v>1</v>
      </c>
      <c r="G43">
        <v>1</v>
      </c>
    </row>
    <row r="44" spans="1:7" x14ac:dyDescent="0.2">
      <c r="A44" t="s">
        <v>5</v>
      </c>
      <c r="B44">
        <v>3500596</v>
      </c>
      <c r="C44">
        <v>3500625</v>
      </c>
      <c r="D44" t="s">
        <v>7</v>
      </c>
      <c r="E44" t="str">
        <f t="shared" si="0"/>
        <v>VMNF01000014.1_Fusarium_oxysporum_f._sp._cubense_strain_TR4_isolate_UK0001_scf_28419_14,_whole_genome_shotgun_sequence35005963500625</v>
      </c>
      <c r="F44">
        <f t="shared" si="1"/>
        <v>1</v>
      </c>
      <c r="G44">
        <v>1</v>
      </c>
    </row>
    <row r="45" spans="1:7" x14ac:dyDescent="0.2">
      <c r="A45" t="s">
        <v>5</v>
      </c>
      <c r="B45">
        <v>3508778</v>
      </c>
      <c r="C45">
        <v>3508978</v>
      </c>
      <c r="D45" t="s">
        <v>7</v>
      </c>
      <c r="E45" t="str">
        <f t="shared" si="0"/>
        <v>VMNF01000014.1_Fusarium_oxysporum_f._sp._cubense_strain_TR4_isolate_UK0001_scf_28419_14,_whole_genome_shotgun_sequence35087783508978</v>
      </c>
      <c r="F45">
        <f t="shared" si="1"/>
        <v>1</v>
      </c>
      <c r="G45">
        <v>1</v>
      </c>
    </row>
    <row r="46" spans="1:7" x14ac:dyDescent="0.2">
      <c r="A46" t="s">
        <v>5</v>
      </c>
      <c r="B46">
        <v>3508779</v>
      </c>
      <c r="C46">
        <v>3508979</v>
      </c>
      <c r="D46" t="s">
        <v>6</v>
      </c>
      <c r="E46" t="str">
        <f t="shared" si="0"/>
        <v>VMNF01000014.1_Fusarium_oxysporum_f._sp._cubense_strain_TR4_isolate_UK0001_scf_28419_14,_whole_genome_shotgun_sequence35087793508979</v>
      </c>
      <c r="F46">
        <f t="shared" si="1"/>
        <v>1</v>
      </c>
      <c r="G46">
        <v>1</v>
      </c>
    </row>
    <row r="47" spans="1:7" x14ac:dyDescent="0.2">
      <c r="A47" t="s">
        <v>5</v>
      </c>
      <c r="B47">
        <v>3509125</v>
      </c>
      <c r="C47">
        <v>3509331</v>
      </c>
      <c r="D47" t="s">
        <v>7</v>
      </c>
      <c r="E47" t="str">
        <f t="shared" si="0"/>
        <v>VMNF01000014.1_Fusarium_oxysporum_f._sp._cubense_strain_TR4_isolate_UK0001_scf_28419_14,_whole_genome_shotgun_sequence35091253509331</v>
      </c>
      <c r="F47">
        <f t="shared" si="1"/>
        <v>2</v>
      </c>
      <c r="G47">
        <v>1</v>
      </c>
    </row>
    <row r="48" spans="1:7" x14ac:dyDescent="0.2">
      <c r="A48" t="s">
        <v>5</v>
      </c>
      <c r="B48">
        <v>3509126</v>
      </c>
      <c r="C48">
        <v>3509332</v>
      </c>
      <c r="D48" t="s">
        <v>6</v>
      </c>
      <c r="E48" t="str">
        <f t="shared" si="0"/>
        <v>VMNF01000014.1_Fusarium_oxysporum_f._sp._cubense_strain_TR4_isolate_UK0001_scf_28419_14,_whole_genome_shotgun_sequence35091263509332</v>
      </c>
      <c r="F48">
        <f t="shared" si="1"/>
        <v>1</v>
      </c>
      <c r="G48">
        <v>1</v>
      </c>
    </row>
    <row r="49" spans="1:7" x14ac:dyDescent="0.2">
      <c r="A49" t="s">
        <v>5</v>
      </c>
      <c r="B49">
        <v>3584629</v>
      </c>
      <c r="C49">
        <v>3584827</v>
      </c>
      <c r="D49" t="s">
        <v>7</v>
      </c>
      <c r="E49" t="str">
        <f t="shared" si="0"/>
        <v>VMNF01000014.1_Fusarium_oxysporum_f._sp._cubense_strain_TR4_isolate_UK0001_scf_28419_14,_whole_genome_shotgun_sequence35846293584827</v>
      </c>
      <c r="F49">
        <f t="shared" si="1"/>
        <v>1</v>
      </c>
      <c r="G49">
        <v>1</v>
      </c>
    </row>
    <row r="50" spans="1:7" x14ac:dyDescent="0.2">
      <c r="A50" t="s">
        <v>5</v>
      </c>
      <c r="B50">
        <v>3584630</v>
      </c>
      <c r="C50">
        <v>3584816</v>
      </c>
      <c r="D50" t="s">
        <v>6</v>
      </c>
      <c r="E50" t="str">
        <f t="shared" si="0"/>
        <v>VMNF01000014.1_Fusarium_oxysporum_f._sp._cubense_strain_TR4_isolate_UK0001_scf_28419_14,_whole_genome_shotgun_sequence35846303584816</v>
      </c>
      <c r="F50">
        <f t="shared" si="1"/>
        <v>1</v>
      </c>
      <c r="G50">
        <v>1</v>
      </c>
    </row>
    <row r="51" spans="1:7" x14ac:dyDescent="0.2">
      <c r="A51" t="s">
        <v>5</v>
      </c>
      <c r="B51">
        <v>3585248</v>
      </c>
      <c r="C51">
        <v>3585453</v>
      </c>
      <c r="D51" t="s">
        <v>7</v>
      </c>
      <c r="E51" t="str">
        <f t="shared" si="0"/>
        <v>VMNF01000014.1_Fusarium_oxysporum_f._sp._cubense_strain_TR4_isolate_UK0001_scf_28419_14,_whole_genome_shotgun_sequence35852483585453</v>
      </c>
      <c r="F51">
        <f t="shared" si="1"/>
        <v>1</v>
      </c>
      <c r="G51">
        <v>1</v>
      </c>
    </row>
    <row r="52" spans="1:7" x14ac:dyDescent="0.2">
      <c r="A52" t="s">
        <v>5</v>
      </c>
      <c r="B52">
        <v>3585249</v>
      </c>
      <c r="C52">
        <v>3585454</v>
      </c>
      <c r="D52" t="s">
        <v>6</v>
      </c>
      <c r="E52" t="str">
        <f t="shared" si="0"/>
        <v>VMNF01000014.1_Fusarium_oxysporum_f._sp._cubense_strain_TR4_isolate_UK0001_scf_28419_14,_whole_genome_shotgun_sequence35852493585454</v>
      </c>
      <c r="F52">
        <f t="shared" si="1"/>
        <v>1</v>
      </c>
      <c r="G52">
        <v>1</v>
      </c>
    </row>
    <row r="53" spans="1:7" x14ac:dyDescent="0.2">
      <c r="A53" t="s">
        <v>5</v>
      </c>
      <c r="B53">
        <v>3585485</v>
      </c>
      <c r="C53">
        <v>3585690</v>
      </c>
      <c r="D53" t="s">
        <v>7</v>
      </c>
      <c r="E53" t="str">
        <f t="shared" si="0"/>
        <v>VMNF01000014.1_Fusarium_oxysporum_f._sp._cubense_strain_TR4_isolate_UK0001_scf_28419_14,_whole_genome_shotgun_sequence35854853585690</v>
      </c>
      <c r="F53">
        <f t="shared" si="1"/>
        <v>2</v>
      </c>
      <c r="G53">
        <v>1</v>
      </c>
    </row>
    <row r="54" spans="1:7" x14ac:dyDescent="0.2">
      <c r="A54" t="s">
        <v>5</v>
      </c>
      <c r="B54">
        <v>3585486</v>
      </c>
      <c r="C54">
        <v>3585691</v>
      </c>
      <c r="D54" t="s">
        <v>6</v>
      </c>
      <c r="E54" t="str">
        <f t="shared" si="0"/>
        <v>VMNF01000014.1_Fusarium_oxysporum_f._sp._cubense_strain_TR4_isolate_UK0001_scf_28419_14,_whole_genome_shotgun_sequence35854863585691</v>
      </c>
      <c r="F54">
        <f t="shared" si="1"/>
        <v>1</v>
      </c>
      <c r="G54">
        <v>1</v>
      </c>
    </row>
    <row r="55" spans="1:7" x14ac:dyDescent="0.2">
      <c r="A55" t="s">
        <v>5</v>
      </c>
      <c r="B55">
        <v>3586163</v>
      </c>
      <c r="C55">
        <v>3586284</v>
      </c>
      <c r="D55" t="s">
        <v>7</v>
      </c>
      <c r="E55" t="str">
        <f t="shared" si="0"/>
        <v>VMNF01000014.1_Fusarium_oxysporum_f._sp._cubense_strain_TR4_isolate_UK0001_scf_28419_14,_whole_genome_shotgun_sequence35861633586284</v>
      </c>
      <c r="F55">
        <f t="shared" si="1"/>
        <v>1</v>
      </c>
      <c r="G55">
        <v>1</v>
      </c>
    </row>
    <row r="56" spans="1:7" x14ac:dyDescent="0.2">
      <c r="A56" t="s">
        <v>5</v>
      </c>
      <c r="B56">
        <v>3586164</v>
      </c>
      <c r="C56">
        <v>3586215</v>
      </c>
      <c r="D56" t="s">
        <v>6</v>
      </c>
      <c r="E56" t="str">
        <f t="shared" si="0"/>
        <v>VMNF01000014.1_Fusarium_oxysporum_f._sp._cubense_strain_TR4_isolate_UK0001_scf_28419_14,_whole_genome_shotgun_sequence35861643586215</v>
      </c>
      <c r="F56">
        <f t="shared" si="1"/>
        <v>1</v>
      </c>
      <c r="G56">
        <v>1</v>
      </c>
    </row>
    <row r="57" spans="1:7" x14ac:dyDescent="0.2">
      <c r="A57" t="s">
        <v>5</v>
      </c>
      <c r="B57">
        <v>3589229</v>
      </c>
      <c r="C57">
        <v>3589452</v>
      </c>
      <c r="D57" t="s">
        <v>7</v>
      </c>
      <c r="E57" t="str">
        <f t="shared" si="0"/>
        <v>VMNF01000014.1_Fusarium_oxysporum_f._sp._cubense_strain_TR4_isolate_UK0001_scf_28419_14,_whole_genome_shotgun_sequence35892293589452</v>
      </c>
      <c r="F57">
        <f t="shared" si="1"/>
        <v>1</v>
      </c>
      <c r="G57">
        <v>1</v>
      </c>
    </row>
    <row r="58" spans="1:7" x14ac:dyDescent="0.2">
      <c r="A58" t="s">
        <v>5</v>
      </c>
      <c r="B58">
        <v>3589230</v>
      </c>
      <c r="C58">
        <v>3589453</v>
      </c>
      <c r="D58" t="s">
        <v>6</v>
      </c>
      <c r="E58" t="str">
        <f t="shared" si="0"/>
        <v>VMNF01000014.1_Fusarium_oxysporum_f._sp._cubense_strain_TR4_isolate_UK0001_scf_28419_14,_whole_genome_shotgun_sequence35892303589453</v>
      </c>
      <c r="F58">
        <f t="shared" si="1"/>
        <v>1</v>
      </c>
      <c r="G58">
        <v>1</v>
      </c>
    </row>
    <row r="59" spans="1:7" x14ac:dyDescent="0.2">
      <c r="A59" t="s">
        <v>5</v>
      </c>
      <c r="B59">
        <v>3589452</v>
      </c>
      <c r="C59">
        <v>3589489</v>
      </c>
      <c r="D59" t="s">
        <v>7</v>
      </c>
      <c r="E59" t="str">
        <f t="shared" si="0"/>
        <v>VMNF01000014.1_Fusarium_oxysporum_f._sp._cubense_strain_TR4_isolate_UK0001_scf_28419_14,_whole_genome_shotgun_sequence35894523589489</v>
      </c>
      <c r="F59">
        <f t="shared" si="1"/>
        <v>1</v>
      </c>
      <c r="G59">
        <v>1</v>
      </c>
    </row>
    <row r="60" spans="1:7" x14ac:dyDescent="0.2">
      <c r="A60" t="s">
        <v>5</v>
      </c>
      <c r="B60">
        <v>3589453</v>
      </c>
      <c r="C60">
        <v>3589490</v>
      </c>
      <c r="D60" t="s">
        <v>6</v>
      </c>
      <c r="E60" t="str">
        <f t="shared" si="0"/>
        <v>VMNF01000014.1_Fusarium_oxysporum_f._sp._cubense_strain_TR4_isolate_UK0001_scf_28419_14,_whole_genome_shotgun_sequence35894533589490</v>
      </c>
      <c r="F60">
        <f t="shared" si="1"/>
        <v>1</v>
      </c>
      <c r="G60">
        <v>1</v>
      </c>
    </row>
    <row r="61" spans="1:7" x14ac:dyDescent="0.2">
      <c r="A61" t="s">
        <v>5</v>
      </c>
      <c r="B61">
        <v>3589696</v>
      </c>
      <c r="C61">
        <v>3589756</v>
      </c>
      <c r="D61" t="s">
        <v>7</v>
      </c>
      <c r="E61" t="str">
        <f t="shared" si="0"/>
        <v>VMNF01000014.1_Fusarium_oxysporum_f._sp._cubense_strain_TR4_isolate_UK0001_scf_28419_14,_whole_genome_shotgun_sequence35896963589756</v>
      </c>
      <c r="F61">
        <f t="shared" si="1"/>
        <v>1</v>
      </c>
      <c r="G61">
        <v>1</v>
      </c>
    </row>
    <row r="62" spans="1:7" x14ac:dyDescent="0.2">
      <c r="A62" t="s">
        <v>5</v>
      </c>
      <c r="B62">
        <v>3589697</v>
      </c>
      <c r="C62">
        <v>3589761</v>
      </c>
      <c r="D62" t="s">
        <v>6</v>
      </c>
      <c r="E62" t="str">
        <f t="shared" si="0"/>
        <v>VMNF01000014.1_Fusarium_oxysporum_f._sp._cubense_strain_TR4_isolate_UK0001_scf_28419_14,_whole_genome_shotgun_sequence35896973589761</v>
      </c>
      <c r="F62">
        <f t="shared" si="1"/>
        <v>1</v>
      </c>
      <c r="G62">
        <v>1</v>
      </c>
    </row>
    <row r="63" spans="1:7" x14ac:dyDescent="0.2">
      <c r="A63" t="s">
        <v>5</v>
      </c>
      <c r="B63">
        <v>3590891</v>
      </c>
      <c r="C63">
        <v>3590979</v>
      </c>
      <c r="D63" t="s">
        <v>6</v>
      </c>
      <c r="E63" t="str">
        <f t="shared" si="0"/>
        <v>VMNF01000014.1_Fusarium_oxysporum_f._sp._cubense_strain_TR4_isolate_UK0001_scf_28419_14,_whole_genome_shotgun_sequence35908913590979</v>
      </c>
      <c r="F63">
        <f t="shared" si="1"/>
        <v>1</v>
      </c>
      <c r="G63">
        <v>1</v>
      </c>
    </row>
    <row r="64" spans="1:7" x14ac:dyDescent="0.2">
      <c r="A64" t="s">
        <v>5</v>
      </c>
      <c r="B64">
        <v>3590922</v>
      </c>
      <c r="C64">
        <v>3590978</v>
      </c>
      <c r="D64" t="s">
        <v>7</v>
      </c>
      <c r="E64" t="str">
        <f t="shared" si="0"/>
        <v>VMNF01000014.1_Fusarium_oxysporum_f._sp._cubense_strain_TR4_isolate_UK0001_scf_28419_14,_whole_genome_shotgun_sequence35909223590978</v>
      </c>
      <c r="F64">
        <f t="shared" si="1"/>
        <v>1</v>
      </c>
      <c r="G64">
        <v>1</v>
      </c>
    </row>
    <row r="65" spans="1:7" x14ac:dyDescent="0.2">
      <c r="A65" t="s">
        <v>5</v>
      </c>
      <c r="B65">
        <v>3591201</v>
      </c>
      <c r="C65">
        <v>3591374</v>
      </c>
      <c r="D65" t="s">
        <v>7</v>
      </c>
      <c r="E65" t="str">
        <f t="shared" si="0"/>
        <v>VMNF01000014.1_Fusarium_oxysporum_f._sp._cubense_strain_TR4_isolate_UK0001_scf_28419_14,_whole_genome_shotgun_sequence35912013591374</v>
      </c>
      <c r="F65">
        <f t="shared" si="1"/>
        <v>1</v>
      </c>
      <c r="G65">
        <v>1</v>
      </c>
    </row>
    <row r="66" spans="1:7" x14ac:dyDescent="0.2">
      <c r="A66" t="s">
        <v>5</v>
      </c>
      <c r="B66">
        <v>3591308</v>
      </c>
      <c r="C66">
        <v>3591374</v>
      </c>
      <c r="D66" t="s">
        <v>6</v>
      </c>
      <c r="E66" t="str">
        <f t="shared" si="0"/>
        <v>VMNF01000014.1_Fusarium_oxysporum_f._sp._cubense_strain_TR4_isolate_UK0001_scf_28419_14,_whole_genome_shotgun_sequence35913083591374</v>
      </c>
      <c r="F66">
        <f t="shared" si="1"/>
        <v>1</v>
      </c>
      <c r="G66">
        <v>1</v>
      </c>
    </row>
    <row r="67" spans="1:7" x14ac:dyDescent="0.2">
      <c r="A67" t="s">
        <v>5</v>
      </c>
      <c r="B67">
        <v>3611111</v>
      </c>
      <c r="C67">
        <v>3611332</v>
      </c>
      <c r="D67" t="s">
        <v>7</v>
      </c>
      <c r="E67" t="str">
        <f t="shared" si="0"/>
        <v>VMNF01000014.1_Fusarium_oxysporum_f._sp._cubense_strain_TR4_isolate_UK0001_scf_28419_14,_whole_genome_shotgun_sequence36111113611332</v>
      </c>
      <c r="F67">
        <f t="shared" si="1"/>
        <v>1</v>
      </c>
      <c r="G67">
        <v>1</v>
      </c>
    </row>
    <row r="68" spans="1:7" x14ac:dyDescent="0.2">
      <c r="A68" t="s">
        <v>5</v>
      </c>
      <c r="B68">
        <v>3611111</v>
      </c>
      <c r="C68">
        <v>3611333</v>
      </c>
      <c r="D68" t="s">
        <v>6</v>
      </c>
      <c r="E68" t="str">
        <f t="shared" si="0"/>
        <v>VMNF01000014.1_Fusarium_oxysporum_f._sp._cubense_strain_TR4_isolate_UK0001_scf_28419_14,_whole_genome_shotgun_sequence36111113611333</v>
      </c>
      <c r="F68">
        <f t="shared" si="1"/>
        <v>1</v>
      </c>
      <c r="G68">
        <v>1</v>
      </c>
    </row>
    <row r="69" spans="1:7" x14ac:dyDescent="0.2">
      <c r="A69" t="s">
        <v>5</v>
      </c>
      <c r="B69">
        <v>3679845</v>
      </c>
      <c r="C69">
        <v>3680059</v>
      </c>
      <c r="D69" t="s">
        <v>7</v>
      </c>
      <c r="E69" t="str">
        <f t="shared" si="0"/>
        <v>VMNF01000014.1_Fusarium_oxysporum_f._sp._cubense_strain_TR4_isolate_UK0001_scf_28419_14,_whole_genome_shotgun_sequence36798453680059</v>
      </c>
      <c r="F69">
        <f t="shared" si="1"/>
        <v>2</v>
      </c>
      <c r="G69">
        <v>1</v>
      </c>
    </row>
    <row r="70" spans="1:7" x14ac:dyDescent="0.2">
      <c r="A70" t="s">
        <v>5</v>
      </c>
      <c r="B70">
        <v>3679846</v>
      </c>
      <c r="C70">
        <v>3680060</v>
      </c>
      <c r="D70" t="s">
        <v>6</v>
      </c>
      <c r="E70" t="str">
        <f t="shared" si="0"/>
        <v>VMNF01000014.1_Fusarium_oxysporum_f._sp._cubense_strain_TR4_isolate_UK0001_scf_28419_14,_whole_genome_shotgun_sequence36798463680060</v>
      </c>
      <c r="F70">
        <f t="shared" si="1"/>
        <v>1</v>
      </c>
      <c r="G70">
        <v>1</v>
      </c>
    </row>
    <row r="71" spans="1:7" x14ac:dyDescent="0.2">
      <c r="A71" t="s">
        <v>5</v>
      </c>
      <c r="B71">
        <v>3680061</v>
      </c>
      <c r="C71">
        <v>3680204</v>
      </c>
      <c r="D71" t="s">
        <v>6</v>
      </c>
      <c r="E71" t="str">
        <f t="shared" si="0"/>
        <v>VMNF01000014.1_Fusarium_oxysporum_f._sp._cubense_strain_TR4_isolate_UK0001_scf_28419_14,_whole_genome_shotgun_sequence36800613680204</v>
      </c>
      <c r="F71">
        <f t="shared" si="1"/>
        <v>1</v>
      </c>
      <c r="G71">
        <v>1</v>
      </c>
    </row>
    <row r="72" spans="1:7" x14ac:dyDescent="0.2">
      <c r="A72" t="s">
        <v>5</v>
      </c>
      <c r="B72">
        <v>3680079</v>
      </c>
      <c r="C72">
        <v>3680203</v>
      </c>
      <c r="D72" t="s">
        <v>7</v>
      </c>
      <c r="E72" t="str">
        <f t="shared" si="0"/>
        <v>VMNF01000014.1_Fusarium_oxysporum_f._sp._cubense_strain_TR4_isolate_UK0001_scf_28419_14,_whole_genome_shotgun_sequence36800793680203</v>
      </c>
      <c r="F72">
        <f t="shared" si="1"/>
        <v>1</v>
      </c>
      <c r="G72">
        <v>1</v>
      </c>
    </row>
    <row r="73" spans="1:7" x14ac:dyDescent="0.2">
      <c r="A73" t="s">
        <v>5</v>
      </c>
      <c r="B73">
        <v>3681003</v>
      </c>
      <c r="C73">
        <v>3681227</v>
      </c>
      <c r="D73" t="s">
        <v>7</v>
      </c>
      <c r="E73" t="str">
        <f t="shared" ref="E73:E122" si="2">CONCATENATE(A73,B73,C73)</f>
        <v>VMNF01000014.1_Fusarium_oxysporum_f._sp._cubense_strain_TR4_isolate_UK0001_scf_28419_14,_whole_genome_shotgun_sequence36810033681227</v>
      </c>
      <c r="F73">
        <f t="shared" ref="F73:F122" si="3">COUNTIF($E$8:$E$122,$E73)</f>
        <v>2</v>
      </c>
      <c r="G73">
        <v>1</v>
      </c>
    </row>
    <row r="74" spans="1:7" x14ac:dyDescent="0.2">
      <c r="A74" t="s">
        <v>5</v>
      </c>
      <c r="B74">
        <v>3681004</v>
      </c>
      <c r="C74">
        <v>3681228</v>
      </c>
      <c r="D74" t="s">
        <v>6</v>
      </c>
      <c r="E74" t="str">
        <f t="shared" si="2"/>
        <v>VMNF01000014.1_Fusarium_oxysporum_f._sp._cubense_strain_TR4_isolate_UK0001_scf_28419_14,_whole_genome_shotgun_sequence36810043681228</v>
      </c>
      <c r="F74">
        <f t="shared" si="3"/>
        <v>1</v>
      </c>
      <c r="G74">
        <v>1</v>
      </c>
    </row>
    <row r="75" spans="1:7" x14ac:dyDescent="0.2">
      <c r="A75" t="s">
        <v>5</v>
      </c>
      <c r="B75">
        <v>3681277</v>
      </c>
      <c r="C75">
        <v>3681413</v>
      </c>
      <c r="D75" t="s">
        <v>6</v>
      </c>
      <c r="E75" t="str">
        <f t="shared" si="2"/>
        <v>VMNF01000014.1_Fusarium_oxysporum_f._sp._cubense_strain_TR4_isolate_UK0001_scf_28419_14,_whole_genome_shotgun_sequence36812773681413</v>
      </c>
      <c r="F75">
        <f t="shared" si="3"/>
        <v>1</v>
      </c>
      <c r="G75">
        <v>1</v>
      </c>
    </row>
    <row r="76" spans="1:7" x14ac:dyDescent="0.2">
      <c r="A76" t="s">
        <v>5</v>
      </c>
      <c r="B76">
        <v>3681443</v>
      </c>
      <c r="C76">
        <v>3681650</v>
      </c>
      <c r="D76" t="s">
        <v>7</v>
      </c>
      <c r="E76" t="str">
        <f t="shared" si="2"/>
        <v>VMNF01000014.1_Fusarium_oxysporum_f._sp._cubense_strain_TR4_isolate_UK0001_scf_28419_14,_whole_genome_shotgun_sequence36814433681650</v>
      </c>
      <c r="F76">
        <f t="shared" si="3"/>
        <v>2</v>
      </c>
      <c r="G76">
        <v>1</v>
      </c>
    </row>
    <row r="77" spans="1:7" x14ac:dyDescent="0.2">
      <c r="A77" t="s">
        <v>5</v>
      </c>
      <c r="B77">
        <v>3681444</v>
      </c>
      <c r="C77">
        <v>3681651</v>
      </c>
      <c r="D77" t="s">
        <v>6</v>
      </c>
      <c r="E77" t="str">
        <f t="shared" si="2"/>
        <v>VMNF01000014.1_Fusarium_oxysporum_f._sp._cubense_strain_TR4_isolate_UK0001_scf_28419_14,_whole_genome_shotgun_sequence36814443681651</v>
      </c>
      <c r="F77">
        <f t="shared" si="3"/>
        <v>1</v>
      </c>
      <c r="G77">
        <v>1</v>
      </c>
    </row>
    <row r="78" spans="1:7" x14ac:dyDescent="0.2">
      <c r="A78" t="s">
        <v>5</v>
      </c>
      <c r="B78">
        <v>3692302</v>
      </c>
      <c r="C78">
        <v>3692410</v>
      </c>
      <c r="D78" t="s">
        <v>7</v>
      </c>
      <c r="E78" t="str">
        <f t="shared" si="2"/>
        <v>VMNF01000014.1_Fusarium_oxysporum_f._sp._cubense_strain_TR4_isolate_UK0001_scf_28419_14,_whole_genome_shotgun_sequence36923023692410</v>
      </c>
      <c r="F78">
        <f t="shared" si="3"/>
        <v>1</v>
      </c>
      <c r="G78">
        <v>1</v>
      </c>
    </row>
    <row r="79" spans="1:7" x14ac:dyDescent="0.2">
      <c r="A79" t="s">
        <v>5</v>
      </c>
      <c r="B79">
        <v>3692302</v>
      </c>
      <c r="C79">
        <v>3692460</v>
      </c>
      <c r="D79" t="s">
        <v>6</v>
      </c>
      <c r="E79" t="str">
        <f t="shared" si="2"/>
        <v>VMNF01000014.1_Fusarium_oxysporum_f._sp._cubense_strain_TR4_isolate_UK0001_scf_28419_14,_whole_genome_shotgun_sequence36923023692460</v>
      </c>
      <c r="F79">
        <f t="shared" si="3"/>
        <v>1</v>
      </c>
      <c r="G79">
        <v>1</v>
      </c>
    </row>
    <row r="80" spans="1:7" x14ac:dyDescent="0.2">
      <c r="A80" t="s">
        <v>5</v>
      </c>
      <c r="B80">
        <v>3692470</v>
      </c>
      <c r="C80">
        <v>3692675</v>
      </c>
      <c r="D80" t="s">
        <v>7</v>
      </c>
      <c r="E80" t="str">
        <f t="shared" si="2"/>
        <v>VMNF01000014.1_Fusarium_oxysporum_f._sp._cubense_strain_TR4_isolate_UK0001_scf_28419_14,_whole_genome_shotgun_sequence36924703692675</v>
      </c>
      <c r="F80">
        <f t="shared" si="3"/>
        <v>1</v>
      </c>
      <c r="G80">
        <v>1</v>
      </c>
    </row>
    <row r="81" spans="1:7" x14ac:dyDescent="0.2">
      <c r="A81" t="s">
        <v>5</v>
      </c>
      <c r="B81">
        <v>3692471</v>
      </c>
      <c r="C81">
        <v>3692676</v>
      </c>
      <c r="D81" t="s">
        <v>6</v>
      </c>
      <c r="E81" t="str">
        <f t="shared" si="2"/>
        <v>VMNF01000014.1_Fusarium_oxysporum_f._sp._cubense_strain_TR4_isolate_UK0001_scf_28419_14,_whole_genome_shotgun_sequence36924713692676</v>
      </c>
      <c r="F81">
        <f t="shared" si="3"/>
        <v>1</v>
      </c>
      <c r="G81">
        <v>1</v>
      </c>
    </row>
    <row r="82" spans="1:7" x14ac:dyDescent="0.2">
      <c r="A82" t="s">
        <v>5</v>
      </c>
      <c r="B82">
        <v>3692675</v>
      </c>
      <c r="C82">
        <v>3692712</v>
      </c>
      <c r="D82" t="s">
        <v>7</v>
      </c>
      <c r="E82" t="str">
        <f t="shared" si="2"/>
        <v>VMNF01000014.1_Fusarium_oxysporum_f._sp._cubense_strain_TR4_isolate_UK0001_scf_28419_14,_whole_genome_shotgun_sequence36926753692712</v>
      </c>
      <c r="F82">
        <f t="shared" si="3"/>
        <v>1</v>
      </c>
      <c r="G82">
        <v>1</v>
      </c>
    </row>
    <row r="83" spans="1:7" x14ac:dyDescent="0.2">
      <c r="A83" t="s">
        <v>5</v>
      </c>
      <c r="B83">
        <v>3692676</v>
      </c>
      <c r="C83">
        <v>3692713</v>
      </c>
      <c r="D83" t="s">
        <v>6</v>
      </c>
      <c r="E83" t="str">
        <f t="shared" si="2"/>
        <v>VMNF01000014.1_Fusarium_oxysporum_f._sp._cubense_strain_TR4_isolate_UK0001_scf_28419_14,_whole_genome_shotgun_sequence36926763692713</v>
      </c>
      <c r="F83">
        <f t="shared" si="3"/>
        <v>1</v>
      </c>
      <c r="G83">
        <v>1</v>
      </c>
    </row>
    <row r="84" spans="1:7" x14ac:dyDescent="0.2">
      <c r="A84" t="s">
        <v>5</v>
      </c>
      <c r="B84">
        <v>3692756</v>
      </c>
      <c r="C84">
        <v>3692971</v>
      </c>
      <c r="D84" t="s">
        <v>7</v>
      </c>
      <c r="E84" t="str">
        <f t="shared" si="2"/>
        <v>VMNF01000014.1_Fusarium_oxysporum_f._sp._cubense_strain_TR4_isolate_UK0001_scf_28419_14,_whole_genome_shotgun_sequence36927563692971</v>
      </c>
      <c r="F84">
        <f t="shared" si="3"/>
        <v>1</v>
      </c>
      <c r="G84">
        <v>1</v>
      </c>
    </row>
    <row r="85" spans="1:7" x14ac:dyDescent="0.2">
      <c r="A85" t="s">
        <v>5</v>
      </c>
      <c r="B85">
        <v>3692757</v>
      </c>
      <c r="C85">
        <v>3692971</v>
      </c>
      <c r="D85" t="s">
        <v>6</v>
      </c>
      <c r="E85" t="str">
        <f t="shared" si="2"/>
        <v>VMNF01000014.1_Fusarium_oxysporum_f._sp._cubense_strain_TR4_isolate_UK0001_scf_28419_14,_whole_genome_shotgun_sequence36927573692971</v>
      </c>
      <c r="F85">
        <f t="shared" si="3"/>
        <v>1</v>
      </c>
      <c r="G85">
        <v>1</v>
      </c>
    </row>
    <row r="86" spans="1:7" x14ac:dyDescent="0.2">
      <c r="A86" t="s">
        <v>5</v>
      </c>
      <c r="B86">
        <v>3703805</v>
      </c>
      <c r="C86">
        <v>3704027</v>
      </c>
      <c r="D86" t="s">
        <v>6</v>
      </c>
      <c r="E86" t="str">
        <f t="shared" si="2"/>
        <v>VMNF01000014.1_Fusarium_oxysporum_f._sp._cubense_strain_TR4_isolate_UK0001_scf_28419_14,_whole_genome_shotgun_sequence37038053704027</v>
      </c>
      <c r="F86">
        <f t="shared" si="3"/>
        <v>1</v>
      </c>
      <c r="G86">
        <v>1</v>
      </c>
    </row>
    <row r="87" spans="1:7" x14ac:dyDescent="0.2">
      <c r="A87" t="s">
        <v>5</v>
      </c>
      <c r="B87">
        <v>3703805</v>
      </c>
      <c r="C87">
        <v>3704026</v>
      </c>
      <c r="D87" t="s">
        <v>7</v>
      </c>
      <c r="E87" t="str">
        <f t="shared" si="2"/>
        <v>VMNF01000014.1_Fusarium_oxysporum_f._sp._cubense_strain_TR4_isolate_UK0001_scf_28419_14,_whole_genome_shotgun_sequence37038053704026</v>
      </c>
      <c r="F87">
        <f t="shared" si="3"/>
        <v>1</v>
      </c>
      <c r="G87">
        <v>1</v>
      </c>
    </row>
    <row r="88" spans="1:7" x14ac:dyDescent="0.2">
      <c r="A88" t="s">
        <v>5</v>
      </c>
      <c r="B88">
        <v>3715208</v>
      </c>
      <c r="C88">
        <v>3715413</v>
      </c>
      <c r="D88" t="s">
        <v>7</v>
      </c>
      <c r="E88" t="str">
        <f t="shared" si="2"/>
        <v>VMNF01000014.1_Fusarium_oxysporum_f._sp._cubense_strain_TR4_isolate_UK0001_scf_28419_14,_whole_genome_shotgun_sequence37152083715413</v>
      </c>
      <c r="F88">
        <f t="shared" si="3"/>
        <v>1</v>
      </c>
      <c r="G88">
        <v>1</v>
      </c>
    </row>
    <row r="89" spans="1:7" x14ac:dyDescent="0.2">
      <c r="A89" t="s">
        <v>5</v>
      </c>
      <c r="B89">
        <v>3715209</v>
      </c>
      <c r="C89">
        <v>3715414</v>
      </c>
      <c r="D89" t="s">
        <v>6</v>
      </c>
      <c r="E89" t="str">
        <f>CONCATENATE(A89,B89,C89)</f>
        <v>VMNF01000014.1_Fusarium_oxysporum_f._sp._cubense_strain_TR4_isolate_UK0001_scf_28419_14,_whole_genome_shotgun_sequence37152093715414</v>
      </c>
      <c r="F89">
        <f t="shared" si="3"/>
        <v>1</v>
      </c>
      <c r="G89">
        <v>1</v>
      </c>
    </row>
    <row r="90" spans="1:7" x14ac:dyDescent="0.2">
      <c r="A90" s="2" t="s">
        <v>29</v>
      </c>
      <c r="B90" s="15">
        <f>SUM(G8:G89)</f>
        <v>82</v>
      </c>
      <c r="C90" s="15"/>
      <c r="E90" t="s">
        <v>0</v>
      </c>
      <c r="F90">
        <f t="shared" si="3"/>
        <v>5</v>
      </c>
    </row>
    <row r="91" spans="1:7" x14ac:dyDescent="0.2">
      <c r="A91" t="s">
        <v>0</v>
      </c>
      <c r="E91" t="str">
        <f t="shared" si="2"/>
        <v>#</v>
      </c>
      <c r="F91">
        <f t="shared" si="3"/>
        <v>5</v>
      </c>
    </row>
    <row r="92" spans="1:7" x14ac:dyDescent="0.2">
      <c r="A92" t="s">
        <v>0</v>
      </c>
      <c r="E92" t="str">
        <f t="shared" si="2"/>
        <v>#</v>
      </c>
      <c r="F92">
        <f t="shared" si="3"/>
        <v>5</v>
      </c>
    </row>
    <row r="93" spans="1:7" x14ac:dyDescent="0.2">
      <c r="A93" t="s">
        <v>0</v>
      </c>
      <c r="E93" t="str">
        <f t="shared" si="2"/>
        <v>#</v>
      </c>
      <c r="F93">
        <f t="shared" si="3"/>
        <v>5</v>
      </c>
    </row>
    <row r="94" spans="1:7" x14ac:dyDescent="0.2">
      <c r="A94" t="s">
        <v>0</v>
      </c>
      <c r="E94" t="str">
        <f t="shared" si="2"/>
        <v>#</v>
      </c>
      <c r="F94">
        <f t="shared" si="3"/>
        <v>5</v>
      </c>
    </row>
    <row r="95" spans="1:7" x14ac:dyDescent="0.2">
      <c r="A95" s="17" t="s">
        <v>14</v>
      </c>
      <c r="B95" s="17"/>
      <c r="C95" s="17"/>
      <c r="F95">
        <f t="shared" si="3"/>
        <v>0</v>
      </c>
    </row>
    <row r="96" spans="1:7" x14ac:dyDescent="0.2">
      <c r="A96" s="9" t="s">
        <v>8</v>
      </c>
      <c r="B96" s="9">
        <v>837480</v>
      </c>
      <c r="C96" s="9">
        <v>837682</v>
      </c>
      <c r="E96" t="str">
        <f>CONCATENATE(A96,B96,C96)</f>
        <v>VMNF01000013.1_Fusarium_oxysporum_f._sp._cubense_strain_TR4_isolate_UK0001_scf_28419_13,_whole_genome_shotgun_sequence837480837682</v>
      </c>
      <c r="F96">
        <f t="shared" si="3"/>
        <v>1</v>
      </c>
    </row>
    <row r="97" spans="1:7" x14ac:dyDescent="0.2">
      <c r="A97" s="9" t="s">
        <v>8</v>
      </c>
      <c r="B97" s="9">
        <v>1191865</v>
      </c>
      <c r="C97" s="9">
        <v>1192079</v>
      </c>
      <c r="E97" t="str">
        <f t="shared" si="2"/>
        <v>VMNF01000013.1_Fusarium_oxysporum_f._sp._cubense_strain_TR4_isolate_UK0001_scf_28419_13,_whole_genome_shotgun_sequence11918651192079</v>
      </c>
      <c r="F97">
        <f t="shared" si="3"/>
        <v>1</v>
      </c>
    </row>
    <row r="98" spans="1:7" x14ac:dyDescent="0.2">
      <c r="A98" s="9" t="s">
        <v>8</v>
      </c>
      <c r="B98" s="9">
        <v>1191865</v>
      </c>
      <c r="C98" s="9">
        <v>1192223</v>
      </c>
      <c r="E98" t="str">
        <f t="shared" si="2"/>
        <v>VMNF01000013.1_Fusarium_oxysporum_f._sp._cubense_strain_TR4_isolate_UK0001_scf_28419_13,_whole_genome_shotgun_sequence11918651192223</v>
      </c>
      <c r="F98">
        <f t="shared" si="3"/>
        <v>1</v>
      </c>
    </row>
    <row r="99" spans="1:7" x14ac:dyDescent="0.2">
      <c r="A99" s="9" t="s">
        <v>8</v>
      </c>
      <c r="B99" s="9">
        <v>1193023</v>
      </c>
      <c r="C99" s="9">
        <v>1193247</v>
      </c>
      <c r="E99" t="str">
        <f t="shared" si="2"/>
        <v>VMNF01000013.1_Fusarium_oxysporum_f._sp._cubense_strain_TR4_isolate_UK0001_scf_28419_13,_whole_genome_shotgun_sequence11930231193247</v>
      </c>
      <c r="F99">
        <f t="shared" si="3"/>
        <v>1</v>
      </c>
    </row>
    <row r="100" spans="1:7" x14ac:dyDescent="0.2">
      <c r="A100" s="9" t="s">
        <v>8</v>
      </c>
      <c r="B100" s="9">
        <v>1193463</v>
      </c>
      <c r="C100" s="9">
        <v>1193247</v>
      </c>
      <c r="E100" t="str">
        <f t="shared" si="2"/>
        <v>VMNF01000013.1_Fusarium_oxysporum_f._sp._cubense_strain_TR4_isolate_UK0001_scf_28419_13,_whole_genome_shotgun_sequence11934631193247</v>
      </c>
      <c r="F100">
        <f t="shared" si="3"/>
        <v>1</v>
      </c>
    </row>
    <row r="101" spans="1:7" x14ac:dyDescent="0.2">
      <c r="A101" s="9" t="s">
        <v>8</v>
      </c>
      <c r="B101" s="9">
        <v>1193463</v>
      </c>
      <c r="C101" s="9">
        <v>1193670</v>
      </c>
      <c r="E101" t="str">
        <f t="shared" si="2"/>
        <v>VMNF01000013.1_Fusarium_oxysporum_f._sp._cubense_strain_TR4_isolate_UK0001_scf_28419_13,_whole_genome_shotgun_sequence11934631193670</v>
      </c>
      <c r="F101">
        <f t="shared" si="3"/>
        <v>1</v>
      </c>
    </row>
    <row r="102" spans="1:7" x14ac:dyDescent="0.2">
      <c r="A102" s="6" t="s">
        <v>5</v>
      </c>
      <c r="B102" s="6">
        <v>2798627</v>
      </c>
      <c r="C102" s="6">
        <v>2798841</v>
      </c>
      <c r="E102" t="str">
        <f t="shared" si="2"/>
        <v>VMNF01000014.1_Fusarium_oxysporum_f._sp._cubense_strain_TR4_isolate_UK0001_scf_28419_14,_whole_genome_shotgun_sequence27986272798841</v>
      </c>
      <c r="F102">
        <f t="shared" si="3"/>
        <v>2</v>
      </c>
      <c r="G102">
        <v>1</v>
      </c>
    </row>
    <row r="103" spans="1:7" x14ac:dyDescent="0.2">
      <c r="A103" t="s">
        <v>5</v>
      </c>
      <c r="B103">
        <v>2800443</v>
      </c>
      <c r="C103">
        <v>2800627</v>
      </c>
      <c r="E103" t="str">
        <f t="shared" si="2"/>
        <v>VMNF01000014.1_Fusarium_oxysporum_f._sp._cubense_strain_TR4_isolate_UK0001_scf_28419_14,_whole_genome_shotgun_sequence28004432800627</v>
      </c>
      <c r="F103">
        <f t="shared" si="3"/>
        <v>2</v>
      </c>
      <c r="G103">
        <v>1</v>
      </c>
    </row>
    <row r="104" spans="1:7" x14ac:dyDescent="0.2">
      <c r="A104" t="s">
        <v>5</v>
      </c>
      <c r="B104">
        <v>2872302</v>
      </c>
      <c r="C104">
        <v>2872509</v>
      </c>
      <c r="E104" t="str">
        <f t="shared" si="2"/>
        <v>VMNF01000014.1_Fusarium_oxysporum_f._sp._cubense_strain_TR4_isolate_UK0001_scf_28419_14,_whole_genome_shotgun_sequence28723022872509</v>
      </c>
      <c r="F104">
        <f t="shared" si="3"/>
        <v>2</v>
      </c>
      <c r="G104">
        <v>1</v>
      </c>
    </row>
    <row r="105" spans="1:7" x14ac:dyDescent="0.2">
      <c r="A105" t="s">
        <v>5</v>
      </c>
      <c r="B105">
        <v>2890500</v>
      </c>
      <c r="C105">
        <v>2890721</v>
      </c>
      <c r="E105" t="str">
        <f t="shared" si="2"/>
        <v>VMNF01000014.1_Fusarium_oxysporum_f._sp._cubense_strain_TR4_isolate_UK0001_scf_28419_14,_whole_genome_shotgun_sequence28905002890721</v>
      </c>
      <c r="F105">
        <f t="shared" si="3"/>
        <v>2</v>
      </c>
      <c r="G105">
        <v>1</v>
      </c>
    </row>
    <row r="106" spans="1:7" x14ac:dyDescent="0.2">
      <c r="A106" t="s">
        <v>5</v>
      </c>
      <c r="B106">
        <v>2891033</v>
      </c>
      <c r="C106">
        <v>2890721</v>
      </c>
      <c r="E106" t="str">
        <f t="shared" si="2"/>
        <v>VMNF01000014.1_Fusarium_oxysporum_f._sp._cubense_strain_TR4_isolate_UK0001_scf_28419_14,_whole_genome_shotgun_sequence28910332890721</v>
      </c>
      <c r="F106">
        <f t="shared" si="3"/>
        <v>1</v>
      </c>
      <c r="G106">
        <v>1</v>
      </c>
    </row>
    <row r="107" spans="1:7" x14ac:dyDescent="0.2">
      <c r="A107" t="s">
        <v>5</v>
      </c>
      <c r="B107">
        <v>2891033</v>
      </c>
      <c r="C107">
        <v>2891239</v>
      </c>
      <c r="E107" t="str">
        <f t="shared" si="2"/>
        <v>VMNF01000014.1_Fusarium_oxysporum_f._sp._cubense_strain_TR4_isolate_UK0001_scf_28419_14,_whole_genome_shotgun_sequence28910332891239</v>
      </c>
      <c r="F107">
        <f t="shared" si="3"/>
        <v>2</v>
      </c>
      <c r="G107">
        <v>1</v>
      </c>
    </row>
    <row r="108" spans="1:7" x14ac:dyDescent="0.2">
      <c r="A108" t="s">
        <v>5</v>
      </c>
      <c r="B108">
        <v>2900225</v>
      </c>
      <c r="C108">
        <v>2900435</v>
      </c>
      <c r="E108" t="str">
        <f t="shared" si="2"/>
        <v>VMNF01000014.1_Fusarium_oxysporum_f._sp._cubense_strain_TR4_isolate_UK0001_scf_28419_14,_whole_genome_shotgun_sequence29002252900435</v>
      </c>
      <c r="F108">
        <f t="shared" si="3"/>
        <v>2</v>
      </c>
      <c r="G108">
        <v>1</v>
      </c>
    </row>
    <row r="109" spans="1:7" x14ac:dyDescent="0.2">
      <c r="A109" t="s">
        <v>5</v>
      </c>
      <c r="B109">
        <v>3192208</v>
      </c>
      <c r="C109">
        <v>3192434</v>
      </c>
      <c r="E109" t="str">
        <f t="shared" si="2"/>
        <v>VMNF01000014.1_Fusarium_oxysporum_f._sp._cubense_strain_TR4_isolate_UK0001_scf_28419_14,_whole_genome_shotgun_sequence31922083192434</v>
      </c>
      <c r="F109">
        <f t="shared" si="3"/>
        <v>2</v>
      </c>
      <c r="G109">
        <v>1</v>
      </c>
    </row>
    <row r="110" spans="1:7" x14ac:dyDescent="0.2">
      <c r="A110" t="s">
        <v>5</v>
      </c>
      <c r="B110">
        <v>3225877</v>
      </c>
      <c r="C110">
        <v>3226079</v>
      </c>
      <c r="E110" t="str">
        <f t="shared" si="2"/>
        <v>VMNF01000014.1_Fusarium_oxysporum_f._sp._cubense_strain_TR4_isolate_UK0001_scf_28419_14,_whole_genome_shotgun_sequence32258773226079</v>
      </c>
      <c r="F110">
        <f t="shared" si="3"/>
        <v>2</v>
      </c>
      <c r="G110">
        <v>1</v>
      </c>
    </row>
    <row r="111" spans="1:7" x14ac:dyDescent="0.2">
      <c r="A111" t="s">
        <v>5</v>
      </c>
      <c r="B111">
        <v>3509125</v>
      </c>
      <c r="C111">
        <v>3509331</v>
      </c>
      <c r="E111" t="str">
        <f t="shared" si="2"/>
        <v>VMNF01000014.1_Fusarium_oxysporum_f._sp._cubense_strain_TR4_isolate_UK0001_scf_28419_14,_whole_genome_shotgun_sequence35091253509331</v>
      </c>
      <c r="F111">
        <f t="shared" si="3"/>
        <v>2</v>
      </c>
      <c r="G111">
        <v>1</v>
      </c>
    </row>
    <row r="112" spans="1:7" x14ac:dyDescent="0.2">
      <c r="A112" t="s">
        <v>5</v>
      </c>
      <c r="B112">
        <v>3585485</v>
      </c>
      <c r="C112">
        <v>3585690</v>
      </c>
      <c r="E112" t="str">
        <f t="shared" si="2"/>
        <v>VMNF01000014.1_Fusarium_oxysporum_f._sp._cubense_strain_TR4_isolate_UK0001_scf_28419_14,_whole_genome_shotgun_sequence35854853585690</v>
      </c>
      <c r="F112">
        <f t="shared" si="3"/>
        <v>2</v>
      </c>
      <c r="G112">
        <v>1</v>
      </c>
    </row>
    <row r="113" spans="1:7" x14ac:dyDescent="0.2">
      <c r="A113" t="s">
        <v>5</v>
      </c>
      <c r="B113">
        <v>3589696</v>
      </c>
      <c r="C113">
        <v>3589452</v>
      </c>
      <c r="E113" t="str">
        <f t="shared" si="2"/>
        <v>VMNF01000014.1_Fusarium_oxysporum_f._sp._cubense_strain_TR4_isolate_UK0001_scf_28419_14,_whole_genome_shotgun_sequence35896963589452</v>
      </c>
      <c r="F113">
        <f t="shared" si="3"/>
        <v>1</v>
      </c>
      <c r="G113">
        <v>1</v>
      </c>
    </row>
    <row r="114" spans="1:7" x14ac:dyDescent="0.2">
      <c r="A114" t="s">
        <v>5</v>
      </c>
      <c r="B114">
        <v>3679845</v>
      </c>
      <c r="C114">
        <v>3680059</v>
      </c>
      <c r="E114" t="str">
        <f t="shared" si="2"/>
        <v>VMNF01000014.1_Fusarium_oxysporum_f._sp._cubense_strain_TR4_isolate_UK0001_scf_28419_14,_whole_genome_shotgun_sequence36798453680059</v>
      </c>
      <c r="F114">
        <f t="shared" si="3"/>
        <v>2</v>
      </c>
      <c r="G114">
        <v>1</v>
      </c>
    </row>
    <row r="115" spans="1:7" x14ac:dyDescent="0.2">
      <c r="A115" t="s">
        <v>5</v>
      </c>
      <c r="B115">
        <v>3679845</v>
      </c>
      <c r="C115">
        <v>3680203</v>
      </c>
      <c r="E115" t="str">
        <f t="shared" si="2"/>
        <v>VMNF01000014.1_Fusarium_oxysporum_f._sp._cubense_strain_TR4_isolate_UK0001_scf_28419_14,_whole_genome_shotgun_sequence36798453680203</v>
      </c>
      <c r="F115">
        <f t="shared" si="3"/>
        <v>1</v>
      </c>
      <c r="G115">
        <v>1</v>
      </c>
    </row>
    <row r="116" spans="1:7" x14ac:dyDescent="0.2">
      <c r="A116" t="s">
        <v>5</v>
      </c>
      <c r="B116">
        <v>3681003</v>
      </c>
      <c r="C116">
        <v>3681227</v>
      </c>
      <c r="E116" t="str">
        <f t="shared" si="2"/>
        <v>VMNF01000014.1_Fusarium_oxysporum_f._sp._cubense_strain_TR4_isolate_UK0001_scf_28419_14,_whole_genome_shotgun_sequence36810033681227</v>
      </c>
      <c r="F116">
        <f t="shared" si="3"/>
        <v>2</v>
      </c>
      <c r="G116">
        <v>1</v>
      </c>
    </row>
    <row r="117" spans="1:7" x14ac:dyDescent="0.2">
      <c r="A117" t="s">
        <v>5</v>
      </c>
      <c r="B117">
        <v>3681443</v>
      </c>
      <c r="C117">
        <v>3681227</v>
      </c>
      <c r="E117" t="str">
        <f t="shared" si="2"/>
        <v>VMNF01000014.1_Fusarium_oxysporum_f._sp._cubense_strain_TR4_isolate_UK0001_scf_28419_14,_whole_genome_shotgun_sequence36814433681227</v>
      </c>
      <c r="F117">
        <f t="shared" si="3"/>
        <v>1</v>
      </c>
      <c r="G117">
        <v>1</v>
      </c>
    </row>
    <row r="118" spans="1:7" x14ac:dyDescent="0.2">
      <c r="A118" t="s">
        <v>5</v>
      </c>
      <c r="B118">
        <v>3681443</v>
      </c>
      <c r="C118">
        <v>3681650</v>
      </c>
      <c r="E118" t="str">
        <f t="shared" si="2"/>
        <v>VMNF01000014.1_Fusarium_oxysporum_f._sp._cubense_strain_TR4_isolate_UK0001_scf_28419_14,_whole_genome_shotgun_sequence36814433681650</v>
      </c>
      <c r="F118">
        <f t="shared" si="3"/>
        <v>2</v>
      </c>
      <c r="G118">
        <v>1</v>
      </c>
    </row>
    <row r="119" spans="1:7" x14ac:dyDescent="0.2">
      <c r="A119" t="s">
        <v>5</v>
      </c>
      <c r="B119">
        <v>3692470</v>
      </c>
      <c r="C119">
        <v>3692712</v>
      </c>
      <c r="E119" t="str">
        <f t="shared" si="2"/>
        <v>VMNF01000014.1_Fusarium_oxysporum_f._sp._cubense_strain_TR4_isolate_UK0001_scf_28419_14,_whole_genome_shotgun_sequence36924703692712</v>
      </c>
      <c r="F119">
        <f t="shared" si="3"/>
        <v>1</v>
      </c>
      <c r="G119">
        <v>1</v>
      </c>
    </row>
    <row r="120" spans="1:7" x14ac:dyDescent="0.2">
      <c r="A120" s="8" t="s">
        <v>9</v>
      </c>
      <c r="B120" s="8">
        <v>1769467</v>
      </c>
      <c r="C120" s="8">
        <v>1769673</v>
      </c>
      <c r="E120" t="str">
        <f t="shared" si="2"/>
        <v>VMNF01000015.1_Fusarium_oxysporum_f._sp._cubense_strain_TR4_isolate_UK0001_scf_28419_15,_whole_genome_shotgun_sequence17694671769673</v>
      </c>
      <c r="F120">
        <f t="shared" si="3"/>
        <v>1</v>
      </c>
    </row>
    <row r="121" spans="1:7" x14ac:dyDescent="0.2">
      <c r="A121" s="8" t="s">
        <v>10</v>
      </c>
      <c r="B121" s="8">
        <v>484756</v>
      </c>
      <c r="C121" s="8">
        <v>484978</v>
      </c>
      <c r="E121" t="str">
        <f t="shared" si="2"/>
        <v>VMNF01000005.1_Fusarium_oxysporum_f._sp._cubense_strain_TR4_isolate_UK0001_scf_28419_5,_whole_genome_shotgun_sequence484756484978</v>
      </c>
      <c r="F121">
        <f t="shared" si="3"/>
        <v>1</v>
      </c>
    </row>
    <row r="122" spans="1:7" x14ac:dyDescent="0.2">
      <c r="A122" s="8" t="s">
        <v>11</v>
      </c>
      <c r="B122" s="8">
        <v>6294427</v>
      </c>
      <c r="C122" s="8">
        <v>6294648</v>
      </c>
      <c r="E122" t="str">
        <f t="shared" si="2"/>
        <v>VMNF01000007.1_Fusarium_oxysporum_f._sp._cubense_strain_TR4_isolate_UK0001_scf_28419_7,_whole_genome_shotgun_sequence62944276294648</v>
      </c>
      <c r="F122">
        <f t="shared" si="3"/>
        <v>1</v>
      </c>
    </row>
    <row r="123" spans="1:7" x14ac:dyDescent="0.2">
      <c r="A123" s="2" t="s">
        <v>28</v>
      </c>
      <c r="B123" s="15">
        <f>SUM(G102:G119)</f>
        <v>18</v>
      </c>
      <c r="C123" s="15"/>
    </row>
  </sheetData>
  <mergeCells count="3">
    <mergeCell ref="A95:C95"/>
    <mergeCell ref="B90:C90"/>
    <mergeCell ref="B123:C123"/>
  </mergeCells>
  <conditionalFormatting sqref="A1:D2 A124:D1048576 A5:D6 B3:D4 A123:B123 D123">
    <cfRule type="expression" dxfId="5" priority="7">
      <formula>$F8=2</formula>
    </cfRule>
  </conditionalFormatting>
  <conditionalFormatting sqref="A8:C89 A91:C122 A90:B90">
    <cfRule type="expression" dxfId="4" priority="4">
      <formula>$F8=3</formula>
    </cfRule>
    <cfRule type="expression" dxfId="3" priority="5">
      <formula>$F8=2</formula>
    </cfRule>
  </conditionalFormatting>
  <conditionalFormatting sqref="A3:A4">
    <cfRule type="expression" dxfId="2" priority="1">
      <formula>COUNTIF($D$9:$D$87,$L126)&gt;1</formula>
    </cfRule>
  </conditionalFormatting>
  <conditionalFormatting sqref="A3:A4">
    <cfRule type="expression" dxfId="1" priority="2">
      <formula>COUNTIF($D$9:$D$87,$L11)&gt;1</formula>
    </cfRule>
    <cfRule type="expression" dxfId="0" priority="3">
      <formula>COUNTIF($L$10:$L$36,$D10)&gt;1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My_mimps</vt:lpstr>
      <vt:lpstr>NCBI_Mimps</vt:lpstr>
      <vt:lpstr>NCBI_and_my_mimps_clustered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2020-12-02T17:43:54Z</dcterms:created>
  <dcterms:modified xsi:type="dcterms:W3CDTF">2021-02-04T17:53:25Z</dcterms:modified>
</cp:coreProperties>
</file>