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1_{737AF453-D24B-455C-BD5D-5E37FC83751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E23" i="11"/>
  <c r="F22" i="11"/>
  <c r="E21" i="11"/>
  <c r="E22" i="11"/>
  <c r="E20" i="11"/>
  <c r="E19" i="11"/>
  <c r="H7" i="11"/>
  <c r="E9" i="11" l="1"/>
  <c r="F19" i="11" s="1"/>
  <c r="F20" i="11" l="1"/>
  <c r="H20" i="11" s="1"/>
  <c r="F9" i="11"/>
  <c r="E10" i="11" s="1"/>
  <c r="I5" i="11"/>
  <c r="H27" i="11"/>
  <c r="H26" i="11"/>
  <c r="H24" i="11"/>
  <c r="H19" i="11"/>
  <c r="H18" i="11"/>
  <c r="H14" i="11"/>
  <c r="H8" i="11"/>
  <c r="H9" i="11" l="1"/>
  <c r="F21" i="11"/>
  <c r="F10" i="11"/>
  <c r="E11" i="11" s="1"/>
  <c r="E13" i="11"/>
  <c r="E15" i="11" s="1"/>
  <c r="E16" i="11" s="1"/>
  <c r="I6" i="11"/>
  <c r="H25" i="11" l="1"/>
  <c r="H23" i="11"/>
  <c r="H10" i="11"/>
  <c r="H21" i="11"/>
  <c r="F16" i="11"/>
  <c r="F15" i="11"/>
  <c r="H15" i="11" s="1"/>
  <c r="F13" i="11"/>
  <c r="H13" i="11" s="1"/>
  <c r="F11" i="11"/>
  <c r="E12" i="11" s="1"/>
  <c r="J5" i="11"/>
  <c r="K5" i="11" s="1"/>
  <c r="L5" i="11" s="1"/>
  <c r="M5" i="11" s="1"/>
  <c r="N5" i="11" s="1"/>
  <c r="O5" i="11" s="1"/>
  <c r="P5" i="11" s="1"/>
  <c r="I4" i="11"/>
  <c r="H22" i="11" l="1"/>
  <c r="H16" i="11"/>
  <c r="E17" i="11"/>
  <c r="H11" i="11"/>
  <c r="F12" i="11"/>
  <c r="H12" i="11" s="1"/>
  <c r="P4" i="11"/>
  <c r="Q5" i="11"/>
  <c r="R5" i="11" s="1"/>
  <c r="S5" i="11" s="1"/>
  <c r="T5" i="11" s="1"/>
  <c r="U5" i="11" s="1"/>
  <c r="V5" i="11" s="1"/>
  <c r="W5" i="11" s="1"/>
  <c r="J6" i="11"/>
  <c r="F17" i="11" l="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<sst xmlns="http://schemas.openxmlformats.org/spreadsheetml/2006/main" count="62" uniqueCount="56">
  <si>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</si>
  <si>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</si>
  <si>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</si>
  <si>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</si>
  <si>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</si>
  <si>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</si>
  <si>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</si>
  <si>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</si>
  <si>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</si>
  <si>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</si>
  <si>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</si>
  <si>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</si>
  <si>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</si>
  <si>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</si>
  <si>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</si>
  <si>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</si>
  <si>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</si>
  <si>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</si>
  <si>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</si>
  <si>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</si>
  <si>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</si>
  <si>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</si>
  <si>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</si>
  <si>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</si>
  <si>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</si>
  <si>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</si>
  <si>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</si>
  <si>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</si>
  <si>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</si>
  <si>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</si>
  <si>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</si>
  <si>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</si>
  <si>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</si>
  <si>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</si>
  <si>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</si>
  <si>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</si>
  <si>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Sprites</t>
  </si>
  <si>
    <t>Research</t>
  </si>
  <si>
    <t>Ideas</t>
  </si>
  <si>
    <t>Brainstorming</t>
  </si>
  <si>
    <t>Sketches</t>
  </si>
  <si>
    <t>Final</t>
  </si>
  <si>
    <t>Scene Setup</t>
  </si>
  <si>
    <t>Importing</t>
  </si>
  <si>
    <t>Scene Slicing</t>
  </si>
  <si>
    <t>Adjusting Sprite Tilemap</t>
  </si>
  <si>
    <t>Coding</t>
  </si>
  <si>
    <t>Debugging</t>
  </si>
  <si>
    <t>Basic Scene Code</t>
  </si>
  <si>
    <t>Core Mechanics</t>
  </si>
  <si>
    <t>Movement</t>
  </si>
  <si>
    <t>Collisions</t>
  </si>
  <si>
    <t>Score</t>
  </si>
  <si>
    <t>Finishing Touches</t>
  </si>
  <si>
    <t>Main Menu</t>
  </si>
  <si>
    <t>Game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</si>
</sst>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21" fillId="0" borderId="9" xfId="0" applyFont="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13" activePane="bottomLeft" state="frozen"/>
      <selection pane="bottomLeft" activeCell="O23" sqref="O23"/>
    </sheetView>
  </sheetViews>
  <sheetFormatPr defaultRowHeight="30" customHeight="1" x14ac:dyDescent="0.25"/>
  <cols>
    <col min="1" max="1" width="2.7109375" style="5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1" t="s">
        <v>27</v>
      </c>
      <c r="B1" s="55" t="s">
        <v>2</v>
      </c>
      <c r="C1" s="1"/>
      <c r="D1" s="2"/>
      <c r="E1" s="4"/>
      <c r="F1" s="39"/>
      <c r="H1" s="2"/>
      <c r="I1" s="14"/>
    </row>
    <row r="2" spans="1:64" ht="30" customHeight="1" x14ac:dyDescent="0.3">
      <c r="A2" s="50" t="s">
        <v>23</v>
      </c>
      <c r="B2" s="56"/>
      <c r="I2" s="53"/>
    </row>
    <row r="3" spans="1:64" ht="30" customHeight="1" x14ac:dyDescent="0.25">
      <c r="A3" s="50" t="s">
        <v>28</v>
      </c>
      <c r="B3" s="57"/>
      <c r="C3" s="74" t="s">
        <v>0</v>
      </c>
      <c r="D3" s="75"/>
      <c r="E3" s="80">
        <v>44523</v>
      </c>
      <c r="F3" s="80"/>
    </row>
    <row r="4" spans="1:64" ht="30" customHeight="1" x14ac:dyDescent="0.25">
      <c r="A4" s="51" t="s">
        <v>29</v>
      </c>
      <c r="C4" s="74" t="s">
        <v>7</v>
      </c>
      <c r="D4" s="75"/>
      <c r="E4" s="7">
        <v>1</v>
      </c>
      <c r="I4" s="77">
        <f>I5</f>
        <v>44522</v>
      </c>
      <c r="J4" s="78"/>
      <c r="K4" s="78"/>
      <c r="L4" s="78"/>
      <c r="M4" s="78"/>
      <c r="N4" s="78"/>
      <c r="O4" s="79"/>
      <c r="P4" s="77">
        <f>P5</f>
        <v>44529</v>
      </c>
      <c r="Q4" s="78"/>
      <c r="R4" s="78"/>
      <c r="S4" s="78"/>
      <c r="T4" s="78"/>
      <c r="U4" s="78"/>
      <c r="V4" s="79"/>
      <c r="W4" s="77">
        <f>W5</f>
        <v>44536</v>
      </c>
      <c r="X4" s="78"/>
      <c r="Y4" s="78"/>
      <c r="Z4" s="78"/>
      <c r="AA4" s="78"/>
      <c r="AB4" s="78"/>
      <c r="AC4" s="79"/>
      <c r="AD4" s="77">
        <f>AD5</f>
        <v>44543</v>
      </c>
      <c r="AE4" s="78"/>
      <c r="AF4" s="78"/>
      <c r="AG4" s="78"/>
      <c r="AH4" s="78"/>
      <c r="AI4" s="78"/>
      <c r="AJ4" s="79"/>
      <c r="AK4" s="77">
        <f>AK5</f>
        <v>44550</v>
      </c>
      <c r="AL4" s="78"/>
      <c r="AM4" s="78"/>
      <c r="AN4" s="78"/>
      <c r="AO4" s="78"/>
      <c r="AP4" s="78"/>
      <c r="AQ4" s="79"/>
      <c r="AR4" s="77">
        <f>AR5</f>
        <v>44557</v>
      </c>
      <c r="AS4" s="78"/>
      <c r="AT4" s="78"/>
      <c r="AU4" s="78"/>
      <c r="AV4" s="78"/>
      <c r="AW4" s="78"/>
      <c r="AX4" s="79"/>
      <c r="AY4" s="77">
        <f>AY5</f>
        <v>44564</v>
      </c>
      <c r="AZ4" s="78"/>
      <c r="BA4" s="78"/>
      <c r="BB4" s="78"/>
      <c r="BC4" s="78"/>
      <c r="BD4" s="78"/>
      <c r="BE4" s="79"/>
      <c r="BF4" s="77">
        <f>BF5</f>
        <v>44571</v>
      </c>
      <c r="BG4" s="78"/>
      <c r="BH4" s="78"/>
      <c r="BI4" s="78"/>
      <c r="BJ4" s="78"/>
      <c r="BK4" s="78"/>
      <c r="BL4" s="79"/>
    </row>
    <row r="5" spans="1:64" ht="15" customHeight="1" x14ac:dyDescent="0.25">
      <c r="A5" s="51" t="s">
        <v>30</v>
      </c>
      <c r="B5" s="76"/>
      <c r="C5" s="76"/>
      <c r="D5" s="76"/>
      <c r="E5" s="76"/>
      <c r="F5" s="76"/>
      <c r="G5" s="76"/>
      <c r="I5" s="11">
        <f>Project_Start-WEEKDAY(Project_Start,1)+2+7*(Display_Week-1)</f>
        <v>44522</v>
      </c>
      <c r="J5" s="10">
        <f>I5+1</f>
        <v>44523</v>
      </c>
      <c r="K5" s="10">
        <f t="shared" ref="K5:AX5" si="0">J5+1</f>
        <v>44524</v>
      </c>
      <c r="L5" s="10">
        <f t="shared" si="0"/>
        <v>44525</v>
      </c>
      <c r="M5" s="10">
        <f t="shared" si="0"/>
        <v>44526</v>
      </c>
      <c r="N5" s="10">
        <f t="shared" si="0"/>
        <v>44527</v>
      </c>
      <c r="O5" s="12">
        <f t="shared" si="0"/>
        <v>44528</v>
      </c>
      <c r="P5" s="11">
        <f>O5+1</f>
        <v>44529</v>
      </c>
      <c r="Q5" s="10">
        <f>P5+1</f>
        <v>44530</v>
      </c>
      <c r="R5" s="10">
        <f t="shared" si="0"/>
        <v>44531</v>
      </c>
      <c r="S5" s="10">
        <f t="shared" si="0"/>
        <v>44532</v>
      </c>
      <c r="T5" s="10">
        <f t="shared" si="0"/>
        <v>44533</v>
      </c>
      <c r="U5" s="10">
        <f t="shared" si="0"/>
        <v>44534</v>
      </c>
      <c r="V5" s="12">
        <f t="shared" si="0"/>
        <v>44535</v>
      </c>
      <c r="W5" s="11">
        <f>V5+1</f>
        <v>44536</v>
      </c>
      <c r="X5" s="10">
        <f>W5+1</f>
        <v>44537</v>
      </c>
      <c r="Y5" s="10">
        <f t="shared" si="0"/>
        <v>44538</v>
      </c>
      <c r="Z5" s="10">
        <f t="shared" si="0"/>
        <v>44539</v>
      </c>
      <c r="AA5" s="10">
        <f t="shared" si="0"/>
        <v>44540</v>
      </c>
      <c r="AB5" s="10">
        <f t="shared" si="0"/>
        <v>44541</v>
      </c>
      <c r="AC5" s="12">
        <f t="shared" si="0"/>
        <v>44542</v>
      </c>
      <c r="AD5" s="11">
        <f>AC5+1</f>
        <v>44543</v>
      </c>
      <c r="AE5" s="10">
        <f>AD5+1</f>
        <v>44544</v>
      </c>
      <c r="AF5" s="10">
        <f t="shared" si="0"/>
        <v>44545</v>
      </c>
      <c r="AG5" s="10">
        <f t="shared" si="0"/>
        <v>44546</v>
      </c>
      <c r="AH5" s="10">
        <f t="shared" si="0"/>
        <v>44547</v>
      </c>
      <c r="AI5" s="10">
        <f t="shared" si="0"/>
        <v>44548</v>
      </c>
      <c r="AJ5" s="12">
        <f t="shared" si="0"/>
        <v>44549</v>
      </c>
      <c r="AK5" s="11">
        <f>AJ5+1</f>
        <v>44550</v>
      </c>
      <c r="AL5" s="10">
        <f>AK5+1</f>
        <v>44551</v>
      </c>
      <c r="AM5" s="10">
        <f t="shared" si="0"/>
        <v>44552</v>
      </c>
      <c r="AN5" s="10">
        <f t="shared" si="0"/>
        <v>44553</v>
      </c>
      <c r="AO5" s="10">
        <f t="shared" si="0"/>
        <v>44554</v>
      </c>
      <c r="AP5" s="10">
        <f t="shared" si="0"/>
        <v>44555</v>
      </c>
      <c r="AQ5" s="12">
        <f t="shared" si="0"/>
        <v>44556</v>
      </c>
      <c r="AR5" s="11">
        <f>AQ5+1</f>
        <v>44557</v>
      </c>
      <c r="AS5" s="10">
        <f>AR5+1</f>
        <v>44558</v>
      </c>
      <c r="AT5" s="10">
        <f t="shared" si="0"/>
        <v>44559</v>
      </c>
      <c r="AU5" s="10">
        <f t="shared" si="0"/>
        <v>44560</v>
      </c>
      <c r="AV5" s="10">
        <f t="shared" si="0"/>
        <v>44561</v>
      </c>
      <c r="AW5" s="10">
        <f t="shared" si="0"/>
        <v>44562</v>
      </c>
      <c r="AX5" s="12">
        <f t="shared" si="0"/>
        <v>44563</v>
      </c>
      <c r="AY5" s="11">
        <f>AX5+1</f>
        <v>44564</v>
      </c>
      <c r="AZ5" s="10">
        <f>AY5+1</f>
        <v>44565</v>
      </c>
      <c r="BA5" s="10">
        <f t="shared" ref="BA5:BE5" si="1">AZ5+1</f>
        <v>44566</v>
      </c>
      <c r="BB5" s="10">
        <f t="shared" si="1"/>
        <v>44567</v>
      </c>
      <c r="BC5" s="10">
        <f t="shared" si="1"/>
        <v>44568</v>
      </c>
      <c r="BD5" s="10">
        <f t="shared" si="1"/>
        <v>44569</v>
      </c>
      <c r="BE5" s="12">
        <f t="shared" si="1"/>
        <v>44570</v>
      </c>
      <c r="BF5" s="11">
        <f>BE5+1</f>
        <v>44571</v>
      </c>
      <c r="BG5" s="10">
        <f>BF5+1</f>
        <v>44572</v>
      </c>
      <c r="BH5" s="10">
        <f t="shared" ref="BH5:BL5" si="2">BG5+1</f>
        <v>44573</v>
      </c>
      <c r="BI5" s="10">
        <f t="shared" si="2"/>
        <v>44574</v>
      </c>
      <c r="BJ5" s="10">
        <f t="shared" si="2"/>
        <v>44575</v>
      </c>
      <c r="BK5" s="10">
        <f t="shared" si="2"/>
        <v>44576</v>
      </c>
      <c r="BL5" s="12">
        <f t="shared" si="2"/>
        <v>44577</v>
      </c>
    </row>
    <row r="6" spans="1:64" ht="30" customHeight="1" thickBot="1" x14ac:dyDescent="0.3">
      <c r="A6" s="51" t="s">
        <v>31</v>
      </c>
      <c r="B6" s="8" t="s">
        <v>8</v>
      </c>
      <c r="C6" s="9"/>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0" t="s">
        <v>26</v>
      </c>
      <c r="C7" s="54"/>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
      <c r="A8" s="51" t="s">
        <v>32</v>
      </c>
      <c r="B8" s="17" t="s">
        <v>36</v>
      </c>
      <c r="C8" s="62"/>
      <c r="D8" s="18"/>
      <c r="E8" s="19"/>
      <c r="F8" s="20"/>
      <c r="G8" s="16"/>
      <c r="H8" s="16" t="str">
        <f t="shared" ref="H8:H27"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
      <c r="A9" s="51" t="s">
        <v>33</v>
      </c>
      <c r="B9" s="70" t="s">
        <v>37</v>
      </c>
      <c r="C9" s="63"/>
      <c r="D9" s="21">
        <v>1</v>
      </c>
      <c r="E9" s="58">
        <f>Project_Start</f>
        <v>44523</v>
      </c>
      <c r="F9" s="58">
        <f>E9+3</f>
        <v>44526</v>
      </c>
      <c r="G9" s="16"/>
      <c r="H9" s="16">
        <f t="shared" si="6"/>
        <v>4</v>
      </c>
      <c r="I9" s="37"/>
      <c r="J9"/>
      <c r="K9"/>
      <c r="L9" s="81"/>
      <c r="M9" s="81"/>
      <c r="N9" s="81"/>
      <c r="O9" s="81"/>
      <c r="P9" s="81"/>
      <c r="Q9" s="81"/>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
      <c r="A10" s="51" t="s">
        <v>34</v>
      </c>
      <c r="B10" s="70" t="s">
        <v>38</v>
      </c>
      <c r="C10" s="63"/>
      <c r="D10" s="21">
        <v>1</v>
      </c>
      <c r="E10" s="58">
        <f>F9</f>
        <v>44526</v>
      </c>
      <c r="F10" s="58">
        <f>E10+2</f>
        <v>44528</v>
      </c>
      <c r="G10" s="16"/>
      <c r="H10" s="16">
        <f t="shared" si="6"/>
        <v>3</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
      <c r="A11" s="50"/>
      <c r="B11" s="70" t="s">
        <v>39</v>
      </c>
      <c r="C11" s="63"/>
      <c r="D11" s="21">
        <v>1</v>
      </c>
      <c r="E11" s="58">
        <f>F10</f>
        <v>44528</v>
      </c>
      <c r="F11" s="58">
        <f>E11+4</f>
        <v>44532</v>
      </c>
      <c r="G11" s="16"/>
      <c r="H11" s="16">
        <f t="shared" si="6"/>
        <v>5</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
      <c r="A12" s="50"/>
      <c r="B12" s="70" t="s">
        <v>40</v>
      </c>
      <c r="C12" s="63"/>
      <c r="D12" s="21">
        <v>0.2</v>
      </c>
      <c r="E12" s="58">
        <f>F11</f>
        <v>44532</v>
      </c>
      <c r="F12" s="58">
        <f>E12+5</f>
        <v>44537</v>
      </c>
      <c r="G12" s="16"/>
      <c r="H12" s="16">
        <f t="shared" si="6"/>
        <v>6</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
      <c r="A13" s="50"/>
      <c r="B13" s="70" t="s">
        <v>41</v>
      </c>
      <c r="C13" s="63"/>
      <c r="D13" s="21">
        <v>1</v>
      </c>
      <c r="E13" s="58">
        <f>E10+1</f>
        <v>44527</v>
      </c>
      <c r="F13" s="58">
        <f>E13+2</f>
        <v>44529</v>
      </c>
      <c r="G13" s="16"/>
      <c r="H13" s="16">
        <f t="shared" si="6"/>
        <v>3</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
      <c r="A14" s="51" t="s">
        <v>35</v>
      </c>
      <c r="B14" s="22" t="s">
        <v>42</v>
      </c>
      <c r="C14" s="64"/>
      <c r="D14" s="23"/>
      <c r="E14" s="24"/>
      <c r="F14" s="25"/>
      <c r="G14" s="16"/>
      <c r="H14" s="16" t="str">
        <f t="shared" si="6"/>
        <v/>
      </c>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
      <c r="A15" s="51"/>
      <c r="B15" s="71" t="s">
        <v>43</v>
      </c>
      <c r="C15" s="65"/>
      <c r="D15" s="26">
        <v>1</v>
      </c>
      <c r="E15" s="59">
        <f>E13+1</f>
        <v>44528</v>
      </c>
      <c r="F15" s="59">
        <f>E15+4</f>
        <v>44532</v>
      </c>
      <c r="G15" s="16"/>
      <c r="H15" s="16">
        <f t="shared" si="6"/>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
      <c r="A16" s="50"/>
      <c r="B16" s="71" t="s">
        <v>44</v>
      </c>
      <c r="C16" s="65"/>
      <c r="D16" s="26">
        <v>1</v>
      </c>
      <c r="E16" s="59">
        <f>E15+2</f>
        <v>44530</v>
      </c>
      <c r="F16" s="59">
        <f>E16+5</f>
        <v>44535</v>
      </c>
      <c r="G16" s="16"/>
      <c r="H16" s="16">
        <f t="shared" si="6"/>
        <v>6</v>
      </c>
      <c r="I16" s="37"/>
      <c r="J16" s="37"/>
      <c r="K16" s="37"/>
      <c r="L16" s="37"/>
      <c r="M16" s="37"/>
      <c r="N16" s="37"/>
      <c r="O16" s="37"/>
      <c r="P16" s="37"/>
      <c r="Q16" s="37"/>
      <c r="R16" s="37"/>
      <c r="S16" s="37"/>
      <c r="T16" s="37"/>
      <c r="U16" s="38"/>
      <c r="V16" s="38"/>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
      <c r="A17" s="50"/>
      <c r="B17" s="71" t="s">
        <v>45</v>
      </c>
      <c r="C17" s="65"/>
      <c r="D17" s="26">
        <v>1</v>
      </c>
      <c r="E17" s="59">
        <f>F16</f>
        <v>44535</v>
      </c>
      <c r="F17" s="59">
        <f>E17+3</f>
        <v>44538</v>
      </c>
      <c r="G17" s="16"/>
      <c r="H17" s="16">
        <f t="shared" si="6"/>
        <v>4</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
      <c r="A18" s="50" t="s">
        <v>25</v>
      </c>
      <c r="B18" s="27" t="s">
        <v>46</v>
      </c>
      <c r="C18" s="66"/>
      <c r="D18" s="28"/>
      <c r="E18" s="29"/>
      <c r="F18" s="30"/>
      <c r="G18" s="16"/>
      <c r="H18" s="16" t="str">
        <f t="shared" si="6"/>
        <v/>
      </c>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
      <c r="A19" s="50"/>
      <c r="B19" s="72" t="s">
        <v>48</v>
      </c>
      <c r="C19" s="67"/>
      <c r="D19" s="31"/>
      <c r="E19" s="60">
        <f>E9+10</f>
        <v>44533</v>
      </c>
      <c r="F19" s="60">
        <f>E19+5</f>
        <v>44538</v>
      </c>
      <c r="G19" s="16"/>
      <c r="H19" s="16">
        <f t="shared" si="6"/>
        <v>6</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
      <c r="A20" s="50"/>
      <c r="B20" s="72" t="s">
        <v>49</v>
      </c>
      <c r="C20" s="67"/>
      <c r="D20" s="31"/>
      <c r="E20" s="60">
        <f>F19+1</f>
        <v>44539</v>
      </c>
      <c r="F20" s="60">
        <f>E20+4</f>
        <v>44543</v>
      </c>
      <c r="G20" s="16"/>
      <c r="H20" s="16">
        <f t="shared" si="6"/>
        <v>5</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
      <c r="A21" s="50"/>
      <c r="B21" s="72" t="s">
        <v>50</v>
      </c>
      <c r="C21" s="67"/>
      <c r="D21" s="31"/>
      <c r="E21" s="60">
        <f>E20+2</f>
        <v>44541</v>
      </c>
      <c r="F21" s="60">
        <f>E21+5</f>
        <v>44546</v>
      </c>
      <c r="G21" s="16"/>
      <c r="H21" s="16">
        <f t="shared" si="6"/>
        <v>6</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
      <c r="A22" s="50"/>
      <c r="B22" s="72" t="s">
        <v>51</v>
      </c>
      <c r="C22" s="67"/>
      <c r="D22" s="31"/>
      <c r="E22" s="60">
        <f>F21+1</f>
        <v>44547</v>
      </c>
      <c r="F22" s="60">
        <f>E22</f>
        <v>44547</v>
      </c>
      <c r="G22" s="16"/>
      <c r="H22" s="16">
        <f t="shared" si="6"/>
        <v>1</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
      <c r="A23" s="50"/>
      <c r="B23" s="72" t="s">
        <v>52</v>
      </c>
      <c r="C23" s="67"/>
      <c r="D23" s="31"/>
      <c r="E23" s="60">
        <f>F22</f>
        <v>44547</v>
      </c>
      <c r="F23" s="60">
        <f>E23</f>
        <v>44547</v>
      </c>
      <c r="G23" s="16"/>
      <c r="H23" s="16">
        <f t="shared" si="6"/>
        <v>1</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c r="AK23"/>
      <c r="AL23"/>
      <c r="AM23"/>
      <c r="AN23"/>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
      <c r="A24" s="50" t="s">
        <v>25</v>
      </c>
      <c r="B24" s="32" t="s">
        <v>53</v>
      </c>
      <c r="C24" s="68"/>
      <c r="D24" s="33"/>
      <c r="E24" s="34"/>
      <c r="F24" s="35"/>
      <c r="G24" s="16"/>
      <c r="H24" s="16" t="str">
        <f t="shared" si="6"/>
        <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
      <c r="A25" s="50"/>
      <c r="B25" s="73" t="s">
        <v>47</v>
      </c>
      <c r="C25" s="69"/>
      <c r="D25" s="36"/>
      <c r="E25" s="61" t="s">
        <v>24</v>
      </c>
      <c r="F25" s="61" t="s">
        <v>24</v>
      </c>
      <c r="G25" s="16"/>
      <c r="H25" s="16" t="e">
        <f t="shared" si="6"/>
        <v>#VALUE!</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thickBot="1" x14ac:dyDescent="0.3">
      <c r="A26" s="50"/>
      <c r="B26" s="73" t="s">
        <v>54</v>
      </c>
      <c r="C26" s="69"/>
      <c r="D26" s="36"/>
      <c r="E26" s="61" t="s">
        <v>24</v>
      </c>
      <c r="F26" s="61" t="s">
        <v>24</v>
      </c>
      <c r="G26" s="16"/>
      <c r="H26" s="16" t="e">
        <f t="shared" si="6"/>
        <v>#VALUE!</v>
      </c>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
      <c r="A27" s="50"/>
      <c r="B27" s="73" t="s">
        <v>55</v>
      </c>
      <c r="C27" s="69"/>
      <c r="D27" s="36"/>
      <c r="E27" s="61" t="s">
        <v>24</v>
      </c>
      <c r="F27" s="61" t="s">
        <v>24</v>
      </c>
      <c r="G27" s="16"/>
      <c r="H27" s="16" t="e">
        <f t="shared" si="6"/>
        <v>#VALUE!</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ht="30" customHeight="1" x14ac:dyDescent="0.25">
      <c r="G28" s="6"/>
    </row>
    <row r="29" spans="1:64" ht="30" customHeight="1" x14ac:dyDescent="0.25">
      <c r="C29" s="14"/>
      <c r="F29" s="52"/>
    </row>
    <row r="30" spans="1:64" ht="30" customHeight="1" x14ac:dyDescent="0.25">
      <c r="C3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0" customWidth="1"/>
    <col min="2" max="16384" width="9.140625" style="2"/>
  </cols>
  <sheetData>
    <row r="1" spans="1:2" ht="46.5" customHeight="1" x14ac:dyDescent="0.2"/>
    <row r="2" spans="1:2" s="42" customFormat="1" ht="15.75" x14ac:dyDescent="0.25">
      <c r="A2" s="41" t="s">
        <v>11</v>
      </c>
      <c r="B2" s="41"/>
    </row>
    <row r="3" spans="1:2" s="46" customFormat="1" ht="27" customHeight="1" x14ac:dyDescent="0.25">
      <c r="A3" s="47" t="s">
        <v>16</v>
      </c>
      <c r="B3" s="47"/>
    </row>
    <row r="4" spans="1:2" s="43" customFormat="1" ht="26.25" x14ac:dyDescent="0.4">
      <c r="A4" s="44" t="s">
        <v>10</v>
      </c>
    </row>
    <row r="5" spans="1:2" ht="74.099999999999994" customHeight="1" x14ac:dyDescent="0.2">
      <c r="A5" s="45" t="s">
        <v>19</v>
      </c>
    </row>
    <row r="6" spans="1:2" ht="26.25" customHeight="1" x14ac:dyDescent="0.2">
      <c r="A6" s="44" t="s">
        <v>22</v>
      </c>
    </row>
    <row r="7" spans="1:2" s="40" customFormat="1" ht="204.95" customHeight="1" x14ac:dyDescent="0.25">
      <c r="A7" s="49" t="s">
        <v>21</v>
      </c>
    </row>
    <row r="8" spans="1:2" s="43" customFormat="1" ht="26.25" x14ac:dyDescent="0.4">
      <c r="A8" s="44" t="s">
        <v>12</v>
      </c>
    </row>
    <row r="9" spans="1:2" ht="60" x14ac:dyDescent="0.2">
      <c r="A9" s="45" t="s">
        <v>20</v>
      </c>
    </row>
    <row r="10" spans="1:2" s="40" customFormat="1" ht="27.95" customHeight="1" x14ac:dyDescent="0.25">
      <c r="A10" s="48" t="s">
        <v>18</v>
      </c>
    </row>
    <row r="11" spans="1:2" s="43" customFormat="1" ht="26.25" x14ac:dyDescent="0.4">
      <c r="A11" s="44" t="s">
        <v>9</v>
      </c>
    </row>
    <row r="12" spans="1:2" ht="30" x14ac:dyDescent="0.2">
      <c r="A12" s="45" t="s">
        <v>17</v>
      </c>
    </row>
    <row r="13" spans="1:2" s="40" customFormat="1" ht="27.95" customHeight="1" x14ac:dyDescent="0.25">
      <c r="A13" s="48" t="s">
        <v>3</v>
      </c>
    </row>
    <row r="14" spans="1:2" s="43" customFormat="1" ht="26.25" x14ac:dyDescent="0.4">
      <c r="A14" s="44" t="s">
        <v>13</v>
      </c>
    </row>
    <row r="15" spans="1:2" ht="75" customHeight="1" x14ac:dyDescent="0.2">
      <c r="A15" s="45" t="s">
        <v>14</v>
      </c>
    </row>
    <row r="16" spans="1:2" ht="75" x14ac:dyDescent="0.2">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2021-12-17T06:47:38Z</dcterms:modified>
</cp:coreProperties>
</file>