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stfc365-my.sharepoint.com/personal/jamie_watts_stfc_ac_uk/Documents/Documents/python/git_projects/celia_analysis_k/"/>
    </mc:Choice>
  </mc:AlternateContent>
  <xr:revisionPtr revIDLastSave="0" documentId="8_{780B01AC-0B84-4BD8-AA2E-29E3567EFB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ot-list" sheetId="1" r:id="rId1"/>
    <sheet name="Calculator" sheetId="2" r:id="rId2"/>
    <sheet name="Target list" sheetId="3" r:id="rId3"/>
    <sheet name="Diagnostics li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2"/>
  <c r="F16" i="2" s="1"/>
  <c r="C14" i="2"/>
  <c r="C16" i="2" s="1"/>
  <c r="C4" i="2"/>
</calcChain>
</file>

<file path=xl/sharedStrings.xml><?xml version="1.0" encoding="utf-8"?>
<sst xmlns="http://schemas.openxmlformats.org/spreadsheetml/2006/main" count="1715" uniqueCount="654">
  <si>
    <t>JLD scope</t>
  </si>
  <si>
    <t>SHOT #</t>
  </si>
  <si>
    <t>Date</t>
  </si>
  <si>
    <t>Time</t>
  </si>
  <si>
    <t>Purpose</t>
  </si>
  <si>
    <t>Target X</t>
  </si>
  <si>
    <t>Target Y</t>
  </si>
  <si>
    <t>Target Z</t>
  </si>
  <si>
    <t>Wheel XPS</t>
  </si>
  <si>
    <t>position on wheel</t>
  </si>
  <si>
    <t>TARGET NUMBER</t>
  </si>
  <si>
    <t>Laser Energy (before comp) [J]</t>
  </si>
  <si>
    <t>Laser duration [fs]</t>
  </si>
  <si>
    <t>Horiz ns/div</t>
  </si>
  <si>
    <t>Trigger val [mV]</t>
  </si>
  <si>
    <t>C1 [V/div]</t>
  </si>
  <si>
    <t>C2 [V/div]</t>
  </si>
  <si>
    <t>C3 [V/div]</t>
  </si>
  <si>
    <t>C4 [V/div]</t>
  </si>
  <si>
    <t>C1 att [dB]</t>
  </si>
  <si>
    <t>C2 att [dB]</t>
  </si>
  <si>
    <t>C3 att [dB]</t>
  </si>
  <si>
    <t>C1 diag</t>
  </si>
  <si>
    <t>C2 diag</t>
  </si>
  <si>
    <t>C3 diag</t>
  </si>
  <si>
    <t>C4 diag</t>
  </si>
  <si>
    <t>Comments JLD scope</t>
  </si>
  <si>
    <t>THz comments</t>
  </si>
  <si>
    <t>X-ray comments</t>
  </si>
  <si>
    <t>Group 2: 0.5</t>
  </si>
  <si>
    <t>No trig on EMP</t>
  </si>
  <si>
    <t>19/1/2024</t>
  </si>
  <si>
    <t>40 on C1</t>
  </si>
  <si>
    <t>n/a</t>
  </si>
  <si>
    <t>B-dot</t>
  </si>
  <si>
    <t>TOF</t>
  </si>
  <si>
    <t>Photodiode</t>
  </si>
  <si>
    <t>40 on C3</t>
  </si>
  <si>
    <t>No trig on photodiode</t>
  </si>
  <si>
    <t>40 on C4</t>
  </si>
  <si>
    <t>B trigger</t>
  </si>
  <si>
    <t>Possibly changed</t>
  </si>
  <si>
    <t>Group 2: -1.25</t>
  </si>
  <si>
    <t>EMP</t>
  </si>
  <si>
    <t>No signal - even with background subtraction</t>
  </si>
  <si>
    <t>Group 2: -1.0</t>
  </si>
  <si>
    <t>lower EMP</t>
  </si>
  <si>
    <t>Group 2: -1.1</t>
  </si>
  <si>
    <t>No filter</t>
  </si>
  <si>
    <t>accidentally overwrote s07 png - hopefully not csv. Much higher EMP because fresh target</t>
  </si>
  <si>
    <t>Gentec Blocked with Al</t>
  </si>
  <si>
    <t>Big EMP possible saturation</t>
  </si>
  <si>
    <t>4 on C1</t>
  </si>
  <si>
    <t>Gentec Blocked with Teflon</t>
  </si>
  <si>
    <t>Group 2: -1.2</t>
  </si>
  <si>
    <t>EMP present (possibly lower but har dto tell because I changed V/div) but no signal on THz scope w Teflon. 50-70mV EMP</t>
  </si>
  <si>
    <t>17:50?</t>
  </si>
  <si>
    <t>10 (-108 on XPS)</t>
  </si>
  <si>
    <t>Gentec Blocked with thin Teflon, pyro2 moved closer
Unexpected signal on pyro2. some signal on gentec</t>
  </si>
  <si>
    <t>New target. ~100mV EMP, so slightly higher</t>
  </si>
  <si>
    <t>Pyro2 blocked with AL. 
gentec blocked with x2thin teflon (Not triggered?)</t>
  </si>
  <si>
    <t>Similar level of EMP</t>
  </si>
  <si>
    <t>Pyro2 blocked with AL. 
gentec blocked with x2thin teflon. 
Triggered (no signal on both)</t>
  </si>
  <si>
    <t>Gentec blocked with thin teflon, 
pyro2 blocked with thin teflon (no signal on both)</t>
  </si>
  <si>
    <t>EMP lower</t>
  </si>
  <si>
    <t>11 (-126 on XPS)</t>
  </si>
  <si>
    <t>New target()
Gentec blocked with thin teflon, 
pyro2 blocked with thin teflon (signal on both)</t>
  </si>
  <si>
    <t>EMP similar. TOF much better.</t>
  </si>
  <si>
    <t>Same^^ (signal is less now)</t>
  </si>
  <si>
    <t>EMP fairly similar</t>
  </si>
  <si>
    <t>Same^^ (signal is even lower)</t>
  </si>
  <si>
    <t>Same^^  (practically no signal)</t>
  </si>
  <si>
    <t xml:space="preserve">EMP almost disappeared. </t>
  </si>
  <si>
    <t>12 (-144 on XPS)</t>
  </si>
  <si>
    <t>New target()
Gentec blocked with thin teflon, 
pyro2 blocked with thin teflon (signal on both) 
low EMP as well, probably defocused</t>
  </si>
  <si>
    <t>EMP low</t>
  </si>
  <si>
    <t>18:00?</t>
  </si>
  <si>
    <t>^ same, but 50um away (more focused?) not much signal</t>
  </si>
  <si>
    <t>Moved 50um LEFT</t>
  </si>
  <si>
    <t>23/1/2024</t>
  </si>
  <si>
    <t>Scan in target Z to find foil focus</t>
  </si>
  <si>
    <t>?</t>
  </si>
  <si>
    <t>Power supply is replugged for custom pyro. Checking camera</t>
  </si>
  <si>
    <t>Pyroname:no signal Scopename: no signal</t>
  </si>
  <si>
    <t>Energy NOT STABLE</t>
  </si>
  <si>
    <t>Grounding was wrong on the detector</t>
  </si>
  <si>
    <t>Debranche</t>
  </si>
  <si>
    <t>A lot of signal on the detector (scope saturated. nothing on camera) Saved as shot 29</t>
  </si>
  <si>
    <t>P</t>
  </si>
  <si>
    <t xml:space="preserve">Pas de parasite sur le TOF. </t>
  </si>
  <si>
    <t>some signal, nothing on the camera</t>
  </si>
  <si>
    <t>Triggered JLD scope off diode to check if EMP is noise arrivig at different time. No trig</t>
  </si>
  <si>
    <t>Some signal, nothing on the camera</t>
  </si>
  <si>
    <t>EMP similar level to before. 75mV</t>
  </si>
  <si>
    <t>Same Z</t>
  </si>
  <si>
    <t>EMP reduced (57mV) because shot in same place</t>
  </si>
  <si>
    <t>EMP very small (27mV)</t>
  </si>
  <si>
    <t>Wire shot</t>
  </si>
  <si>
    <t>wire shot (very low signal)</t>
  </si>
  <si>
    <t>EMP ~70mV. Confirmed with camera that we hit the wire.</t>
  </si>
  <si>
    <t>Check THz cam</t>
  </si>
  <si>
    <t>No trigger on JLD scope so not a good hit</t>
  </si>
  <si>
    <t>shooting foil for z and x scan</t>
  </si>
  <si>
    <t>pyrocam IV with teflon filter</t>
  </si>
  <si>
    <t>Try to hit foil w/o thickness correction. 119mV max EMP.</t>
  </si>
  <si>
    <t>Check focus on target</t>
  </si>
  <si>
    <t>pyrocam IV WITHOUT filter. file names: shot PYRO4_0014, backgroud PYRO4_0016</t>
  </si>
  <si>
    <t>Now try w thickness correction (-1.1mm) - EMP now 73mV on EMP so correction is wrong.</t>
  </si>
  <si>
    <t>Xscan for focus</t>
  </si>
  <si>
    <t>87mV on EMP.</t>
  </si>
  <si>
    <t>55mV on EMP.</t>
  </si>
  <si>
    <t>20mV on EMP.</t>
  </si>
  <si>
    <t>New Y. Xscan for focus</t>
  </si>
  <si>
    <t>71mV on EMP.</t>
  </si>
  <si>
    <t>83mV on EMP.</t>
  </si>
  <si>
    <t>34mV on EMP.</t>
  </si>
  <si>
    <t>37mV on EMP</t>
  </si>
  <si>
    <t>71mV on EMP</t>
  </si>
  <si>
    <t>75mV on EMP</t>
  </si>
  <si>
    <t>New Y</t>
  </si>
  <si>
    <t>67mV on EMP</t>
  </si>
  <si>
    <t>51mV (approx same as previous shot)</t>
  </si>
  <si>
    <t>Moved gentec</t>
  </si>
  <si>
    <t>26mV</t>
  </si>
  <si>
    <t>New Y and X</t>
  </si>
  <si>
    <t>24mV on EMP</t>
  </si>
  <si>
    <t>29mV on EMP</t>
  </si>
  <si>
    <t>Wire target</t>
  </si>
  <si>
    <t>w/o thickness correction. 84mV.</t>
  </si>
  <si>
    <t>w/o thickness correction. 76mV.</t>
  </si>
  <si>
    <t>w/o thickness correction. 31mV. No data saved.</t>
  </si>
  <si>
    <t>w/o thickness correction. 45mV. No data saved</t>
  </si>
  <si>
    <t>w thickness correction (-55um). Nothing on JLD scope - FAILED SHOT</t>
  </si>
  <si>
    <t>Same wire target !</t>
  </si>
  <si>
    <t>w/o thickness correction. Wire still there - no laser energy. Probably shut off.</t>
  </si>
  <si>
    <t>25/1/2024</t>
  </si>
  <si>
    <t>Foil with focus optimised w diode</t>
  </si>
  <si>
    <t xml:space="preserve">1MOhm. Nothing on JLD scope </t>
  </si>
  <si>
    <t>No diags with signal except overhead camera</t>
  </si>
  <si>
    <t>Foil with Z changed 20um</t>
  </si>
  <si>
    <t>No trig off photodiode</t>
  </si>
  <si>
    <t>Foil with Z changed 20um other way</t>
  </si>
  <si>
    <t>Trig now off C1 w 50Ohm and it worked</t>
  </si>
  <si>
    <t>Gentec with filter (no signal), no signal on the camera.</t>
  </si>
  <si>
    <t>Foil 50um in Y and Z in "optimum"</t>
  </si>
  <si>
    <t>Photodiode signal appeared at same lvl as at 10Hz</t>
  </si>
  <si>
    <t>No filter, no signal. Lens in front of pyro - no signal</t>
  </si>
  <si>
    <t xml:space="preserve">Overhead cam shows we hit target. </t>
  </si>
  <si>
    <t>Foil 20um in Z</t>
  </si>
  <si>
    <t>Very low EMP - 18mV</t>
  </si>
  <si>
    <t>Top view camera - 400nm BFP interference filter</t>
  </si>
  <si>
    <t xml:space="preserve">Foil 50um in Y and 20um in Z </t>
  </si>
  <si>
    <t>Even less EMP</t>
  </si>
  <si>
    <t>Foil 50um in Z</t>
  </si>
  <si>
    <t>Almost no EMP</t>
  </si>
  <si>
    <t>TOP view fitler set: blue glass,ND1+1.5+1+ 400nm BPF interference</t>
  </si>
  <si>
    <t>Foil 30um in Z</t>
  </si>
  <si>
    <t>EMP almost gone</t>
  </si>
  <si>
    <t>no thz - no data saved. TOP VIEW: 45</t>
  </si>
  <si>
    <t>Foil 0.5mm in Z</t>
  </si>
  <si>
    <t>TOP VIEW: 51</t>
  </si>
  <si>
    <t>Very low EMP</t>
  </si>
  <si>
    <t>Did 55um correction. Confirmed hit with microscope backlit wire w diode after shot</t>
  </si>
  <si>
    <t>26/1/2024</t>
  </si>
  <si>
    <t>Al 25um foil</t>
  </si>
  <si>
    <t>1MOhm on C1,2,3 for safety</t>
  </si>
  <si>
    <t>Pinhole removed</t>
  </si>
  <si>
    <t>No thickness correction. Laser optimised by THALES. Seemed to hit 100um left of mark.</t>
  </si>
  <si>
    <t>IR quite jumpy (possibly quite a lot of energy in first Airy ring)</t>
  </si>
  <si>
    <t>50Ohm again. 179mV - good hit</t>
  </si>
  <si>
    <t>Thickness correction of 120um in z</t>
  </si>
  <si>
    <t>Cu wire 8mm</t>
  </si>
  <si>
    <t>ch1 (focused beam) became saturated at 200mv/div and 10ms/div. ch2 &amp; ch3 were blocked (emp only) ch4 is gentec insted of pyrocam</t>
  </si>
  <si>
    <t>No thickness correction. X-ray signal. GOOD SHOT. Focused ~100um away from wire tip.</t>
  </si>
  <si>
    <t>Cu wire 8mm - same target</t>
  </si>
  <si>
    <t xml:space="preserve">ch1 changed to 500mv/div (not saturated). </t>
  </si>
  <si>
    <t>Moved ~300um relative to previous shot position</t>
  </si>
  <si>
    <t>Cu wire 8mm - correction test</t>
  </si>
  <si>
    <t>focal point of laser moved in z</t>
  </si>
  <si>
    <t>Laser energy dropped! So not a proper comparison with previous shot. -55um correction. Moved ~300um laterally relative to previous shot position</t>
  </si>
  <si>
    <t>MAIN PARABOLA NOT FOCUSED</t>
  </si>
  <si>
    <t>Moved ~300um relative to previous shot position. Do focal correction of -55um. BAD SHOT because parabola not focused</t>
  </si>
  <si>
    <t>Moved ~300um relative to previous shot position. Do focal correction of -55um. Good result</t>
  </si>
  <si>
    <t>Cu wire 8mm - focus scan (2x correction)</t>
  </si>
  <si>
    <t>Moved ~300um relative to previous. Do "correction" of -110um. Energy now at very low value.</t>
  </si>
  <si>
    <t>29/1/2024</t>
  </si>
  <si>
    <t>Cu wire 8mm - focus scan (zero correction)</t>
  </si>
  <si>
    <t>B-dot JLD</t>
  </si>
  <si>
    <t>B-dot Joao</t>
  </si>
  <si>
    <t>C3 et C4 set to 1MOhm for safety. No trig due to flip-flop not in place. Joao B-dot on top of Faraday Cage</t>
  </si>
  <si>
    <t>100um from end of wire. Wire already shot because recycled target. No correction. Flip-flop not placed for diode, so JLD scope didn't trigger. See x-ray spot on X-cam.</t>
  </si>
  <si>
    <t>C3 et C4 set to 1MOhm for safety</t>
  </si>
  <si>
    <t>100um from end of wire. Repeat previous focus conditions because no EMP recorded. 197mV EMP. Perfect x-ray spot as before. ~1.6mm across on CCD as expected for M~2</t>
  </si>
  <si>
    <t>Cu wire 8mm - focus scan (w standard -55um correction)</t>
  </si>
  <si>
    <t>C3 at 1MOhm for safety. C4 at 50Ohm. Decent waveform but very weak at ~20mV.</t>
  </si>
  <si>
    <t>100um from end of wire. -55um correction. 172mV.</t>
  </si>
  <si>
    <t>SHOT WITH TEFLON FILTER. good signal</t>
  </si>
  <si>
    <t xml:space="preserve">100um from end of wire. -55um correction. 227mV. Good hit! But same "conditions" as previous shot, with lower energy. So fluctuation in EMP amplitude. </t>
  </si>
  <si>
    <t>Filter 6 (355.52 = 4.5Thz) infront of Ch1, Ch2 should have refletcion.Nothing</t>
  </si>
  <si>
    <t>100um from end of wire. -55um correction. 180mV. Not so good.</t>
  </si>
  <si>
    <t>Shoot with wire 1mm below the level of the focus</t>
  </si>
  <si>
    <t>Filter 3 (70.45 infron of Ch1, Ch2 should have reflection)</t>
  </si>
  <si>
    <t>Test if EMP same level w no target.</t>
  </si>
  <si>
    <t>bad shot( low signal)</t>
  </si>
  <si>
    <t>100um from wire tip. No focal correction. BAD shot... Parabola not focused.</t>
  </si>
  <si>
    <t>Filter 3 (70.45 =0.9THz)infron of Ch1, Ch2 should have reflection). Some signal on Ch1</t>
  </si>
  <si>
    <t>No focal correction. BEST shot so far... 268mV.</t>
  </si>
  <si>
    <t>Cu wire 8mm - focus scan (w standard -50um correction)</t>
  </si>
  <si>
    <t>Channel 2 test in mirror mode. Should be nothing on CH1, CH3. Nothing - alignment is bad for those</t>
  </si>
  <si>
    <r>
      <rPr>
        <b/>
        <sz val="10"/>
        <color theme="1"/>
        <rFont val="Arial"/>
      </rPr>
      <t>Now we use a screen reference</t>
    </r>
    <r>
      <rPr>
        <sz val="10"/>
        <color theme="1"/>
        <rFont val="Arial"/>
      </rPr>
      <t xml:space="preserve"> to record where we need to focus on wire to try to improve shot-to-shot reproducibility. 237mV.</t>
    </r>
  </si>
  <si>
    <t>Cu wire 8mm - focus scan (w -100um correction)</t>
  </si>
  <si>
    <t>Channel 2 test in mirror mode. Should be nothing on CH1, CH3. Nothing - alignment is bad for thoseSame</t>
  </si>
  <si>
    <t>Standard 100um shift with -100um correction. Laser energy slightly lower. EMP at 213mV. Weird that the EMP only dropped slightly.</t>
  </si>
  <si>
    <t>Cu wire 8mm - focus scan (w -150um correction)</t>
  </si>
  <si>
    <t>-150um correction. 164mV</t>
  </si>
  <si>
    <t>Cu wire 8mm - focus scan (w +50um correction)</t>
  </si>
  <si>
    <t xml:space="preserve">Filter 4 (215 =2.5THz)infron of Ch1, Ch2 should have reflection). </t>
  </si>
  <si>
    <t>288mV very good shot. +50um correction. Two spots on overhead cam in blue!</t>
  </si>
  <si>
    <t>Cu wire 8mm - focus scan (w +100um correction)</t>
  </si>
  <si>
    <t>206mV. +100um correction. Second blue spot has disappeared on overhead cam.</t>
  </si>
  <si>
    <t>Cu wire 8mm - focus scan (w +150um correction)</t>
  </si>
  <si>
    <t>No filters, CH1 test again. Some low signal</t>
  </si>
  <si>
    <t>237mV. +150um correction. &gt;3 blue spots in overhead cam!</t>
  </si>
  <si>
    <t>Cu wire 8mm - focus scan (w +200um correction)</t>
  </si>
  <si>
    <t>Parabola defocused. And Reached end of target.</t>
  </si>
  <si>
    <t>Cu wire 8mm - focus scan (w +200um correction). New target</t>
  </si>
  <si>
    <t>10THz BPF - no signal. New target</t>
  </si>
  <si>
    <t>296mV. Very high! So we are approaching the focus.</t>
  </si>
  <si>
    <t>Cu wire 8mm - focus scan (w +250um correction).</t>
  </si>
  <si>
    <t>New target - no filter test. low signal</t>
  </si>
  <si>
    <t>268mV. Still high.</t>
  </si>
  <si>
    <t>Cu wire 8mm - focus scan (w +300um correction).</t>
  </si>
  <si>
    <t xml:space="preserve">0.3THz BPF  - no signal. </t>
  </si>
  <si>
    <t>233mV</t>
  </si>
  <si>
    <t>Cu wire 8mm - focus scan (w +350um correction)</t>
  </si>
  <si>
    <t>0.1THz BPF (Mishas) - no signal</t>
  </si>
  <si>
    <t>197mV.</t>
  </si>
  <si>
    <t>Cu wire 8mm - focus scan (w +400um correction)</t>
  </si>
  <si>
    <t>1THz BPF (Mishas) - no signal?</t>
  </si>
  <si>
    <t>313mV !!</t>
  </si>
  <si>
    <t>Cu wire 8mm - focus scan (w +450um correction)</t>
  </si>
  <si>
    <t>No filter test - very low signal</t>
  </si>
  <si>
    <t>190mV</t>
  </si>
  <si>
    <t>Cu wire 8mm - focus scan (w +500um correction)</t>
  </si>
  <si>
    <t>No filter. ch4 - gentec with lens. some signal, nothing on Gentec</t>
  </si>
  <si>
    <t>227mV</t>
  </si>
  <si>
    <t>Cu wire 8mm - focus scan (w +550um correction)</t>
  </si>
  <si>
    <t>Filter 3 (0.9Thz) infront of Ch1. gentec without lens. some signal on ch1, some signal on gentec</t>
  </si>
  <si>
    <t>355mV !!!!!!</t>
  </si>
  <si>
    <t>Cu wire 8mm - focus scan (w +600um correction). New target</t>
  </si>
  <si>
    <t>QMC detector test (Ch3), + gentec with 0.7 BPF (Mishas). Unexpected signal on QMC. new wire</t>
  </si>
  <si>
    <t>100um from end of wire. +600um focal correction. 363mV !!!</t>
  </si>
  <si>
    <t xml:space="preserve">Cu wire 8mm - focus scan (w + 1000um correction). </t>
  </si>
  <si>
    <t>CH3 - QMC left, CH4 - QMC right. very low signal.</t>
  </si>
  <si>
    <t xml:space="preserve">299.7mV !!!!! Forgot to save X-rays. </t>
  </si>
  <si>
    <t xml:space="preserve">Cu wire 8mm - focus scan (w + 1500um correction). </t>
  </si>
  <si>
    <t>266mV.</t>
  </si>
  <si>
    <t xml:space="preserve">Cu wire 8mm - focus scan (w + 2000um correction). </t>
  </si>
  <si>
    <t>Ch3 QMC is in focused position, CH4 - not focused. Ch4 50 ohm</t>
  </si>
  <si>
    <t>128mV</t>
  </si>
  <si>
    <t xml:space="preserve">Cu wire 8mm - focus scan (w + 2200um correction). </t>
  </si>
  <si>
    <t>Ch3 QMC is not focused, CH4 - not focused. Ch4 50 ohm.</t>
  </si>
  <si>
    <t>119mV</t>
  </si>
  <si>
    <t xml:space="preserve">Cu wire 8mm - focus scan (w + 600um correction). </t>
  </si>
  <si>
    <t>Ch3 QMC is not focused, CH4 - not focused. Ch4 50 ohm. blocked (EMP test) - some EMP there</t>
  </si>
  <si>
    <t>294mV</t>
  </si>
  <si>
    <t xml:space="preserve">Cu wire 8mm - focus scan (w + 500um correction). </t>
  </si>
  <si>
    <t>217mV</t>
  </si>
  <si>
    <t xml:space="preserve">Cu wire 8mm - focus scan (w + 700um correction). </t>
  </si>
  <si>
    <t>215mV</t>
  </si>
  <si>
    <t>30/1/2024</t>
  </si>
  <si>
    <t>Search for stable THz signal (+600um correction)</t>
  </si>
  <si>
    <t>Ch3=1050, Ch4=288</t>
  </si>
  <si>
    <t>Ch4 - right detector (QMC). Ch1 - EMP collector. Ch2 and Ch3 - signal collectors.Signal on Ch3 and Ch4.</t>
  </si>
  <si>
    <t>458mV, 101 x-ray av. intensity</t>
  </si>
  <si>
    <t>Good signal, logged.</t>
  </si>
  <si>
    <t>454mV, 76 x-ray av. intensity</t>
  </si>
  <si>
    <t>438mV, 72 x-ray av. intensity</t>
  </si>
  <si>
    <t>383mV, 43 x-ray av. intensity</t>
  </si>
  <si>
    <t>Ch3=3.76, Ch4=152</t>
  </si>
  <si>
    <t>418mV, 77 x-ray av. intensity</t>
  </si>
  <si>
    <t>Ch3=2.86, Ch4=144 numbers here might be wrong</t>
  </si>
  <si>
    <t>480mV, 82 x-ray av. intensity</t>
  </si>
  <si>
    <t>Ch3=2.04, Ch4=192</t>
  </si>
  <si>
    <t>410mV, 46 x-ray av. intensity</t>
  </si>
  <si>
    <t>Search for stable THz signal (+600um correction) New target</t>
  </si>
  <si>
    <t>Ch3= 4.32, Ch4 - 392. New target</t>
  </si>
  <si>
    <t>391mV, 55 x-ray</t>
  </si>
  <si>
    <t xml:space="preserve">Search for stable THz signal (+600um correction) </t>
  </si>
  <si>
    <t>Ch3= 5.08, Ch4 - 220. New target</t>
  </si>
  <si>
    <t>365mV, 61 x-ray</t>
  </si>
  <si>
    <t>3.96, 200</t>
  </si>
  <si>
    <t>387mV, 76 x-ray</t>
  </si>
  <si>
    <t>xx, 200 numbers here might be wrong</t>
  </si>
  <si>
    <t>358mV, 69 x-ray</t>
  </si>
  <si>
    <t>CH3=4.56, CH4=252</t>
  </si>
  <si>
    <t>355mV, 40 x-ray</t>
  </si>
  <si>
    <t>CH3=3.24, CH4=&gt;</t>
  </si>
  <si>
    <t>356mV, 39.6 x-ray</t>
  </si>
  <si>
    <t>CH3=2.68. Ch4=164</t>
  </si>
  <si>
    <t>337mV, 38 x-ray</t>
  </si>
  <si>
    <t>Ch3=2.76,</t>
  </si>
  <si>
    <t>354mV, 43 x-ray</t>
  </si>
  <si>
    <t>Ch3=5.16, Ch4 - 312</t>
  </si>
  <si>
    <t>388mV, 48 x-ray</t>
  </si>
  <si>
    <t xml:space="preserve">Ch3=4.8, </t>
  </si>
  <si>
    <t>364mV, 61 x-ray</t>
  </si>
  <si>
    <t>Ch3=5.36</t>
  </si>
  <si>
    <t>319mV, 44 x-ray</t>
  </si>
  <si>
    <t>Ch3=3.12</t>
  </si>
  <si>
    <t>337mV, 32 x-ray</t>
  </si>
  <si>
    <t>Ch3=3.76</t>
  </si>
  <si>
    <t>358mV, 37 x-ray</t>
  </si>
  <si>
    <t>Ch3=1.96</t>
  </si>
  <si>
    <t>346mV, 26 x-ray</t>
  </si>
  <si>
    <t>Ch3=6.16</t>
  </si>
  <si>
    <t>459mV, 39 x-ray</t>
  </si>
  <si>
    <t>Ch3=4.52</t>
  </si>
  <si>
    <t>398mV, 27 x-ray</t>
  </si>
  <si>
    <t>Ch3=2.36</t>
  </si>
  <si>
    <t>452mV, 63 x-ray</t>
  </si>
  <si>
    <t>Ch3=3.32</t>
  </si>
  <si>
    <t>400mV, 47 x-ray</t>
  </si>
  <si>
    <t>Ch3=2.8</t>
  </si>
  <si>
    <t>350mV, 27 x-ray</t>
  </si>
  <si>
    <t>Ch3=2.56</t>
  </si>
  <si>
    <t>334mV, 33 x-ray</t>
  </si>
  <si>
    <t>Ch3=2.64</t>
  </si>
  <si>
    <t>390mV, 39 x-ray</t>
  </si>
  <si>
    <t>Did not record this shot in the shot sheet at the time !</t>
  </si>
  <si>
    <t>Ch3=5.52</t>
  </si>
  <si>
    <t>342.3mV, 16 x-ray</t>
  </si>
  <si>
    <t>31/1/2024</t>
  </si>
  <si>
    <t xml:space="preserve">Cu wire 8mm (+600um correction) New target </t>
  </si>
  <si>
    <t>Ch3=7.68V</t>
  </si>
  <si>
    <t>429.2mV, 62 x-ray</t>
  </si>
  <si>
    <t xml:space="preserve">Cu wire 8mm (+600um correction) </t>
  </si>
  <si>
    <t xml:space="preserve">10Thz filter infront of CH3. </t>
  </si>
  <si>
    <t>442.7mV, 76 x-ray</t>
  </si>
  <si>
    <t>507.7mV, 73 x-ray</t>
  </si>
  <si>
    <t xml:space="preserve">15Thz filter infront of CH3. </t>
  </si>
  <si>
    <t>472mV, 87 x-ray</t>
  </si>
  <si>
    <t>468.9mV, 83 x-ray</t>
  </si>
  <si>
    <t xml:space="preserve">30Thz filter infront of CH3.  </t>
  </si>
  <si>
    <t>468mV, 95 x-ray</t>
  </si>
  <si>
    <t xml:space="preserve">0.92Thz filter infront of CH3. </t>
  </si>
  <si>
    <t>429.7mV, 75 x-ray</t>
  </si>
  <si>
    <t xml:space="preserve">0.92Thz filter infront of CH3.  </t>
  </si>
  <si>
    <t>440.9mV, 67 x-ray</t>
  </si>
  <si>
    <t xml:space="preserve">1.5Thz filter infront of CH3. </t>
  </si>
  <si>
    <t>353.2mV, 68 x-ray</t>
  </si>
  <si>
    <t>Cu wire 8mm (+600um correction) Shot on weird broken wire for comparison</t>
  </si>
  <si>
    <t>Test shot on very angled wire. No signal</t>
  </si>
  <si>
    <t>252.5mV, 211 x-ray</t>
  </si>
  <si>
    <t>Cu wire (+600um correction) New target</t>
  </si>
  <si>
    <t>1.5Thz filter infront of CH3.  Very Huge signal at Pyro</t>
  </si>
  <si>
    <t>417mV, 81 x-ray</t>
  </si>
  <si>
    <t>Cu wire 8mm (+600um correction)</t>
  </si>
  <si>
    <t xml:space="preserve">3Thz filter infront of CH3.  </t>
  </si>
  <si>
    <t>59 x-ray</t>
  </si>
  <si>
    <t xml:space="preserve">3Thz filter infront of CH3. </t>
  </si>
  <si>
    <t>434mV, 91 x-ray</t>
  </si>
  <si>
    <t>0.75Thz filter infront of CH3. Will be seen after EMP substraction</t>
  </si>
  <si>
    <t>371mV, 85 x-ray</t>
  </si>
  <si>
    <t>396mV, 97 x-ray</t>
  </si>
  <si>
    <t>Cu wire 8mm (+600um correction) New target</t>
  </si>
  <si>
    <t>0.7Thz (Misha's) filter infront of CH3. Will be seen after EMP substraction/close to nothing</t>
  </si>
  <si>
    <t>98.8mV, 47 x-ray</t>
  </si>
  <si>
    <t>379mV, 61 x-ray</t>
  </si>
  <si>
    <t xml:space="preserve">Cu wire 4mm (+600um correction) New target </t>
  </si>
  <si>
    <t>Testing channel 2. High signal (saturated)</t>
  </si>
  <si>
    <t>330.5mV, 55 x-ray</t>
  </si>
  <si>
    <t xml:space="preserve">Cu wire 4mm (+600um correction) </t>
  </si>
  <si>
    <t>Testing channel 2.  Still very high signal (saturated)</t>
  </si>
  <si>
    <t>367.9mV, 100 x-ray</t>
  </si>
  <si>
    <t>Testing channel 2.  8Volts</t>
  </si>
  <si>
    <t>322mV, 74 x-ray</t>
  </si>
  <si>
    <t>340.6mV, 85.2 x-ray</t>
  </si>
  <si>
    <t>Asymm Cu wire 8mm (+600um correction) New target</t>
  </si>
  <si>
    <t xml:space="preserve">Measuring 2 spectrum with 70.45 element </t>
  </si>
  <si>
    <t>364mV, 64 x-ray</t>
  </si>
  <si>
    <t>Asymm Cu 8mm (+600um correction)</t>
  </si>
  <si>
    <t>382.5mV, 52 x-ray</t>
  </si>
  <si>
    <t>371.8mV, 55 x-ray</t>
  </si>
  <si>
    <t>Ch2 (0.9THz)=1.6/Ch3(&lt;0.9THz)=1.28</t>
  </si>
  <si>
    <t>320mV, 53 x-ray</t>
  </si>
  <si>
    <t>Ch2 (0.9THz)=2.16/Ch3(&lt;0.9THz)=1.64</t>
  </si>
  <si>
    <t>332mV, 48 x-ray</t>
  </si>
  <si>
    <t>Ch2 (0.9THz)=1.44/Ch3(&lt;0.9THz)=1.12</t>
  </si>
  <si>
    <t>356mV, 59 x-ray</t>
  </si>
  <si>
    <t>??</t>
  </si>
  <si>
    <t>378mV, 73 x-ray</t>
  </si>
  <si>
    <t>Ch2 (0.9THz)=2/Ch3(&lt;0.9THz)=1.72</t>
  </si>
  <si>
    <t>389.5mV, 84 x-ray</t>
  </si>
  <si>
    <t>Ch2 (0.9THz)=1.68/Ch3(&lt;0.9THz)=1.48</t>
  </si>
  <si>
    <t>356mV, 63 x-ray</t>
  </si>
  <si>
    <t xml:space="preserve">Pyrocam test - UGLY WIRE (+600um correction) -rough positioning </t>
  </si>
  <si>
    <t xml:space="preserve">Parabola and Pyrocam replaces reference Neely detector on RHS bench </t>
  </si>
  <si>
    <t>Pyrocam trig shift - UGLY WIRE (+600um correction)</t>
  </si>
  <si>
    <t>372mV, 94 x-ray</t>
  </si>
  <si>
    <t>Pyrocam test - 4mm Cu wire (+600um correction) moved cam to best focus</t>
  </si>
  <si>
    <t>450mV, 93 x-ray</t>
  </si>
  <si>
    <t>Half wire (+600um correction) LOW ENERGY</t>
  </si>
  <si>
    <t>Trig on C3 photodiode. (50ohm,50ohm,1Mohm,50ohm)</t>
  </si>
  <si>
    <t>New alignment at all THz system. Previouse day references are meaningless after it.</t>
  </si>
  <si>
    <t>Energy 91.8mJ too low to trigger JLD scope. Still saw some x-rays - interesting comparison.</t>
  </si>
  <si>
    <t>Half wire (+600um correction)</t>
  </si>
  <si>
    <t>341mV, 27 x-ray</t>
  </si>
  <si>
    <t>270.8mV, 8.1 x-ray. Saturated THz camera image.</t>
  </si>
  <si>
    <t>Half wire (+600um correction). Pyrocam at ~focus of parabola</t>
  </si>
  <si>
    <t>286.5mV, 14.9 x-ray. THz still saturated.</t>
  </si>
  <si>
    <t>Pyrocam moved 5mm closer to parabola. Cu 8mm (+600um). New target</t>
  </si>
  <si>
    <t>473mV, 73 x-ray. THz still saturated</t>
  </si>
  <si>
    <t>Pyrocam moved 2cm back from s173 position Cu 8mm (+600um)</t>
  </si>
  <si>
    <t>Moved pyrocam</t>
  </si>
  <si>
    <t>334.2mV, 20 x-ray. THz no longer saturated.</t>
  </si>
  <si>
    <t>Cu 8mm (+600um)</t>
  </si>
  <si>
    <t>approx 200um</t>
  </si>
  <si>
    <t>382.3mV, 33 x-ray</t>
  </si>
  <si>
    <t>Shoot needle 50um below tip (+600um)</t>
  </si>
  <si>
    <t>368.3mV, 55 x-ray. No proper THz signal as required! Just a faint halo background possible IR.</t>
  </si>
  <si>
    <t>Cu 8mm (+600um) New target</t>
  </si>
  <si>
    <t>365mV, 17 x-ray</t>
  </si>
  <si>
    <t>376mV, 26 x-ray</t>
  </si>
  <si>
    <t>412mV, 42 x-ray</t>
  </si>
  <si>
    <t>425.7mV, 41 x-ray Significantly lower THz signal, but with clear bimodal structure</t>
  </si>
  <si>
    <t>320mV, 21 x-ray.</t>
  </si>
  <si>
    <t>134.1,-3 x-ray</t>
  </si>
  <si>
    <t>347mV, 25 x-ray. Strong SATURATION of THz pyrocam</t>
  </si>
  <si>
    <t>Cu 8mm (+600um) LASER REALIGNED (spots re-overlapped)</t>
  </si>
  <si>
    <t>342mV, 41 x-ray. Pyrocam still strongly saturated.</t>
  </si>
  <si>
    <t>373mV, 50 x-ray</t>
  </si>
  <si>
    <t>Cu 8mm (+600um) Vertical THz polarizer</t>
  </si>
  <si>
    <t>Vertical polariser</t>
  </si>
  <si>
    <t>374mV, 39 x-ray</t>
  </si>
  <si>
    <t>Cu 8mm (+600um) 90deg THz polarization (Horizontal)</t>
  </si>
  <si>
    <t>384mV, 61 x-ray. Good THz blob</t>
  </si>
  <si>
    <t>322.9mV, 42 x-ray</t>
  </si>
  <si>
    <t>Cu 8mm (+600um) No polarizer</t>
  </si>
  <si>
    <t>287.6mV, 20 x-ray</t>
  </si>
  <si>
    <t>Cu 8mm (+600um) Horizontal THz polarizer. New target</t>
  </si>
  <si>
    <t>139.5mV, 8 x-ray</t>
  </si>
  <si>
    <t xml:space="preserve">Cu 8mm (+600um) Horizontal THz polarizer. </t>
  </si>
  <si>
    <t>289.1mV, 16 x-ray</t>
  </si>
  <si>
    <t xml:space="preserve">Cu 8mm (+600um) No polarizer. </t>
  </si>
  <si>
    <t>251mV, 9 x-ray</t>
  </si>
  <si>
    <t>Cu 8mm (+600um) horizontal THz polarizer (better position)</t>
  </si>
  <si>
    <t>266mV, 15 x-ray</t>
  </si>
  <si>
    <t xml:space="preserve">Cu 8mm (+600um) vertical THz polarizer </t>
  </si>
  <si>
    <t>227mV, 6 x-ray</t>
  </si>
  <si>
    <t xml:space="preserve">Cu 8mm (+600um) 45deg THz polarizer </t>
  </si>
  <si>
    <t>284.5mV, 27 x-ray</t>
  </si>
  <si>
    <t>Cu 8mm (+600um). Wire twisted. No polarizer for cam. 
1.5THz filter pyro detector. CH3 = EMP, Ch2 1.5Thz. Camera saturated</t>
  </si>
  <si>
    <t xml:space="preserve">Moved </t>
  </si>
  <si>
    <t>245.1mV, 6 x-ray. PARABOLA THz KNOCKED so signal a bit high/right on pyrocam CCD.</t>
  </si>
  <si>
    <t>THz cam moved 1cm further away from parabola and 1cm to the right so that signal from knocked parabola is central and not saturated. 288.7mV, 14 x-ray</t>
  </si>
  <si>
    <t>Spectral Scan. Cu 8mm (+600um). No polarizer for cam. Ch2 1.5THz.</t>
  </si>
  <si>
    <t>THz cam moved 1.1cm further away from parabola so that not saturated. 311.2mV, 20 x-ray.</t>
  </si>
  <si>
    <t>Spectral Scan. Cu 8mm (+600um). No polarizer for cam. Ch2 0.92THz.</t>
  </si>
  <si>
    <t>287.5mV, 29 x-ray.</t>
  </si>
  <si>
    <t>Spectral Scan. Cu 8mm (+600um). No polarizer for cam. Ch2 0.75THz.</t>
  </si>
  <si>
    <t>315.4mV, 41 x-ray.</t>
  </si>
  <si>
    <t>Spectral Scan. Cu 8mm (+600um). No polarizer for cam. Ch2 0.51THz.</t>
  </si>
  <si>
    <t>289mV, 49 x-ray</t>
  </si>
  <si>
    <t>Spectral Scan. Cu 8mm (+600um). No polarizer for cam. Ch2 0.3THz.</t>
  </si>
  <si>
    <t>312mV, 27 x-ray</t>
  </si>
  <si>
    <t>Test of spectral scan consistency. Cu 8mm (+600um). No polarizer for cam. Ch2 0.9THz. Focus ~100um close to glue point</t>
  </si>
  <si>
    <t>256.3mV, 10 x-ray. Pyrocam cannot be used as reference because ~zero signal.</t>
  </si>
  <si>
    <t>Test that previous 0.9THz signal on C2 not EMP by shooting glue point. Same filters etc as s204</t>
  </si>
  <si>
    <t xml:space="preserve">206mV, 9 x-ray. </t>
  </si>
  <si>
    <t>Ti wire. vertical polarizing filter on C2 and 0.9THz big filter in front of pyrocam.</t>
  </si>
  <si>
    <t>433.8mV, 49 x-ray.</t>
  </si>
  <si>
    <t>Ti wire. vertical polarizing filter on C2 and No filter in front of pyrocam.</t>
  </si>
  <si>
    <t>413.9mV, 59 x-ray</t>
  </si>
  <si>
    <t>Ti wire. horizontal polarizing filter on C2 and No filter in front of pyrocam.</t>
  </si>
  <si>
    <t>400.6mV, 59 x-ray</t>
  </si>
  <si>
    <t>Ti wire. no polarizing filter on C2 and No filter in front of pyrocam.</t>
  </si>
  <si>
    <t>410mV, 59 x-ray</t>
  </si>
  <si>
    <t>Ti wire. 45deg polarizing filter on C2 and No filter in front of pyrocam.</t>
  </si>
  <si>
    <t>338.7, 34 x-ray</t>
  </si>
  <si>
    <t>Ti wire. 3THz on C2. Moved pyrocam to parabola focus. (+600um)</t>
  </si>
  <si>
    <t>340.2mV, 60 x-ray</t>
  </si>
  <si>
    <t>Focal spot high energy test. (+600um, but target -50um in Y). 3THz on C2</t>
  </si>
  <si>
    <t>44mV,  -5 x-ray (EMP drops massively as expected)</t>
  </si>
  <si>
    <t>New target. Ti wire. Focal spot high energy test. (+600um, but target +50um in Y). 3THz on C2</t>
  </si>
  <si>
    <t>48mV, -7 x-ray (EMP still tiny, so spot not 100um-sized)</t>
  </si>
  <si>
    <t>Focal spot high energy test. (+600um, but target -25um in Y). 3THz on C2</t>
  </si>
  <si>
    <t>212mV, -2 x-ray (EMP recovers slightly, as expected</t>
  </si>
  <si>
    <t>Focal spot high energy test. (+600um, but target +25um in Y). 3THz on C2</t>
  </si>
  <si>
    <t>172mV, -4 x-ray (EMP level symmetrical above and below wire)</t>
  </si>
  <si>
    <t>Test pyrocam signal at parabola focus (+600um standard). 3THz on C2</t>
  </si>
  <si>
    <t>348mV, 37 x-ray (3THz signal is clear)</t>
  </si>
  <si>
    <t>Test pyrocam signal at parabola focus (+600um standard). 6THz on C2</t>
  </si>
  <si>
    <t>311.5mV, 25 x-ray</t>
  </si>
  <si>
    <t>347.8mV, 42 x-ray. Pyrocam saturated for the last few shots</t>
  </si>
  <si>
    <t>Test pyrocam signal at parabola focus (+600um standard). 0.9THz on Pyrocam. 6THz on C2</t>
  </si>
  <si>
    <t>327mV, 49 x-ray</t>
  </si>
  <si>
    <t>343mV, 46 x-ray</t>
  </si>
  <si>
    <t>Test pyrocam signal at parabola focus (+600um standard). 0.9THz on Pyrocam. 6THz on C2. Focus ~100um from needle</t>
  </si>
  <si>
    <t>325mV, 49 x-ray</t>
  </si>
  <si>
    <t>New target. Cu 8mm. (+600um). Difficult alignment.</t>
  </si>
  <si>
    <t>258mV, 11 x-ray</t>
  </si>
  <si>
    <t>Cu 8mm (+600um). Wire seems a bit angled/twisted.</t>
  </si>
  <si>
    <t>278mV, 21 x-ray</t>
  </si>
  <si>
    <t>282mV, 31 x-ray</t>
  </si>
  <si>
    <t>276mV, 32 x-ray</t>
  </si>
  <si>
    <t>Cu 8mm (+600um). Wire seems a bit angled/twisted. 0.9 removed from pyrocam</t>
  </si>
  <si>
    <t>266mV, 29 x-ray</t>
  </si>
  <si>
    <t>New target. Cu 8mm (+600um). 0.9THz  back on pyrocam. 10Thz on ch2</t>
  </si>
  <si>
    <t>373mV, 35 x-ray</t>
  </si>
  <si>
    <t>Cu 8mm (+600um). 0.9THz  on pyrocam. 10Thz on ch2</t>
  </si>
  <si>
    <t>324.8mV, 28 x-ray</t>
  </si>
  <si>
    <t>301mV, 30 x-ray</t>
  </si>
  <si>
    <t>Cu 8mm (+600um). No filter on pyrocam. 10Thz on ch2</t>
  </si>
  <si>
    <t>279mV, 18 x-ray</t>
  </si>
  <si>
    <t>Cu 8mm (+600um). No filter on pyrocam. 10Thz on ch2. Wire looks bent here</t>
  </si>
  <si>
    <t>332mV, 43 x-ray</t>
  </si>
  <si>
    <t>287mV, 41 x-ray</t>
  </si>
  <si>
    <t>261mV, 27 x-ray</t>
  </si>
  <si>
    <t xml:space="preserve">Cu 8mm (+600um). No filter on pyrocam. 10Thz on ch2. </t>
  </si>
  <si>
    <t>279.7mV, 27 x-ray</t>
  </si>
  <si>
    <t>259.5mV, 31 x-ray</t>
  </si>
  <si>
    <t xml:space="preserve">New wheel and target. Cu 8mm. Pyrocam moved 5mm away from the parabola. 30THz filter on C2. (+600um). </t>
  </si>
  <si>
    <t>482.7mV, no x-rays. I put 25um pinhole in x-cam and probably misaligned it</t>
  </si>
  <si>
    <r>
      <rPr>
        <sz val="10"/>
        <color theme="1"/>
        <rFont val="Arial"/>
      </rPr>
      <t xml:space="preserve">New target. Testing gain change on pyrocam. Cu 8mm (+600um). </t>
    </r>
    <r>
      <rPr>
        <sz val="10"/>
        <color rgb="FFFF0000"/>
        <rFont val="Arial"/>
      </rPr>
      <t>gain adjustment does not work without calibration</t>
    </r>
  </si>
  <si>
    <t>425.2mV, no x-rays</t>
  </si>
  <si>
    <t>Cu 8mm (+600um) 30THz filter still on C2. Nothing in front of pyrocam</t>
  </si>
  <si>
    <t>361mV</t>
  </si>
  <si>
    <t>Rotation Test. Cu 8mm (+600um) 30THz filter still on C2. Nothing in front of pyrocam. +2deg Cible Rotate</t>
  </si>
  <si>
    <t>375mV</t>
  </si>
  <si>
    <t xml:space="preserve">Rotation Test Control. New target. Cu 8mm (+600um) 30THz filter still on C2. 0.9THz filter in front of pyrocam. 0deg Cible Rotate. </t>
  </si>
  <si>
    <t>298mV</t>
  </si>
  <si>
    <t>Rotation Test. Cu 8mm (+600um) 30THz filter still on C2. 0.9THz in front of pyrocam. +5deg Cible Rotate</t>
  </si>
  <si>
    <t>367mV</t>
  </si>
  <si>
    <t>Rotation Test. Cu 8mm (+600um) 30THz filter still on C2. 0.9THz in front of pyrocam. +10deg Cible Rotate</t>
  </si>
  <si>
    <t>354mV</t>
  </si>
  <si>
    <t>Rotation Test. Cu 8mm (+600um) 30THz filter still on C2. Nothing in front of pyrocam. +10deg Cible Rotate</t>
  </si>
  <si>
    <t>206mV</t>
  </si>
  <si>
    <t>WIre looks angled. 302mV</t>
  </si>
  <si>
    <t>Rotation Test. Cu 8mm (+600um) 0.9THz filter still on C2. Nothing in front of pyrocam. +5deg Cible Rotate</t>
  </si>
  <si>
    <t>304mV</t>
  </si>
  <si>
    <t>Rotation Test Control. Cu 8mm (+600um) 0.9THz filter still on C2. Nothing in front of pyrocam. 0deg Cible Rotate</t>
  </si>
  <si>
    <t>315mV</t>
  </si>
  <si>
    <t>HAIR shot. (+600um) Pyrocam 5mm before focus, 0.9THz in front pyrocam. ch2 - no filter</t>
  </si>
  <si>
    <t>116.4mV</t>
  </si>
  <si>
    <t>HAIR shot. (+600um) Pyrocam 5mm before focus, pyrocam - no filter. ch2 - no filter</t>
  </si>
  <si>
    <t>189.7mV</t>
  </si>
  <si>
    <t>295.1mV still have ~zero THz signal on camera even w/o filter. Suggests that we may be seeing THz from wire tip in previous shots....</t>
  </si>
  <si>
    <t>Angle scan of THz emission on pyro detectors. New target. Cu 8mm (+600um) Pyrocam w 0.9THz filter. C2 no filter.</t>
  </si>
  <si>
    <t>340.4mV</t>
  </si>
  <si>
    <t>Angle scan of THz emission on pyro detectors. Cu 8mm (+600um) Pyrocam w 0.9THz filter. C2 no filter. Cible Rotate +10deg</t>
  </si>
  <si>
    <t>253mV</t>
  </si>
  <si>
    <t>17:42?</t>
  </si>
  <si>
    <t>147mV</t>
  </si>
  <si>
    <t>Angle scan of THz emission on pyro detectors. Cu 8mm (+600um). Wire not very flat!! Pyrocam w 0.9THz filter. C2 no filter. Cible Rotate +10deg</t>
  </si>
  <si>
    <t>377.3mV</t>
  </si>
  <si>
    <t>New target. Angle scan of THz emission on pyro detectors (+600um). Cible Rotate 0deg. Control.  Test splitter to attenuate signal on pyro</t>
  </si>
  <si>
    <t>402.3mV</t>
  </si>
  <si>
    <t>Angle scan of THz emission on pyro detectors (+600um). Cible Rotate 0deg. Control.  Test splitter to attenuate signal on pyro</t>
  </si>
  <si>
    <t>405.1mV</t>
  </si>
  <si>
    <t>Angle scan of THz emission on pyro detectors (+600um). Cible Rotate 10deg. Test splitter to attenuate signal on pyro</t>
  </si>
  <si>
    <t>336.3mV</t>
  </si>
  <si>
    <t>378mV</t>
  </si>
  <si>
    <t>Angle scan of THz emission on pyro detectors (+600um). Cible Rotate 15deg. Test splitter to attenuate signal on pyro</t>
  </si>
  <si>
    <t>404mV</t>
  </si>
  <si>
    <t>New target. Asymmetric Cu (demi-fil). Camera a bit after focal spot. Calibrating signal lvl pyro vs camera. 0deg. Pyro has splitter in front of it. No filters on anything</t>
  </si>
  <si>
    <t>337.6mV</t>
  </si>
  <si>
    <t>Asymm Cu. Calibrating signal lvl pyro vs camera. 0deg. Splitter still in front of pyrocam.</t>
  </si>
  <si>
    <t>366.4mV</t>
  </si>
  <si>
    <t>Asymm Cu. Calibrating signal lvl pyro vs camera. 0deg. No splitter on pyro. Pyrocam moved a little further from parabola</t>
  </si>
  <si>
    <t xml:space="preserve">Asymm Cu. Calibrating signal lvl pyro vs camera. 0deg. No splitter on pyro. </t>
  </si>
  <si>
    <t>349.6mV</t>
  </si>
  <si>
    <t>308.7mV</t>
  </si>
  <si>
    <t xml:space="preserve">Asymm Cu. Shoot Point de Col (&lt;100um pres de fil). Calibrating signal lvl pyro vs camera. 0deg. No splitter on pyro. </t>
  </si>
  <si>
    <t>169.6mV</t>
  </si>
  <si>
    <t>X1</t>
  </si>
  <si>
    <t>X2</t>
  </si>
  <si>
    <t>Energie</t>
  </si>
  <si>
    <t>DX</t>
  </si>
  <si>
    <t>Y1</t>
  </si>
  <si>
    <t>top</t>
  </si>
  <si>
    <t>Y2</t>
  </si>
  <si>
    <t>Foil thickness [mm]</t>
  </si>
  <si>
    <t>Wire thickness [um]</t>
  </si>
  <si>
    <t>Angle foil to wheel</t>
  </si>
  <si>
    <t>Angle wire to wheel</t>
  </si>
  <si>
    <t>Angle [rads]</t>
  </si>
  <si>
    <t>Correction in z [mm]</t>
  </si>
  <si>
    <t>Correction in z [um]</t>
  </si>
  <si>
    <t>(negative)</t>
  </si>
  <si>
    <t>Number</t>
  </si>
  <si>
    <t>Position in the box</t>
  </si>
  <si>
    <t>Wheel</t>
  </si>
  <si>
    <t>Position on the wheel</t>
  </si>
  <si>
    <t>Rotation angle(TARGET)</t>
  </si>
  <si>
    <t>XYZ (TARGET)</t>
  </si>
  <si>
    <t>Thickness (um)</t>
  </si>
  <si>
    <t>Length(mm)</t>
  </si>
  <si>
    <t>Material</t>
  </si>
  <si>
    <t>Type</t>
  </si>
  <si>
    <t>Comments</t>
  </si>
  <si>
    <t>1.215,-24.35,5.93</t>
  </si>
  <si>
    <t>16/01</t>
  </si>
  <si>
    <t>Ref</t>
  </si>
  <si>
    <t>2-wire reference target (8mm separation)</t>
  </si>
  <si>
    <t>50um wire on needle</t>
  </si>
  <si>
    <t>Single needle reference</t>
  </si>
  <si>
    <t>Al</t>
  </si>
  <si>
    <t>Square foil</t>
  </si>
  <si>
    <t>18/01</t>
  </si>
  <si>
    <t>single reference needle</t>
  </si>
  <si>
    <t>2-wire reference target</t>
  </si>
  <si>
    <t>≈43° to wheel, see powerpoint for details</t>
  </si>
  <si>
    <t>≈34° to wheel</t>
  </si>
  <si>
    <t>≈41° to wheel</t>
  </si>
  <si>
    <t>Cu</t>
  </si>
  <si>
    <t>wire</t>
  </si>
  <si>
    <t>see CLFPC desktop for photos</t>
  </si>
  <si>
    <t>24/01</t>
  </si>
  <si>
    <t>≈45° to wheel, see powerpoint for details</t>
  </si>
  <si>
    <t>≈40° to wheel</t>
  </si>
  <si>
    <t>≈44° to wheel</t>
  </si>
  <si>
    <t>25/01</t>
  </si>
  <si>
    <t>cooking foil (53deg to wheel)</t>
  </si>
  <si>
    <t>cooking foil (40deg to wheel)</t>
  </si>
  <si>
    <t>cooking foil (39deg to wheel)</t>
  </si>
  <si>
    <t>cooking foil (42deg to wheel)</t>
  </si>
  <si>
    <t>Angle twisted to ~normal to laser</t>
  </si>
  <si>
    <t>31/01</t>
  </si>
  <si>
    <t>Ti</t>
  </si>
  <si>
    <t>Titanium wire</t>
  </si>
  <si>
    <t>Short Cu</t>
  </si>
  <si>
    <t>Asymmetric half-wire</t>
  </si>
  <si>
    <t>Asymmetric Cu</t>
  </si>
  <si>
    <t>Cu 8mm</t>
  </si>
  <si>
    <t>2-needle reference</t>
  </si>
  <si>
    <t>Basic needle?</t>
  </si>
  <si>
    <t>~50</t>
  </si>
  <si>
    <t>Keratin</t>
  </si>
  <si>
    <t>Hair</t>
  </si>
  <si>
    <t>THz</t>
  </si>
  <si>
    <t>ToF</t>
  </si>
  <si>
    <t>e-spec</t>
  </si>
  <si>
    <t>X-ray</t>
  </si>
  <si>
    <t>Focal spot camera</t>
  </si>
  <si>
    <t>Top VIew/Plasma camera</t>
  </si>
  <si>
    <t>Probe/polarimetry</t>
  </si>
  <si>
    <t xml:space="preserve">Pyrocam IV, Pyrocam III - connected to “Faraday” laptop, 
RMD from the control room
</t>
  </si>
  <si>
    <t>4 Gentec detectors - connected to Tektronix oscilloscope,
 duplicated from the control room by screen and PC.</t>
  </si>
  <si>
    <t xml:space="preserve">
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</si>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</sst>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20" fontId="1" fillId="0" borderId="0" xfId="0" applyNumberFormat="1" applyFont="1"/>
    <xf numFmtId="11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20" fontId="1" fillId="6" borderId="0" xfId="0" applyNumberFormat="1" applyFont="1" applyFill="1"/>
    <xf numFmtId="0" fontId="1" fillId="6" borderId="1" xfId="0" applyFont="1" applyFill="1" applyBorder="1"/>
    <xf numFmtId="0" fontId="1" fillId="0" borderId="1" xfId="0" applyFont="1" applyBorder="1"/>
    <xf numFmtId="0" fontId="2" fillId="0" borderId="0" xfId="0" applyFont="1"/>
    <xf numFmtId="0" fontId="1" fillId="7" borderId="0" xfId="0" applyFont="1" applyFill="1"/>
    <xf numFmtId="20" fontId="1" fillId="0" borderId="1" xfId="0" applyNumberFormat="1" applyFont="1" applyBorder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0" fontId="2" fillId="0" borderId="0" xfId="0" applyNumberFormat="1" applyFont="1"/>
    <xf numFmtId="0" fontId="1" fillId="12" borderId="0" xfId="0" applyFont="1" applyFill="1"/>
    <xf numFmtId="164" fontId="1" fillId="0" borderId="0" xfId="0" applyNumberFormat="1" applyFont="1"/>
    <xf numFmtId="0" fontId="3" fillId="13" borderId="0" xfId="0" applyFont="1" applyFill="1"/>
    <xf numFmtId="164" fontId="1" fillId="0" borderId="1" xfId="0" applyNumberFormat="1" applyFont="1" applyBorder="1"/>
    <xf numFmtId="0" fontId="4" fillId="0" borderId="0" xfId="0" applyFont="1"/>
    <xf numFmtId="0" fontId="5" fillId="8" borderId="0" xfId="0" applyFont="1" applyFill="1" applyAlignment="1">
      <alignment horizontal="left"/>
    </xf>
    <xf numFmtId="165" fontId="1" fillId="0" borderId="0" xfId="0" applyNumberFormat="1" applyFont="1"/>
    <xf numFmtId="165" fontId="1" fillId="0" borderId="1" xfId="0" applyNumberFormat="1" applyFont="1" applyBorder="1"/>
    <xf numFmtId="0" fontId="1" fillId="5" borderId="0" xfId="0" applyFont="1" applyFill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46D7A-F01C-47F3-A9A8-2B69543381FA}" name="Table2" displayName="Table2" ref="A2:AF269" totalsRowShown="0">
  <autoFilter ref="A2:AF269" xr:uid="{82C46D7A-F01C-47F3-A9A8-2B69543381FA}"/>
  <sortState xmlns:xlrd2="http://schemas.microsoft.com/office/spreadsheetml/2017/richdata2" ref="A3:AF269">
    <sortCondition ref="A2:A269"/>
  </sortState>
  <tableColumns count="32">
    <tableColumn id="1" xr3:uid="{353D84F2-B288-4C8D-AB5A-75B95DA152A4}" name="SHOT #" dataDxfId="11"/>
    <tableColumn id="2" xr3:uid="{104CC6FC-B3DD-4093-8B96-7487113F0E03}" name="Date" dataDxfId="10"/>
    <tableColumn id="3" xr3:uid="{3E7432FD-4AA3-410D-AF3C-92A4E7C74750}" name="Time" dataDxfId="9"/>
    <tableColumn id="4" xr3:uid="{C47EFF6A-96EB-4835-A301-45F6B95D467B}" name="Purpose" dataDxfId="8"/>
    <tableColumn id="6" xr3:uid="{E95B721C-1F35-43AE-AEA0-F695EFF54C04}" name="Target X" dataDxfId="7"/>
    <tableColumn id="7" xr3:uid="{FA57FDCE-1851-407D-95E6-E6358C880038}" name="Target Y" dataDxfId="6"/>
    <tableColumn id="8" xr3:uid="{2F17BE3E-73AD-427D-A855-63BE48FE0806}" name="Target Z" dataDxfId="5"/>
    <tableColumn id="9" xr3:uid="{AAD268E9-17E2-4B20-8149-D2D789C60EF8}" name="Wheel XPS" dataDxfId="4"/>
    <tableColumn id="10" xr3:uid="{08370AD6-432D-48EE-BAEB-36E7CF1E0452}" name="position on wheel" dataDxfId="3"/>
    <tableColumn id="11" xr3:uid="{03B7EE96-5058-4DA0-BD30-59C801AA2051}" name="TARGET NUMBER" dataDxfId="2"/>
    <tableColumn id="12" xr3:uid="{82BBF975-D5B6-49AA-9123-5BFBFF0E931B}" name="Laser Energy (before comp) [J]" dataDxfId="1"/>
    <tableColumn id="13" xr3:uid="{DC0F9692-6364-4C75-ACCD-18A3B15614F8}" name="Laser duration [fs]"/>
    <tableColumn id="14" xr3:uid="{0BBB266B-A8F9-41D6-A156-48CC41915079}" name="Horiz ns/div"/>
    <tableColumn id="15" xr3:uid="{4B43B38A-A259-4BAF-B549-1858ED228A3B}" name="Trigger val [mV]"/>
    <tableColumn id="16" xr3:uid="{708E9DDE-E383-478B-A05D-6EF1FB578A82}" name="C1 [V/div]"/>
    <tableColumn id="17" xr3:uid="{14BFC012-EAB8-4C59-998C-A6E38D8BE260}" name="C2 [V/div]"/>
    <tableColumn id="18" xr3:uid="{D9CCCF66-A213-416E-A025-AA53639E9D5A}" name="C3 [V/div]"/>
    <tableColumn id="19" xr3:uid="{1725E79F-AF5D-4C3D-9264-0BEE3F160B2F}" name="C4 [V/div]"/>
    <tableColumn id="20" xr3:uid="{A646925C-564D-44C3-92C4-20D2E695DF89}" name="C1 att [dB]"/>
    <tableColumn id="21" xr3:uid="{C30E2417-8A81-463F-AB53-070FA4FCF6A2}" name="C2 att [dB]"/>
    <tableColumn id="22" xr3:uid="{D0D23FE9-D100-495B-8C76-38A36A69A9C8}" name="C3 att [dB]"/>
    <tableColumn id="23" xr3:uid="{B3128013-710B-4309-96F1-A01F6EAA1796}" name="C1 diag"/>
    <tableColumn id="24" xr3:uid="{1D30020C-1055-40A7-AC99-4187F5FBE7BA}" name="C2 diag"/>
    <tableColumn id="25" xr3:uid="{E5C8E9A8-3C54-44D8-BB68-137DDC6DE2F5}" name="C3 diag"/>
    <tableColumn id="26" xr3:uid="{796ED94E-9176-49CE-B07A-A2BC53A1ABAB}" name="C4 diag"/>
    <tableColumn id="27" xr3:uid="{4E993026-39D5-4563-85C1-EBACF6C62148}" name="Comments JLD scope"/>
    <tableColumn id="28" xr3:uid="{392C9615-3C2F-4CD7-A692-3C4BDFFBE3EE}" name="THz comments"/>
    <tableColumn id="29" xr3:uid="{EB69E33E-9FE6-403D-88E2-DAAAA7235C6F}" name="Column2"/>
    <tableColumn id="30" xr3:uid="{7F732521-2B48-46AA-883E-168901C0405D}" name="X-ray comments"/>
    <tableColumn id="31" xr3:uid="{1D656285-2FDB-45A0-A673-86C310E6EAA9}" name="Column3"/>
    <tableColumn id="32" xr3:uid="{9414CACB-BE17-4B37-8E90-0A5743D8760E}" name="Column4" dataDxfId="0"/>
    <tableColumn id="33" xr3:uid="{36549891-1EFB-4655-BB41-74FA452AD404}" name="Column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69"/>
  <sheetViews>
    <sheetView tabSelected="1" workbookViewId="0">
      <pane xSplit="4" ySplit="2" topLeftCell="E206" activePane="bottomRight" state="frozen"/>
      <selection pane="topRight" activeCell="E1" sqref="E1"/>
      <selection pane="bottomLeft" activeCell="A3" sqref="A3"/>
      <selection pane="bottomRight" activeCell="I233" sqref="I233"/>
    </sheetView>
  </sheetViews>
  <sheetFormatPr defaultColWidth="12.7109375" defaultRowHeight="15.75" customHeight="1" x14ac:dyDescent="0.2"/>
  <cols>
    <col min="1" max="1" width="9.7109375" customWidth="1"/>
    <col min="2" max="2" width="8.28515625" customWidth="1"/>
    <col min="3" max="3" width="7.42578125" customWidth="1"/>
    <col min="4" max="4" width="78.28515625" customWidth="1"/>
    <col min="5" max="5" width="31" customWidth="1"/>
    <col min="6" max="6" width="10.140625" customWidth="1"/>
    <col min="7" max="7" width="9.85546875" customWidth="1"/>
    <col min="8" max="8" width="12.7109375" customWidth="1"/>
    <col min="9" max="9" width="17.42578125" customWidth="1"/>
    <col min="10" max="10" width="19" customWidth="1"/>
    <col min="11" max="11" width="28.5703125" customWidth="1"/>
    <col min="12" max="12" width="18" customWidth="1"/>
    <col min="13" max="13" width="12.7109375" customWidth="1"/>
    <col min="14" max="14" width="16" customWidth="1"/>
    <col min="26" max="26" width="21.42578125" customWidth="1"/>
    <col min="27" max="27" width="76.140625" customWidth="1"/>
    <col min="28" max="29" width="34.28515625" customWidth="1"/>
    <col min="31" max="31" width="91.7109375" customWidth="1"/>
  </cols>
  <sheetData>
    <row r="1" spans="1:32" ht="15.75" customHeight="1" x14ac:dyDescent="0.2">
      <c r="M1" s="34" t="s">
        <v>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32" ht="15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650</v>
      </c>
      <c r="AC2" s="2" t="s">
        <v>28</v>
      </c>
      <c r="AD2" s="2" t="s">
        <v>651</v>
      </c>
      <c r="AE2" s="2" t="s">
        <v>652</v>
      </c>
      <c r="AF2" s="2" t="s">
        <v>653</v>
      </c>
    </row>
    <row r="3" spans="1:32" ht="15.75" customHeight="1" x14ac:dyDescent="0.2">
      <c r="A3" s="1">
        <v>1</v>
      </c>
      <c r="B3" s="1" t="s">
        <v>31</v>
      </c>
      <c r="C3" s="3">
        <v>0.5</v>
      </c>
      <c r="D3" s="1"/>
      <c r="E3" s="1"/>
      <c r="F3" s="1"/>
      <c r="G3" s="1"/>
      <c r="H3" s="1"/>
      <c r="I3" s="1">
        <v>8</v>
      </c>
      <c r="J3" s="1">
        <v>1</v>
      </c>
      <c r="K3" s="1">
        <v>1.7</v>
      </c>
      <c r="M3" s="1">
        <v>40</v>
      </c>
      <c r="N3" s="1" t="s">
        <v>32</v>
      </c>
      <c r="O3" s="1">
        <v>1</v>
      </c>
      <c r="P3" s="4">
        <v>0.1</v>
      </c>
      <c r="Q3" s="1">
        <v>0.5</v>
      </c>
      <c r="R3" s="1" t="s">
        <v>33</v>
      </c>
      <c r="S3" s="1">
        <v>10</v>
      </c>
      <c r="T3" s="1">
        <v>10</v>
      </c>
      <c r="U3" s="1">
        <v>10</v>
      </c>
      <c r="V3" s="1" t="s">
        <v>34</v>
      </c>
      <c r="W3" s="1" t="s">
        <v>35</v>
      </c>
      <c r="X3" s="1" t="s">
        <v>36</v>
      </c>
      <c r="Y3" s="1" t="s">
        <v>33</v>
      </c>
      <c r="AD3" s="1" t="s">
        <v>29</v>
      </c>
      <c r="AE3" s="1" t="s">
        <v>30</v>
      </c>
    </row>
    <row r="4" spans="1:32" ht="15.75" customHeight="1" x14ac:dyDescent="0.2">
      <c r="A4" s="1">
        <v>2</v>
      </c>
      <c r="B4" s="1" t="s">
        <v>31</v>
      </c>
      <c r="D4" s="1"/>
      <c r="E4" s="1"/>
      <c r="F4" s="1"/>
      <c r="G4" s="1"/>
      <c r="H4" s="1"/>
      <c r="I4" s="1">
        <v>8</v>
      </c>
      <c r="J4" s="1">
        <v>1</v>
      </c>
      <c r="M4" s="1">
        <v>40</v>
      </c>
      <c r="N4" s="1" t="s">
        <v>37</v>
      </c>
      <c r="AD4" s="1" t="s">
        <v>29</v>
      </c>
      <c r="AE4" s="1" t="s">
        <v>38</v>
      </c>
    </row>
    <row r="5" spans="1:32" ht="15.75" customHeight="1" x14ac:dyDescent="0.2">
      <c r="A5" s="1">
        <v>3</v>
      </c>
      <c r="B5" s="1" t="s">
        <v>31</v>
      </c>
      <c r="D5" s="1"/>
      <c r="E5" s="1"/>
      <c r="F5" s="1"/>
      <c r="G5" s="1"/>
      <c r="H5" s="1"/>
      <c r="I5" s="1">
        <v>8</v>
      </c>
      <c r="J5" s="1">
        <v>1</v>
      </c>
      <c r="M5" s="1">
        <v>40</v>
      </c>
      <c r="N5" s="1" t="s">
        <v>39</v>
      </c>
      <c r="Y5" s="1" t="s">
        <v>40</v>
      </c>
      <c r="AD5" s="1" t="s">
        <v>29</v>
      </c>
      <c r="AE5" s="1"/>
    </row>
    <row r="6" spans="1:32" ht="15.75" customHeight="1" x14ac:dyDescent="0.2">
      <c r="A6" s="1">
        <v>4</v>
      </c>
      <c r="B6" s="1" t="s">
        <v>31</v>
      </c>
      <c r="C6" s="3">
        <v>0.66666666666666663</v>
      </c>
      <c r="D6" s="1"/>
      <c r="E6" s="1"/>
      <c r="F6" s="1"/>
      <c r="G6" s="1"/>
      <c r="H6" s="1"/>
      <c r="I6" s="1">
        <v>8</v>
      </c>
      <c r="J6" s="1">
        <v>1</v>
      </c>
      <c r="K6" s="1" t="s">
        <v>41</v>
      </c>
      <c r="M6" s="1">
        <v>100</v>
      </c>
      <c r="S6" s="1">
        <v>0</v>
      </c>
      <c r="T6" s="1">
        <v>10</v>
      </c>
      <c r="U6" s="1">
        <v>10</v>
      </c>
      <c r="AD6" s="1" t="s">
        <v>29</v>
      </c>
      <c r="AE6" s="1" t="s">
        <v>30</v>
      </c>
    </row>
    <row r="7" spans="1:32" ht="15.75" customHeight="1" x14ac:dyDescent="0.2">
      <c r="A7" s="1">
        <v>5</v>
      </c>
      <c r="B7" s="1" t="s">
        <v>31</v>
      </c>
      <c r="D7" s="1"/>
      <c r="E7" s="1"/>
      <c r="F7" s="1"/>
      <c r="G7" s="1"/>
      <c r="H7" s="1"/>
      <c r="I7" s="1">
        <v>8</v>
      </c>
      <c r="J7" s="1">
        <v>1</v>
      </c>
      <c r="M7" s="1">
        <v>400</v>
      </c>
      <c r="T7" s="1">
        <v>10</v>
      </c>
      <c r="U7" s="1">
        <v>10</v>
      </c>
      <c r="AD7" s="1" t="s">
        <v>42</v>
      </c>
      <c r="AE7" s="1" t="s">
        <v>43</v>
      </c>
    </row>
    <row r="8" spans="1:32" ht="15.75" customHeight="1" x14ac:dyDescent="0.2">
      <c r="A8" s="1">
        <v>6</v>
      </c>
      <c r="B8" s="1" t="s">
        <v>31</v>
      </c>
      <c r="D8" s="1"/>
      <c r="E8" s="1"/>
      <c r="F8" s="1"/>
      <c r="G8" s="1"/>
      <c r="H8" s="1"/>
      <c r="I8" s="1">
        <v>8</v>
      </c>
      <c r="J8" s="1">
        <v>1</v>
      </c>
      <c r="M8" s="1">
        <v>400</v>
      </c>
      <c r="T8" s="1">
        <v>10</v>
      </c>
      <c r="U8" s="1">
        <v>10</v>
      </c>
      <c r="AB8" s="1"/>
      <c r="AC8" s="1" t="s">
        <v>44</v>
      </c>
      <c r="AD8" s="1" t="s">
        <v>45</v>
      </c>
      <c r="AE8" s="1" t="s">
        <v>46</v>
      </c>
    </row>
    <row r="9" spans="1:32" ht="15.75" customHeight="1" x14ac:dyDescent="0.2">
      <c r="A9" s="1">
        <v>7</v>
      </c>
      <c r="B9" s="1" t="s">
        <v>31</v>
      </c>
      <c r="D9" s="1"/>
      <c r="E9" s="1"/>
      <c r="F9" s="1"/>
      <c r="G9" s="1"/>
      <c r="H9" s="1"/>
      <c r="I9" s="1">
        <v>8</v>
      </c>
      <c r="J9" s="1">
        <v>1</v>
      </c>
      <c r="M9" s="1">
        <v>400</v>
      </c>
      <c r="T9" s="1">
        <v>10</v>
      </c>
      <c r="U9" s="1">
        <v>10</v>
      </c>
      <c r="AB9" s="1"/>
      <c r="AC9" s="1" t="s">
        <v>44</v>
      </c>
      <c r="AD9" s="1" t="s">
        <v>47</v>
      </c>
      <c r="AE9" s="1" t="s">
        <v>46</v>
      </c>
    </row>
    <row r="10" spans="1:32" ht="15.75" customHeight="1" x14ac:dyDescent="0.2">
      <c r="A10" s="1">
        <v>8</v>
      </c>
      <c r="B10" s="1" t="s">
        <v>31</v>
      </c>
      <c r="C10" s="3">
        <v>0.70833333333333337</v>
      </c>
      <c r="D10" s="1"/>
      <c r="E10" s="1"/>
      <c r="F10" s="1"/>
      <c r="G10" s="1"/>
      <c r="H10" s="1"/>
      <c r="I10" s="1">
        <v>9</v>
      </c>
      <c r="J10" s="1">
        <v>2</v>
      </c>
      <c r="M10" s="1">
        <v>400</v>
      </c>
      <c r="T10" s="1">
        <v>10</v>
      </c>
      <c r="U10" s="1">
        <v>10</v>
      </c>
      <c r="Z10" s="1"/>
      <c r="AA10" s="1" t="s">
        <v>48</v>
      </c>
      <c r="AB10" s="1"/>
      <c r="AC10" s="1" t="s">
        <v>44</v>
      </c>
      <c r="AD10" s="1" t="s">
        <v>47</v>
      </c>
      <c r="AE10" s="1" t="s">
        <v>49</v>
      </c>
    </row>
    <row r="11" spans="1:32" ht="15.75" customHeight="1" x14ac:dyDescent="0.2">
      <c r="A11" s="1">
        <v>9</v>
      </c>
      <c r="B11" s="1" t="s">
        <v>31</v>
      </c>
      <c r="D11" s="1"/>
      <c r="E11" s="1"/>
      <c r="F11" s="1"/>
      <c r="G11" s="1"/>
      <c r="H11" s="1"/>
      <c r="I11" s="1">
        <v>9</v>
      </c>
      <c r="J11" s="1">
        <v>2</v>
      </c>
      <c r="M11" s="1">
        <v>400</v>
      </c>
      <c r="T11" s="1">
        <v>10</v>
      </c>
      <c r="U11" s="1">
        <v>10</v>
      </c>
      <c r="Z11" s="1"/>
      <c r="AA11" s="1" t="s">
        <v>50</v>
      </c>
      <c r="AD11" s="1" t="s">
        <v>42</v>
      </c>
      <c r="AE11" s="1" t="s">
        <v>51</v>
      </c>
    </row>
    <row r="12" spans="1:32" ht="15.75" customHeight="1" x14ac:dyDescent="0.2">
      <c r="A12" s="1">
        <v>10</v>
      </c>
      <c r="B12" s="1" t="s">
        <v>31</v>
      </c>
      <c r="D12" s="1"/>
      <c r="E12" s="1"/>
      <c r="F12" s="1"/>
      <c r="G12" s="1"/>
      <c r="H12" s="1"/>
      <c r="I12" s="1">
        <v>9</v>
      </c>
      <c r="J12" s="1">
        <v>2</v>
      </c>
      <c r="M12" s="1">
        <v>400</v>
      </c>
      <c r="N12" s="1" t="s">
        <v>52</v>
      </c>
      <c r="O12" s="1">
        <v>0.1</v>
      </c>
      <c r="P12" s="1">
        <v>0.2</v>
      </c>
      <c r="Q12" s="1">
        <v>0.01</v>
      </c>
      <c r="R12" s="1">
        <v>0.02</v>
      </c>
      <c r="T12" s="1">
        <v>10</v>
      </c>
      <c r="U12" s="1">
        <v>10</v>
      </c>
      <c r="Z12" s="1"/>
      <c r="AA12" s="1" t="s">
        <v>53</v>
      </c>
      <c r="AD12" s="1" t="s">
        <v>54</v>
      </c>
      <c r="AE12" s="1" t="s">
        <v>55</v>
      </c>
    </row>
    <row r="13" spans="1:32" ht="15.75" customHeight="1" x14ac:dyDescent="0.2">
      <c r="A13" s="1">
        <v>11</v>
      </c>
      <c r="B13" s="1" t="s">
        <v>31</v>
      </c>
      <c r="C13" s="1" t="s">
        <v>56</v>
      </c>
      <c r="D13" s="1"/>
      <c r="E13" s="1"/>
      <c r="F13" s="1"/>
      <c r="G13" s="1"/>
      <c r="H13" s="1"/>
      <c r="I13" s="1" t="s">
        <v>57</v>
      </c>
      <c r="J13" s="1">
        <v>3</v>
      </c>
      <c r="N13" s="1" t="s">
        <v>52</v>
      </c>
      <c r="O13" s="1">
        <v>0.05</v>
      </c>
      <c r="P13" s="1">
        <v>0.2</v>
      </c>
      <c r="Q13" s="1">
        <v>0.01</v>
      </c>
      <c r="R13" s="1">
        <v>0.02</v>
      </c>
      <c r="S13" s="1">
        <v>0</v>
      </c>
      <c r="T13" s="1">
        <v>10</v>
      </c>
      <c r="U13" s="1">
        <v>10</v>
      </c>
      <c r="AA13" s="1" t="s">
        <v>58</v>
      </c>
      <c r="AD13" s="1" t="s">
        <v>42</v>
      </c>
      <c r="AE13" s="1" t="s">
        <v>59</v>
      </c>
    </row>
    <row r="14" spans="1:32" ht="15.75" customHeight="1" x14ac:dyDescent="0.2">
      <c r="A14" s="1">
        <v>12</v>
      </c>
      <c r="B14" s="1" t="s">
        <v>31</v>
      </c>
      <c r="D14" s="1"/>
      <c r="E14" s="1"/>
      <c r="F14" s="1"/>
      <c r="G14" s="1"/>
      <c r="H14" s="1"/>
      <c r="I14" s="1">
        <v>10</v>
      </c>
      <c r="J14" s="1">
        <v>3</v>
      </c>
      <c r="N14" s="1" t="s">
        <v>52</v>
      </c>
      <c r="O14" s="1">
        <v>0.05</v>
      </c>
      <c r="P14" s="1">
        <v>0.2</v>
      </c>
      <c r="Q14" s="1">
        <v>0.01</v>
      </c>
      <c r="R14" s="1">
        <v>0.02</v>
      </c>
      <c r="S14" s="1">
        <v>0</v>
      </c>
      <c r="T14" s="1">
        <v>10</v>
      </c>
      <c r="U14" s="1">
        <v>10</v>
      </c>
      <c r="AA14" s="5" t="s">
        <v>60</v>
      </c>
      <c r="AD14" s="1" t="s">
        <v>47</v>
      </c>
      <c r="AE14" s="1" t="s">
        <v>61</v>
      </c>
    </row>
    <row r="15" spans="1:32" ht="15.75" customHeight="1" x14ac:dyDescent="0.2">
      <c r="A15" s="1">
        <v>13</v>
      </c>
      <c r="B15" s="1" t="s">
        <v>31</v>
      </c>
      <c r="D15" s="1"/>
      <c r="E15" s="1"/>
      <c r="F15" s="1"/>
      <c r="G15" s="1"/>
      <c r="H15" s="1"/>
      <c r="I15" s="1">
        <v>10</v>
      </c>
      <c r="J15" s="1">
        <v>3</v>
      </c>
      <c r="N15" s="1" t="s">
        <v>52</v>
      </c>
      <c r="O15" s="1">
        <v>0.05</v>
      </c>
      <c r="P15" s="1">
        <v>0.2</v>
      </c>
      <c r="Q15" s="1">
        <v>0.01</v>
      </c>
      <c r="R15" s="1">
        <v>0.02</v>
      </c>
      <c r="S15" s="1">
        <v>0</v>
      </c>
      <c r="T15" s="1">
        <v>10</v>
      </c>
      <c r="U15" s="1">
        <v>10</v>
      </c>
      <c r="AA15" s="6" t="s">
        <v>62</v>
      </c>
      <c r="AD15" s="1" t="s">
        <v>47</v>
      </c>
    </row>
    <row r="16" spans="1:32" ht="15.75" customHeight="1" x14ac:dyDescent="0.2">
      <c r="A16" s="1">
        <v>14</v>
      </c>
      <c r="B16" s="1" t="s">
        <v>31</v>
      </c>
      <c r="D16" s="1"/>
      <c r="E16" s="1"/>
      <c r="F16" s="1"/>
      <c r="G16" s="1"/>
      <c r="H16" s="1"/>
      <c r="I16" s="1">
        <v>10</v>
      </c>
      <c r="J16" s="1">
        <v>3</v>
      </c>
      <c r="N16" s="1" t="s">
        <v>52</v>
      </c>
      <c r="O16" s="1">
        <v>0.05</v>
      </c>
      <c r="P16" s="1">
        <v>0.2</v>
      </c>
      <c r="Q16" s="1">
        <v>0.01</v>
      </c>
      <c r="R16" s="1">
        <v>0.02</v>
      </c>
      <c r="S16" s="1">
        <v>0</v>
      </c>
      <c r="T16" s="1">
        <v>10</v>
      </c>
      <c r="U16" s="1">
        <v>10</v>
      </c>
      <c r="AA16" s="33" t="s">
        <v>63</v>
      </c>
      <c r="AD16" s="1" t="s">
        <v>42</v>
      </c>
      <c r="AE16" s="1" t="s">
        <v>64</v>
      </c>
    </row>
    <row r="17" spans="1:31" ht="15.75" customHeight="1" x14ac:dyDescent="0.2">
      <c r="A17" s="1">
        <v>15</v>
      </c>
      <c r="B17" s="1" t="s">
        <v>31</v>
      </c>
      <c r="D17" s="1"/>
      <c r="E17" s="1"/>
      <c r="F17" s="1"/>
      <c r="G17" s="1"/>
      <c r="H17" s="1"/>
      <c r="I17" s="1" t="s">
        <v>65</v>
      </c>
      <c r="J17" s="1">
        <v>4</v>
      </c>
      <c r="N17" s="1" t="s">
        <v>52</v>
      </c>
      <c r="O17" s="1">
        <v>0.05</v>
      </c>
      <c r="P17" s="1">
        <v>0.2</v>
      </c>
      <c r="Q17" s="1">
        <v>0.01</v>
      </c>
      <c r="R17" s="1">
        <v>0.02</v>
      </c>
      <c r="S17" s="1">
        <v>0</v>
      </c>
      <c r="T17" s="1">
        <v>10</v>
      </c>
      <c r="U17" s="1">
        <v>10</v>
      </c>
      <c r="AA17" s="6" t="s">
        <v>66</v>
      </c>
      <c r="AD17" s="1" t="s">
        <v>42</v>
      </c>
      <c r="AE17" s="1" t="s">
        <v>67</v>
      </c>
    </row>
    <row r="18" spans="1:31" ht="15.75" customHeight="1" x14ac:dyDescent="0.2">
      <c r="A18" s="1">
        <v>16</v>
      </c>
      <c r="B18" s="1" t="s">
        <v>31</v>
      </c>
      <c r="D18" s="1"/>
      <c r="E18" s="1"/>
      <c r="F18" s="1"/>
      <c r="G18" s="1"/>
      <c r="H18" s="1"/>
      <c r="I18" s="1">
        <v>11</v>
      </c>
      <c r="J18" s="1">
        <v>4</v>
      </c>
      <c r="N18" s="1" t="s">
        <v>52</v>
      </c>
      <c r="O18" s="1">
        <v>0.05</v>
      </c>
      <c r="P18" s="1">
        <v>0.2</v>
      </c>
      <c r="Q18" s="1">
        <v>0.01</v>
      </c>
      <c r="R18" s="1">
        <v>0.02</v>
      </c>
      <c r="S18" s="1">
        <v>0</v>
      </c>
      <c r="T18" s="1">
        <v>10</v>
      </c>
      <c r="U18" s="1">
        <v>10</v>
      </c>
      <c r="AA18" s="1" t="s">
        <v>68</v>
      </c>
      <c r="AD18" s="1" t="s">
        <v>42</v>
      </c>
      <c r="AE18" s="1" t="s">
        <v>69</v>
      </c>
    </row>
    <row r="19" spans="1:31" ht="15.75" customHeight="1" x14ac:dyDescent="0.2">
      <c r="A19" s="1">
        <v>17</v>
      </c>
      <c r="B19" s="1" t="s">
        <v>31</v>
      </c>
      <c r="D19" s="1"/>
      <c r="E19" s="1"/>
      <c r="F19" s="1"/>
      <c r="G19" s="1"/>
      <c r="H19" s="1"/>
      <c r="I19" s="1">
        <v>11</v>
      </c>
      <c r="J19" s="1">
        <v>4</v>
      </c>
      <c r="N19" s="1" t="s">
        <v>52</v>
      </c>
      <c r="O19" s="1">
        <v>0.05</v>
      </c>
      <c r="P19" s="1">
        <v>0.2</v>
      </c>
      <c r="Q19" s="1">
        <v>0.01</v>
      </c>
      <c r="R19" s="1">
        <v>0.02</v>
      </c>
      <c r="S19" s="1">
        <v>0</v>
      </c>
      <c r="T19" s="1">
        <v>10</v>
      </c>
      <c r="U19" s="1">
        <v>10</v>
      </c>
      <c r="AA19" s="1" t="s">
        <v>70</v>
      </c>
      <c r="AD19" s="1" t="s">
        <v>42</v>
      </c>
      <c r="AE19" s="1" t="s">
        <v>69</v>
      </c>
    </row>
    <row r="20" spans="1:31" ht="15.75" customHeight="1" x14ac:dyDescent="0.2">
      <c r="A20" s="1">
        <v>18</v>
      </c>
      <c r="B20" s="1" t="s">
        <v>31</v>
      </c>
      <c r="D20" s="1"/>
      <c r="E20" s="1"/>
      <c r="F20" s="1"/>
      <c r="G20" s="1"/>
      <c r="H20" s="1"/>
      <c r="I20" s="1">
        <v>11</v>
      </c>
      <c r="J20" s="1">
        <v>4</v>
      </c>
      <c r="N20" s="1" t="s">
        <v>52</v>
      </c>
      <c r="O20" s="1">
        <v>0.05</v>
      </c>
      <c r="P20" s="1">
        <v>0.2</v>
      </c>
      <c r="Q20" s="1">
        <v>0.01</v>
      </c>
      <c r="R20" s="1">
        <v>0.02</v>
      </c>
      <c r="S20" s="1">
        <v>0</v>
      </c>
      <c r="T20" s="1">
        <v>10</v>
      </c>
      <c r="U20" s="1">
        <v>10</v>
      </c>
      <c r="AA20" s="1" t="s">
        <v>71</v>
      </c>
      <c r="AD20" s="1" t="s">
        <v>42</v>
      </c>
      <c r="AE20" s="1" t="s">
        <v>72</v>
      </c>
    </row>
    <row r="21" spans="1:31" ht="15.75" customHeight="1" x14ac:dyDescent="0.2">
      <c r="A21" s="1">
        <v>19</v>
      </c>
      <c r="B21" s="1" t="s">
        <v>31</v>
      </c>
      <c r="D21" s="1"/>
      <c r="E21" s="1"/>
      <c r="F21" s="1"/>
      <c r="G21" s="1"/>
      <c r="H21" s="1"/>
      <c r="I21" s="1" t="s">
        <v>73</v>
      </c>
      <c r="J21" s="1">
        <v>5</v>
      </c>
      <c r="N21" s="1" t="s">
        <v>52</v>
      </c>
      <c r="O21" s="1">
        <v>0.05</v>
      </c>
      <c r="P21" s="1">
        <v>0.2</v>
      </c>
      <c r="Q21" s="1">
        <v>0.01</v>
      </c>
      <c r="R21" s="1">
        <v>0.02</v>
      </c>
      <c r="S21" s="1">
        <v>0</v>
      </c>
      <c r="T21" s="1">
        <v>10</v>
      </c>
      <c r="U21" s="1">
        <v>10</v>
      </c>
      <c r="AA21" s="6" t="s">
        <v>74</v>
      </c>
      <c r="AD21" s="1" t="s">
        <v>42</v>
      </c>
      <c r="AE21" s="1" t="s">
        <v>75</v>
      </c>
    </row>
    <row r="22" spans="1:31" ht="15.75" customHeight="1" x14ac:dyDescent="0.2">
      <c r="A22" s="27">
        <v>20</v>
      </c>
      <c r="B22" s="27" t="s">
        <v>31</v>
      </c>
      <c r="C22" s="27" t="s">
        <v>76</v>
      </c>
      <c r="D22" s="27"/>
      <c r="E22" s="27"/>
      <c r="F22" s="27"/>
      <c r="G22" s="27"/>
      <c r="H22" s="27"/>
      <c r="I22" s="27">
        <v>12</v>
      </c>
      <c r="J22" s="27">
        <v>5</v>
      </c>
      <c r="K22" s="27"/>
      <c r="L22" s="27"/>
      <c r="M22" s="27"/>
      <c r="N22" s="27" t="s">
        <v>52</v>
      </c>
      <c r="O22" s="27">
        <v>0.05</v>
      </c>
      <c r="P22" s="27">
        <v>0.2</v>
      </c>
      <c r="Q22" s="27">
        <v>0.01</v>
      </c>
      <c r="R22" s="27">
        <v>0.02</v>
      </c>
      <c r="S22" s="27">
        <v>0</v>
      </c>
      <c r="T22" s="27">
        <v>10</v>
      </c>
      <c r="U22" s="27">
        <v>10</v>
      </c>
      <c r="V22" s="27"/>
      <c r="W22" s="27"/>
      <c r="X22" s="27"/>
      <c r="Y22" s="27"/>
      <c r="Z22" s="27"/>
      <c r="AA22" s="27" t="s">
        <v>77</v>
      </c>
      <c r="AB22" s="27"/>
      <c r="AC22" s="27"/>
      <c r="AD22" s="27" t="s">
        <v>42</v>
      </c>
      <c r="AE22" s="27" t="s">
        <v>78</v>
      </c>
    </row>
    <row r="23" spans="1:31" ht="15.75" customHeight="1" x14ac:dyDescent="0.2">
      <c r="A23" s="9">
        <v>21</v>
      </c>
      <c r="B23" s="10" t="s">
        <v>79</v>
      </c>
      <c r="C23" s="13">
        <v>0.49583333333333335</v>
      </c>
      <c r="D23" s="10" t="s">
        <v>80</v>
      </c>
      <c r="E23" s="10"/>
      <c r="F23" s="10"/>
      <c r="G23" s="10"/>
      <c r="H23" s="10"/>
      <c r="I23" s="10">
        <v>3</v>
      </c>
      <c r="J23" s="10">
        <v>12</v>
      </c>
      <c r="K23" s="10" t="s">
        <v>81</v>
      </c>
      <c r="L23" s="28"/>
      <c r="M23" s="10">
        <v>50</v>
      </c>
      <c r="N23" s="10" t="s">
        <v>52</v>
      </c>
      <c r="O23" s="10">
        <v>0.1</v>
      </c>
      <c r="P23" s="10">
        <v>0.5</v>
      </c>
      <c r="Q23" s="10">
        <v>0.01</v>
      </c>
      <c r="R23" s="10">
        <v>0.01</v>
      </c>
      <c r="S23" s="10">
        <v>0</v>
      </c>
      <c r="T23" s="10">
        <v>0</v>
      </c>
      <c r="U23" s="10">
        <v>0</v>
      </c>
      <c r="V23" s="10" t="s">
        <v>34</v>
      </c>
      <c r="W23" s="10" t="s">
        <v>35</v>
      </c>
      <c r="X23" s="10" t="s">
        <v>36</v>
      </c>
      <c r="Y23" s="28"/>
      <c r="Z23" s="28"/>
      <c r="AA23" s="10" t="s">
        <v>82</v>
      </c>
      <c r="AB23" s="30" t="s">
        <v>83</v>
      </c>
      <c r="AC23" s="28"/>
      <c r="AD23" s="10" t="s">
        <v>42</v>
      </c>
      <c r="AE23" s="10" t="s">
        <v>84</v>
      </c>
    </row>
    <row r="24" spans="1:31" ht="15.75" customHeight="1" x14ac:dyDescent="0.2">
      <c r="A24" s="7">
        <v>22</v>
      </c>
      <c r="B24" s="1" t="s">
        <v>79</v>
      </c>
      <c r="D24" s="1" t="s">
        <v>80</v>
      </c>
      <c r="E24" s="1"/>
      <c r="F24" s="1"/>
      <c r="G24" s="1"/>
      <c r="H24" s="1"/>
      <c r="I24" s="1">
        <v>3</v>
      </c>
      <c r="J24" s="1">
        <v>12</v>
      </c>
      <c r="K24" s="1" t="s">
        <v>81</v>
      </c>
      <c r="M24" s="1">
        <v>50</v>
      </c>
      <c r="N24" s="1" t="s">
        <v>52</v>
      </c>
      <c r="O24" s="1">
        <v>0.1</v>
      </c>
      <c r="P24" s="1">
        <v>0.5</v>
      </c>
      <c r="Q24" s="1">
        <v>0.01</v>
      </c>
      <c r="R24" s="1">
        <v>0.01</v>
      </c>
      <c r="S24" s="1">
        <v>0</v>
      </c>
      <c r="T24" s="1">
        <v>0</v>
      </c>
      <c r="U24" s="1">
        <v>0</v>
      </c>
      <c r="V24" s="1" t="s">
        <v>34</v>
      </c>
      <c r="X24" s="1" t="s">
        <v>36</v>
      </c>
      <c r="AB24" s="5" t="s">
        <v>83</v>
      </c>
      <c r="AD24" s="1" t="s">
        <v>42</v>
      </c>
      <c r="AE24" s="1" t="s">
        <v>84</v>
      </c>
    </row>
    <row r="25" spans="1:31" ht="15.75" customHeight="1" x14ac:dyDescent="0.2">
      <c r="A25" s="7">
        <v>23</v>
      </c>
      <c r="B25" s="1" t="s">
        <v>79</v>
      </c>
      <c r="D25" s="1" t="s">
        <v>80</v>
      </c>
      <c r="E25" s="1"/>
      <c r="F25" s="1"/>
      <c r="G25" s="1"/>
      <c r="H25" s="1"/>
      <c r="I25" s="1">
        <v>3</v>
      </c>
      <c r="J25" s="1">
        <v>12</v>
      </c>
      <c r="K25" s="1" t="s">
        <v>81</v>
      </c>
      <c r="M25" s="1">
        <v>50</v>
      </c>
      <c r="N25" s="1" t="s">
        <v>52</v>
      </c>
      <c r="O25" s="1">
        <v>0.1</v>
      </c>
      <c r="P25" s="1">
        <v>0.5</v>
      </c>
      <c r="Q25" s="1">
        <v>0.01</v>
      </c>
      <c r="R25" s="1">
        <v>0.01</v>
      </c>
      <c r="S25" s="1">
        <v>0</v>
      </c>
      <c r="T25" s="1">
        <v>0</v>
      </c>
      <c r="U25" s="1">
        <v>0</v>
      </c>
      <c r="V25" s="1" t="s">
        <v>34</v>
      </c>
      <c r="X25" s="1" t="s">
        <v>36</v>
      </c>
      <c r="AB25" s="5" t="s">
        <v>83</v>
      </c>
      <c r="AD25" s="1" t="s">
        <v>42</v>
      </c>
      <c r="AE25" s="1" t="s">
        <v>84</v>
      </c>
    </row>
    <row r="26" spans="1:31" ht="15.75" customHeight="1" x14ac:dyDescent="0.2">
      <c r="A26" s="7">
        <v>24</v>
      </c>
      <c r="B26" s="1" t="s">
        <v>79</v>
      </c>
      <c r="D26" s="1" t="s">
        <v>80</v>
      </c>
      <c r="E26" s="1"/>
      <c r="F26" s="1"/>
      <c r="G26" s="1"/>
      <c r="H26" s="1"/>
      <c r="I26" s="1">
        <v>3</v>
      </c>
      <c r="J26" s="1">
        <v>12</v>
      </c>
      <c r="K26" s="1" t="s">
        <v>81</v>
      </c>
      <c r="M26" s="1">
        <v>50</v>
      </c>
      <c r="N26" s="1" t="s">
        <v>52</v>
      </c>
      <c r="O26" s="1">
        <v>0.1</v>
      </c>
      <c r="P26" s="1">
        <v>0.5</v>
      </c>
      <c r="Q26" s="1">
        <v>0.01</v>
      </c>
      <c r="R26" s="1">
        <v>0.01</v>
      </c>
      <c r="S26" s="1">
        <v>0</v>
      </c>
      <c r="T26" s="1">
        <v>0</v>
      </c>
      <c r="U26" s="1">
        <v>0</v>
      </c>
      <c r="V26" s="1" t="s">
        <v>34</v>
      </c>
      <c r="X26" s="1" t="s">
        <v>36</v>
      </c>
      <c r="AB26" s="5" t="s">
        <v>83</v>
      </c>
      <c r="AD26" s="1" t="s">
        <v>42</v>
      </c>
      <c r="AE26" s="1" t="s">
        <v>84</v>
      </c>
    </row>
    <row r="27" spans="1:31" ht="15.75" customHeight="1" x14ac:dyDescent="0.2">
      <c r="A27" s="7">
        <v>25</v>
      </c>
      <c r="B27" s="1" t="s">
        <v>79</v>
      </c>
      <c r="D27" s="1" t="s">
        <v>80</v>
      </c>
      <c r="E27" s="1"/>
      <c r="F27" s="1"/>
      <c r="G27" s="1"/>
      <c r="H27" s="1"/>
      <c r="I27" s="1">
        <v>3</v>
      </c>
      <c r="J27" s="1">
        <v>12</v>
      </c>
      <c r="K27" s="1" t="s">
        <v>81</v>
      </c>
      <c r="M27" s="1">
        <v>50</v>
      </c>
      <c r="N27" s="1" t="s">
        <v>52</v>
      </c>
      <c r="O27" s="1">
        <v>0.1</v>
      </c>
      <c r="P27" s="1">
        <v>0.5</v>
      </c>
      <c r="Q27" s="1">
        <v>0.01</v>
      </c>
      <c r="R27" s="1">
        <v>0.01</v>
      </c>
      <c r="S27" s="1">
        <v>0</v>
      </c>
      <c r="T27" s="1">
        <v>0</v>
      </c>
      <c r="U27" s="1">
        <v>0</v>
      </c>
      <c r="V27" s="1" t="s">
        <v>34</v>
      </c>
      <c r="X27" s="1" t="s">
        <v>36</v>
      </c>
      <c r="AB27" s="5" t="s">
        <v>83</v>
      </c>
      <c r="AD27" s="1" t="s">
        <v>42</v>
      </c>
      <c r="AE27" s="1" t="s">
        <v>84</v>
      </c>
    </row>
    <row r="28" spans="1:31" ht="15.75" customHeight="1" x14ac:dyDescent="0.2">
      <c r="A28" s="7">
        <v>26</v>
      </c>
      <c r="B28" s="1" t="s">
        <v>79</v>
      </c>
      <c r="D28" s="1" t="s">
        <v>80</v>
      </c>
      <c r="E28" s="1"/>
      <c r="F28" s="1"/>
      <c r="G28" s="1"/>
      <c r="H28" s="1"/>
      <c r="I28" s="1">
        <v>3</v>
      </c>
      <c r="J28" s="1">
        <v>12</v>
      </c>
      <c r="K28" s="1" t="s">
        <v>81</v>
      </c>
      <c r="M28" s="1">
        <v>50</v>
      </c>
      <c r="N28" s="1" t="s">
        <v>52</v>
      </c>
      <c r="O28" s="1">
        <v>0.1</v>
      </c>
      <c r="P28" s="1">
        <v>0.5</v>
      </c>
      <c r="Q28" s="1">
        <v>0.01</v>
      </c>
      <c r="R28" s="1">
        <v>0.01</v>
      </c>
      <c r="S28" s="1">
        <v>0</v>
      </c>
      <c r="T28" s="1">
        <v>0</v>
      </c>
      <c r="U28" s="1">
        <v>0</v>
      </c>
      <c r="V28" s="1" t="s">
        <v>34</v>
      </c>
      <c r="X28" s="1" t="s">
        <v>36</v>
      </c>
      <c r="AB28" s="5" t="s">
        <v>83</v>
      </c>
      <c r="AD28" s="1" t="s">
        <v>42</v>
      </c>
      <c r="AE28" s="1" t="s">
        <v>84</v>
      </c>
    </row>
    <row r="29" spans="1:31" ht="15.75" customHeight="1" x14ac:dyDescent="0.2">
      <c r="A29" s="7">
        <v>27</v>
      </c>
      <c r="B29" s="1" t="s">
        <v>79</v>
      </c>
      <c r="D29" s="1" t="s">
        <v>80</v>
      </c>
      <c r="H29" s="1"/>
      <c r="I29" s="1">
        <v>3</v>
      </c>
      <c r="J29" s="1">
        <v>12</v>
      </c>
      <c r="K29" s="1" t="s">
        <v>81</v>
      </c>
      <c r="M29" s="1">
        <v>50</v>
      </c>
      <c r="N29" s="1" t="s">
        <v>52</v>
      </c>
      <c r="O29" s="1">
        <v>0.1</v>
      </c>
      <c r="P29" s="1">
        <v>0.5</v>
      </c>
      <c r="Q29" s="1">
        <v>0.01</v>
      </c>
      <c r="R29" s="1">
        <v>0.01</v>
      </c>
      <c r="S29" s="1">
        <v>0</v>
      </c>
      <c r="T29" s="1">
        <v>0</v>
      </c>
      <c r="U29" s="1">
        <v>0</v>
      </c>
      <c r="V29" s="1" t="s">
        <v>34</v>
      </c>
      <c r="X29" s="1" t="s">
        <v>36</v>
      </c>
      <c r="AB29" s="5" t="s">
        <v>83</v>
      </c>
      <c r="AD29" s="1" t="s">
        <v>42</v>
      </c>
    </row>
    <row r="30" spans="1:31" ht="15.75" customHeight="1" x14ac:dyDescent="0.2">
      <c r="A30" s="7">
        <v>28</v>
      </c>
      <c r="B30" s="1" t="s">
        <v>79</v>
      </c>
      <c r="D30" s="1" t="s">
        <v>80</v>
      </c>
      <c r="E30" s="1">
        <v>5.5350000000000001</v>
      </c>
      <c r="F30" s="1">
        <v>-10.535</v>
      </c>
      <c r="G30" s="1">
        <v>6.21</v>
      </c>
      <c r="H30" s="1"/>
      <c r="I30" s="1">
        <v>3</v>
      </c>
      <c r="J30" s="1">
        <v>12</v>
      </c>
      <c r="K30" s="1" t="s">
        <v>81</v>
      </c>
      <c r="M30" s="1">
        <v>50</v>
      </c>
      <c r="N30" s="1" t="s">
        <v>52</v>
      </c>
      <c r="O30" s="1">
        <v>0.1</v>
      </c>
      <c r="P30" s="1">
        <v>0.5</v>
      </c>
      <c r="Q30" s="1">
        <v>0.01</v>
      </c>
      <c r="R30" s="1">
        <v>0.01</v>
      </c>
      <c r="S30" s="1">
        <v>0</v>
      </c>
      <c r="T30" s="1">
        <v>0</v>
      </c>
      <c r="U30" s="1">
        <v>0</v>
      </c>
      <c r="V30" s="1" t="s">
        <v>34</v>
      </c>
      <c r="X30" s="1" t="s">
        <v>36</v>
      </c>
      <c r="AA30" s="6" t="s">
        <v>85</v>
      </c>
      <c r="AB30" s="5" t="s">
        <v>83</v>
      </c>
      <c r="AD30" s="1" t="s">
        <v>42</v>
      </c>
    </row>
    <row r="31" spans="1:31" ht="15.75" customHeight="1" x14ac:dyDescent="0.2">
      <c r="A31" s="1">
        <v>29</v>
      </c>
      <c r="B31" s="1" t="s">
        <v>79</v>
      </c>
      <c r="D31" s="1" t="s">
        <v>80</v>
      </c>
      <c r="E31" s="1">
        <v>5.5350000000000001</v>
      </c>
      <c r="F31" s="1">
        <v>-11.035</v>
      </c>
      <c r="G31" s="1">
        <v>6.21</v>
      </c>
      <c r="H31" s="1"/>
      <c r="I31" s="1">
        <v>3</v>
      </c>
      <c r="J31" s="1">
        <v>12</v>
      </c>
      <c r="K31" s="1">
        <v>1.8</v>
      </c>
      <c r="M31" s="1">
        <v>50</v>
      </c>
      <c r="N31" s="1" t="s">
        <v>52</v>
      </c>
      <c r="O31" s="1">
        <v>0.1</v>
      </c>
      <c r="P31" s="1">
        <v>0.5</v>
      </c>
      <c r="Q31" s="1">
        <v>0.01</v>
      </c>
      <c r="R31" s="1">
        <v>0.01</v>
      </c>
      <c r="S31" s="1">
        <v>0</v>
      </c>
      <c r="T31" s="1">
        <v>0</v>
      </c>
      <c r="U31" s="1">
        <v>0</v>
      </c>
      <c r="V31" s="1" t="s">
        <v>34</v>
      </c>
      <c r="W31" s="1" t="s">
        <v>86</v>
      </c>
      <c r="X31" s="1" t="s">
        <v>36</v>
      </c>
      <c r="AA31" s="1" t="s">
        <v>87</v>
      </c>
      <c r="AB31" s="1" t="s">
        <v>88</v>
      </c>
      <c r="AD31" s="1" t="s">
        <v>42</v>
      </c>
      <c r="AE31" s="1" t="s">
        <v>89</v>
      </c>
    </row>
    <row r="32" spans="1:31" ht="15.75" customHeight="1" x14ac:dyDescent="0.2">
      <c r="A32" s="1">
        <v>30</v>
      </c>
      <c r="B32" s="1" t="s">
        <v>79</v>
      </c>
      <c r="D32" s="1" t="s">
        <v>80</v>
      </c>
      <c r="E32" s="1">
        <v>5.5350000000000001</v>
      </c>
      <c r="F32" s="1">
        <v>-11.035</v>
      </c>
      <c r="G32" s="1">
        <v>6.21</v>
      </c>
      <c r="H32" s="1">
        <v>90</v>
      </c>
      <c r="I32" s="1">
        <v>3</v>
      </c>
      <c r="J32" s="1">
        <v>12</v>
      </c>
      <c r="M32" s="1">
        <v>50</v>
      </c>
      <c r="N32" s="1" t="s">
        <v>52</v>
      </c>
      <c r="O32" s="1">
        <v>0.1</v>
      </c>
      <c r="P32" s="1">
        <v>0.5</v>
      </c>
      <c r="Q32" s="1">
        <v>0.01</v>
      </c>
      <c r="R32" s="1">
        <v>0.01</v>
      </c>
      <c r="S32" s="1">
        <v>0</v>
      </c>
      <c r="T32" s="1">
        <v>0</v>
      </c>
      <c r="U32" s="1">
        <v>0</v>
      </c>
      <c r="V32" s="1" t="s">
        <v>34</v>
      </c>
      <c r="W32" s="1" t="s">
        <v>86</v>
      </c>
      <c r="X32" s="1" t="s">
        <v>36</v>
      </c>
      <c r="AA32" s="1" t="s">
        <v>90</v>
      </c>
      <c r="AD32" s="1" t="s">
        <v>42</v>
      </c>
      <c r="AE32" s="1" t="s">
        <v>91</v>
      </c>
    </row>
    <row r="33" spans="1:31" ht="15.75" customHeight="1" x14ac:dyDescent="0.2">
      <c r="A33" s="1">
        <v>31</v>
      </c>
      <c r="B33" s="1" t="s">
        <v>79</v>
      </c>
      <c r="D33" s="1" t="s">
        <v>80</v>
      </c>
      <c r="E33" s="1">
        <v>5.5350000000000001</v>
      </c>
      <c r="F33" s="1">
        <v>-11.035</v>
      </c>
      <c r="G33" s="1">
        <v>6.41</v>
      </c>
      <c r="H33" s="1">
        <v>90</v>
      </c>
      <c r="I33" s="1">
        <v>3</v>
      </c>
      <c r="J33" s="1">
        <v>12</v>
      </c>
      <c r="M33" s="1">
        <v>50</v>
      </c>
      <c r="N33" s="1" t="s">
        <v>52</v>
      </c>
      <c r="O33" s="1">
        <v>0.1</v>
      </c>
      <c r="P33" s="1">
        <v>0.5</v>
      </c>
      <c r="Q33" s="1">
        <v>0.01</v>
      </c>
      <c r="R33" s="1">
        <v>0.01</v>
      </c>
      <c r="S33" s="1">
        <v>0</v>
      </c>
      <c r="T33" s="1">
        <v>0</v>
      </c>
      <c r="U33" s="1">
        <v>0</v>
      </c>
      <c r="V33" s="1" t="s">
        <v>34</v>
      </c>
      <c r="W33" s="1" t="s">
        <v>86</v>
      </c>
      <c r="X33" s="1" t="s">
        <v>36</v>
      </c>
      <c r="AA33" s="1" t="s">
        <v>92</v>
      </c>
      <c r="AD33" s="1" t="s">
        <v>42</v>
      </c>
      <c r="AE33" s="1" t="s">
        <v>93</v>
      </c>
    </row>
    <row r="34" spans="1:31" ht="15.75" customHeight="1" x14ac:dyDescent="0.2">
      <c r="A34" s="1">
        <v>32</v>
      </c>
      <c r="B34" s="1" t="s">
        <v>79</v>
      </c>
      <c r="D34" s="1" t="s">
        <v>94</v>
      </c>
      <c r="E34" s="1">
        <v>5.5350000000000001</v>
      </c>
      <c r="F34" s="1">
        <v>-11.035</v>
      </c>
      <c r="G34" s="1">
        <v>6.41</v>
      </c>
      <c r="H34" s="1">
        <v>90</v>
      </c>
      <c r="I34" s="1">
        <v>3</v>
      </c>
      <c r="J34" s="1">
        <v>12</v>
      </c>
      <c r="M34" s="1">
        <v>50</v>
      </c>
      <c r="N34" s="1" t="s">
        <v>52</v>
      </c>
      <c r="O34" s="1">
        <v>0.1</v>
      </c>
      <c r="P34" s="1">
        <v>0.5</v>
      </c>
      <c r="Q34" s="1">
        <v>0.01</v>
      </c>
      <c r="R34" s="1">
        <v>0.01</v>
      </c>
      <c r="S34" s="1">
        <v>0</v>
      </c>
      <c r="T34" s="1">
        <v>0</v>
      </c>
      <c r="U34" s="1">
        <v>0</v>
      </c>
      <c r="V34" s="1" t="s">
        <v>34</v>
      </c>
      <c r="W34" s="1" t="s">
        <v>86</v>
      </c>
      <c r="X34" s="1" t="s">
        <v>36</v>
      </c>
      <c r="AA34" s="1" t="s">
        <v>92</v>
      </c>
      <c r="AD34" s="1" t="s">
        <v>42</v>
      </c>
      <c r="AE34" s="1" t="s">
        <v>95</v>
      </c>
    </row>
    <row r="35" spans="1:31" ht="15.75" customHeight="1" x14ac:dyDescent="0.2">
      <c r="A35" s="1">
        <v>33</v>
      </c>
      <c r="B35" s="1" t="s">
        <v>79</v>
      </c>
      <c r="D35" s="1" t="s">
        <v>80</v>
      </c>
      <c r="E35" s="1">
        <v>5.5350000000000001</v>
      </c>
      <c r="F35" s="1">
        <v>-11.035</v>
      </c>
      <c r="G35" s="1">
        <v>6.11</v>
      </c>
      <c r="H35" s="1">
        <v>90</v>
      </c>
      <c r="I35" s="1">
        <v>3</v>
      </c>
      <c r="J35" s="1">
        <v>12</v>
      </c>
      <c r="M35" s="1">
        <v>50</v>
      </c>
      <c r="N35" s="1" t="s">
        <v>52</v>
      </c>
      <c r="O35" s="1">
        <v>0.1</v>
      </c>
      <c r="P35" s="1">
        <v>0.5</v>
      </c>
      <c r="Q35" s="1">
        <v>0.01</v>
      </c>
      <c r="R35" s="1">
        <v>0.01</v>
      </c>
      <c r="S35" s="1">
        <v>0</v>
      </c>
      <c r="T35" s="1">
        <v>0</v>
      </c>
      <c r="U35" s="1">
        <v>0</v>
      </c>
      <c r="V35" s="1" t="s">
        <v>34</v>
      </c>
      <c r="W35" s="1" t="s">
        <v>86</v>
      </c>
      <c r="X35" s="1" t="s">
        <v>36</v>
      </c>
      <c r="AA35" s="1" t="s">
        <v>92</v>
      </c>
      <c r="AD35" s="1" t="s">
        <v>42</v>
      </c>
      <c r="AE35" s="1" t="s">
        <v>96</v>
      </c>
    </row>
    <row r="36" spans="1:31" ht="15.75" customHeight="1" x14ac:dyDescent="0.2">
      <c r="A36" s="1">
        <v>34</v>
      </c>
      <c r="B36" s="1" t="s">
        <v>79</v>
      </c>
      <c r="D36" s="1" t="s">
        <v>97</v>
      </c>
      <c r="E36" s="1">
        <v>1.4650000000000001</v>
      </c>
      <c r="F36" s="1">
        <v>-12.228</v>
      </c>
      <c r="G36" s="1">
        <v>4.0819999999999999</v>
      </c>
      <c r="H36" s="1">
        <v>18</v>
      </c>
      <c r="I36" s="1">
        <v>7</v>
      </c>
      <c r="J36" s="1">
        <v>16</v>
      </c>
      <c r="M36" s="1">
        <v>50</v>
      </c>
      <c r="N36" s="1" t="s">
        <v>52</v>
      </c>
      <c r="O36" s="1">
        <v>0.1</v>
      </c>
      <c r="P36" s="1">
        <v>0.5</v>
      </c>
      <c r="Q36" s="1">
        <v>0.01</v>
      </c>
      <c r="R36" s="1">
        <v>0.01</v>
      </c>
      <c r="S36" s="1">
        <v>0</v>
      </c>
      <c r="T36" s="1">
        <v>0</v>
      </c>
      <c r="U36" s="1">
        <v>0</v>
      </c>
      <c r="V36" s="1" t="s">
        <v>34</v>
      </c>
      <c r="W36" s="1" t="s">
        <v>86</v>
      </c>
      <c r="X36" s="1" t="s">
        <v>36</v>
      </c>
      <c r="AA36" s="1" t="s">
        <v>98</v>
      </c>
      <c r="AD36" s="1" t="s">
        <v>42</v>
      </c>
      <c r="AE36" s="1" t="s">
        <v>99</v>
      </c>
    </row>
    <row r="37" spans="1:31" ht="15.75" customHeight="1" x14ac:dyDescent="0.2">
      <c r="A37" s="1">
        <v>35</v>
      </c>
      <c r="B37" s="1" t="s">
        <v>79</v>
      </c>
      <c r="D37" s="1" t="s">
        <v>100</v>
      </c>
      <c r="E37" s="1">
        <v>5.5350000000000001</v>
      </c>
      <c r="F37" s="1">
        <v>-11.1</v>
      </c>
      <c r="G37" s="1">
        <v>6.11</v>
      </c>
      <c r="H37" s="1">
        <v>90</v>
      </c>
      <c r="I37" s="1">
        <v>3</v>
      </c>
      <c r="J37" s="1">
        <v>12</v>
      </c>
      <c r="M37" s="1">
        <v>50</v>
      </c>
      <c r="N37" s="1" t="s">
        <v>52</v>
      </c>
      <c r="O37" s="1">
        <v>0.1</v>
      </c>
      <c r="P37" s="1">
        <v>0.5</v>
      </c>
      <c r="Q37" s="1">
        <v>0.01</v>
      </c>
      <c r="R37" s="1">
        <v>0.01</v>
      </c>
      <c r="S37" s="1">
        <v>0</v>
      </c>
      <c r="T37" s="1">
        <v>0</v>
      </c>
      <c r="U37" s="1">
        <v>0</v>
      </c>
      <c r="V37" s="1" t="s">
        <v>34</v>
      </c>
      <c r="W37" s="1" t="s">
        <v>86</v>
      </c>
      <c r="X37" s="1" t="s">
        <v>36</v>
      </c>
      <c r="AD37" s="1" t="s">
        <v>42</v>
      </c>
      <c r="AE37" s="1" t="s">
        <v>101</v>
      </c>
    </row>
    <row r="38" spans="1:31" ht="15.75" customHeight="1" x14ac:dyDescent="0.2">
      <c r="A38" s="1">
        <v>36</v>
      </c>
      <c r="B38" s="1" t="s">
        <v>79</v>
      </c>
      <c r="C38" s="3">
        <v>0.67222222222222228</v>
      </c>
      <c r="D38" s="1" t="s">
        <v>102</v>
      </c>
      <c r="E38" s="1">
        <v>5.165</v>
      </c>
      <c r="F38" s="1">
        <v>-9.77</v>
      </c>
      <c r="G38" s="1">
        <v>6.81</v>
      </c>
      <c r="H38" s="1">
        <v>72</v>
      </c>
      <c r="I38" s="1">
        <v>4</v>
      </c>
      <c r="J38" s="1">
        <v>13</v>
      </c>
      <c r="K38" s="1">
        <v>1.8</v>
      </c>
      <c r="M38" s="1">
        <v>50</v>
      </c>
      <c r="N38" s="1" t="s">
        <v>52</v>
      </c>
      <c r="O38" s="1">
        <v>0.1</v>
      </c>
      <c r="P38" s="1">
        <v>0.5</v>
      </c>
      <c r="Q38" s="1">
        <v>0.01</v>
      </c>
      <c r="R38" s="1">
        <v>0.01</v>
      </c>
      <c r="S38" s="1">
        <v>0</v>
      </c>
      <c r="T38" s="1">
        <v>0</v>
      </c>
      <c r="U38" s="1">
        <v>0</v>
      </c>
      <c r="V38" s="1" t="s">
        <v>34</v>
      </c>
      <c r="W38" s="1" t="s">
        <v>86</v>
      </c>
      <c r="X38" s="1" t="s">
        <v>36</v>
      </c>
      <c r="AA38" s="1" t="s">
        <v>103</v>
      </c>
      <c r="AD38" s="1" t="s">
        <v>42</v>
      </c>
      <c r="AE38" s="1" t="s">
        <v>104</v>
      </c>
    </row>
    <row r="39" spans="1:31" ht="15.75" customHeight="1" x14ac:dyDescent="0.2">
      <c r="A39" s="1">
        <v>37</v>
      </c>
      <c r="B39" s="1" t="s">
        <v>79</v>
      </c>
      <c r="C39" s="3">
        <v>0.67777777777777781</v>
      </c>
      <c r="D39" s="1" t="s">
        <v>105</v>
      </c>
      <c r="E39" s="1">
        <v>5.165</v>
      </c>
      <c r="F39" s="1">
        <v>-9.77</v>
      </c>
      <c r="G39" s="1">
        <v>5.71</v>
      </c>
      <c r="H39" s="1">
        <v>72</v>
      </c>
      <c r="I39" s="1">
        <v>4</v>
      </c>
      <c r="J39" s="1">
        <v>13</v>
      </c>
      <c r="K39" s="1">
        <v>1.8</v>
      </c>
      <c r="M39" s="1">
        <v>50</v>
      </c>
      <c r="N39" s="1" t="s">
        <v>52</v>
      </c>
      <c r="O39" s="1">
        <v>0.1</v>
      </c>
      <c r="P39" s="1">
        <v>0.5</v>
      </c>
      <c r="Q39" s="1">
        <v>0.01</v>
      </c>
      <c r="R39" s="1">
        <v>0.01</v>
      </c>
      <c r="S39" s="1">
        <v>0</v>
      </c>
      <c r="T39" s="1">
        <v>0</v>
      </c>
      <c r="U39" s="1">
        <v>0</v>
      </c>
      <c r="V39" s="1" t="s">
        <v>34</v>
      </c>
      <c r="W39" s="1" t="s">
        <v>86</v>
      </c>
      <c r="X39" s="1" t="s">
        <v>36</v>
      </c>
      <c r="AA39" s="1" t="s">
        <v>106</v>
      </c>
      <c r="AD39" s="1" t="s">
        <v>42</v>
      </c>
      <c r="AE39" s="1" t="s">
        <v>107</v>
      </c>
    </row>
    <row r="40" spans="1:31" ht="15.75" customHeight="1" x14ac:dyDescent="0.2">
      <c r="A40" s="1">
        <v>38</v>
      </c>
      <c r="B40" s="1" t="s">
        <v>79</v>
      </c>
      <c r="C40" s="3">
        <v>0.68402777777777779</v>
      </c>
      <c r="D40" s="1" t="s">
        <v>108</v>
      </c>
      <c r="E40" s="1">
        <v>5.1150000000000002</v>
      </c>
      <c r="F40" s="1">
        <v>-9.77</v>
      </c>
      <c r="G40" s="1">
        <v>6.81</v>
      </c>
      <c r="H40" s="1">
        <v>72</v>
      </c>
      <c r="I40" s="1">
        <v>4</v>
      </c>
      <c r="J40" s="1">
        <v>13</v>
      </c>
      <c r="M40" s="1">
        <v>50</v>
      </c>
      <c r="N40" s="1" t="s">
        <v>52</v>
      </c>
      <c r="O40" s="1">
        <v>0.1</v>
      </c>
      <c r="P40" s="1">
        <v>0.5</v>
      </c>
      <c r="Q40" s="1">
        <v>0.01</v>
      </c>
      <c r="R40" s="1">
        <v>0.01</v>
      </c>
      <c r="S40" s="1">
        <v>0</v>
      </c>
      <c r="T40" s="1">
        <v>0</v>
      </c>
      <c r="U40" s="1">
        <v>0</v>
      </c>
      <c r="V40" s="1" t="s">
        <v>34</v>
      </c>
      <c r="W40" s="1" t="s">
        <v>86</v>
      </c>
      <c r="X40" s="1" t="s">
        <v>36</v>
      </c>
      <c r="AD40" s="1" t="s">
        <v>42</v>
      </c>
      <c r="AE40" s="1" t="s">
        <v>109</v>
      </c>
    </row>
    <row r="41" spans="1:31" ht="15.75" customHeight="1" x14ac:dyDescent="0.2">
      <c r="A41" s="1">
        <v>39</v>
      </c>
      <c r="B41" s="1" t="s">
        <v>79</v>
      </c>
      <c r="C41" s="3">
        <v>0.68611111111111112</v>
      </c>
      <c r="D41" s="1" t="s">
        <v>108</v>
      </c>
      <c r="E41" s="1">
        <v>5.0650000000000004</v>
      </c>
      <c r="F41" s="1">
        <v>-9.77</v>
      </c>
      <c r="G41" s="1">
        <v>6.81</v>
      </c>
      <c r="H41" s="1">
        <v>72</v>
      </c>
      <c r="I41" s="1">
        <v>4</v>
      </c>
      <c r="J41" s="1">
        <v>13</v>
      </c>
      <c r="M41" s="1">
        <v>50</v>
      </c>
      <c r="N41" s="1" t="s">
        <v>52</v>
      </c>
      <c r="O41" s="1">
        <v>0.1</v>
      </c>
      <c r="P41" s="1">
        <v>0.5</v>
      </c>
      <c r="Q41" s="1">
        <v>0.01</v>
      </c>
      <c r="R41" s="1">
        <v>0.01</v>
      </c>
      <c r="S41" s="1">
        <v>0</v>
      </c>
      <c r="T41" s="1">
        <v>0</v>
      </c>
      <c r="U41" s="1">
        <v>0</v>
      </c>
      <c r="V41" s="1" t="s">
        <v>34</v>
      </c>
      <c r="W41" s="1" t="s">
        <v>86</v>
      </c>
      <c r="X41" s="1" t="s">
        <v>36</v>
      </c>
      <c r="AD41" s="1" t="s">
        <v>42</v>
      </c>
      <c r="AE41" s="1" t="s">
        <v>110</v>
      </c>
    </row>
    <row r="42" spans="1:31" ht="15.75" customHeight="1" x14ac:dyDescent="0.2">
      <c r="A42" s="1">
        <v>40</v>
      </c>
      <c r="B42" s="1" t="s">
        <v>79</v>
      </c>
      <c r="C42" s="3">
        <v>0.68958333333333333</v>
      </c>
      <c r="D42" s="1" t="s">
        <v>108</v>
      </c>
      <c r="E42" s="1">
        <v>5.2149999999999999</v>
      </c>
      <c r="F42" s="1">
        <v>-9.77</v>
      </c>
      <c r="G42" s="1">
        <v>6.81</v>
      </c>
      <c r="H42" s="1">
        <v>72</v>
      </c>
      <c r="I42" s="1">
        <v>4</v>
      </c>
      <c r="J42" s="1">
        <v>13</v>
      </c>
      <c r="M42" s="1">
        <v>50</v>
      </c>
      <c r="N42" s="1" t="s">
        <v>52</v>
      </c>
      <c r="O42" s="1">
        <v>0.1</v>
      </c>
      <c r="P42" s="1">
        <v>0.5</v>
      </c>
      <c r="Q42" s="1">
        <v>0.01</v>
      </c>
      <c r="R42" s="1">
        <v>0.01</v>
      </c>
      <c r="S42" s="1">
        <v>0</v>
      </c>
      <c r="T42" s="1">
        <v>0</v>
      </c>
      <c r="U42" s="1">
        <v>0</v>
      </c>
      <c r="V42" s="1" t="s">
        <v>34</v>
      </c>
      <c r="W42" s="1" t="s">
        <v>86</v>
      </c>
      <c r="X42" s="1" t="s">
        <v>36</v>
      </c>
      <c r="AD42" s="1" t="s">
        <v>42</v>
      </c>
      <c r="AE42" s="1" t="s">
        <v>111</v>
      </c>
    </row>
    <row r="43" spans="1:31" ht="15.75" customHeight="1" x14ac:dyDescent="0.2">
      <c r="A43" s="1">
        <v>41</v>
      </c>
      <c r="B43" s="1" t="s">
        <v>79</v>
      </c>
      <c r="C43" s="3">
        <v>0.69236111111111109</v>
      </c>
      <c r="D43" s="1" t="s">
        <v>112</v>
      </c>
      <c r="E43" s="1">
        <v>5.165</v>
      </c>
      <c r="F43" s="1">
        <v>-9.9700000000000006</v>
      </c>
      <c r="G43" s="1">
        <v>6.81</v>
      </c>
      <c r="H43" s="1">
        <v>72</v>
      </c>
      <c r="I43" s="1">
        <v>4</v>
      </c>
      <c r="J43" s="1">
        <v>13</v>
      </c>
      <c r="M43" s="1">
        <v>50</v>
      </c>
      <c r="N43" s="1" t="s">
        <v>52</v>
      </c>
      <c r="O43" s="1">
        <v>0.1</v>
      </c>
      <c r="P43" s="1">
        <v>0.5</v>
      </c>
      <c r="Q43" s="1">
        <v>0.01</v>
      </c>
      <c r="R43" s="1">
        <v>0.01</v>
      </c>
      <c r="S43" s="1">
        <v>0</v>
      </c>
      <c r="T43" s="1">
        <v>0</v>
      </c>
      <c r="U43" s="1">
        <v>0</v>
      </c>
      <c r="V43" s="1" t="s">
        <v>34</v>
      </c>
      <c r="W43" s="1" t="s">
        <v>86</v>
      </c>
      <c r="X43" s="1" t="s">
        <v>36</v>
      </c>
      <c r="AD43" s="1" t="s">
        <v>42</v>
      </c>
      <c r="AE43" s="1" t="s">
        <v>113</v>
      </c>
    </row>
    <row r="44" spans="1:31" ht="15.75" customHeight="1" x14ac:dyDescent="0.2">
      <c r="A44" s="1">
        <v>42</v>
      </c>
      <c r="B44" s="1" t="s">
        <v>79</v>
      </c>
      <c r="C44" s="3">
        <v>0.7006944444444444</v>
      </c>
      <c r="D44" s="1" t="s">
        <v>108</v>
      </c>
      <c r="E44" s="1">
        <v>5.14</v>
      </c>
      <c r="F44" s="1">
        <v>-9.9700000000000006</v>
      </c>
      <c r="G44" s="1">
        <v>6.81</v>
      </c>
      <c r="H44" s="1">
        <v>72</v>
      </c>
      <c r="I44" s="1">
        <v>4</v>
      </c>
      <c r="J44" s="1">
        <v>13</v>
      </c>
      <c r="M44" s="1">
        <v>50</v>
      </c>
      <c r="N44" s="1" t="s">
        <v>52</v>
      </c>
      <c r="O44" s="1">
        <v>0.1</v>
      </c>
      <c r="P44" s="1">
        <v>0.5</v>
      </c>
      <c r="Q44" s="1">
        <v>0.01</v>
      </c>
      <c r="R44" s="1">
        <v>0.01</v>
      </c>
      <c r="S44" s="1">
        <v>0</v>
      </c>
      <c r="T44" s="1">
        <v>0</v>
      </c>
      <c r="U44" s="1">
        <v>0</v>
      </c>
      <c r="V44" s="1" t="s">
        <v>34</v>
      </c>
      <c r="W44" s="1" t="s">
        <v>86</v>
      </c>
      <c r="X44" s="1" t="s">
        <v>36</v>
      </c>
      <c r="AD44" s="1" t="s">
        <v>42</v>
      </c>
      <c r="AE44" s="1" t="s">
        <v>114</v>
      </c>
    </row>
    <row r="45" spans="1:31" ht="15.75" customHeight="1" x14ac:dyDescent="0.2">
      <c r="A45" s="1">
        <v>43</v>
      </c>
      <c r="B45" s="1" t="s">
        <v>79</v>
      </c>
      <c r="C45" s="3">
        <v>0.70347222222222228</v>
      </c>
      <c r="D45" s="1" t="s">
        <v>108</v>
      </c>
      <c r="E45" s="1">
        <v>5.18</v>
      </c>
      <c r="F45" s="1">
        <v>-9.9700000000000006</v>
      </c>
      <c r="G45" s="1">
        <v>6.81</v>
      </c>
      <c r="H45" s="1">
        <v>72</v>
      </c>
      <c r="I45" s="1">
        <v>4</v>
      </c>
      <c r="J45" s="1">
        <v>13</v>
      </c>
      <c r="M45" s="1">
        <v>50</v>
      </c>
      <c r="N45" s="1" t="s">
        <v>52</v>
      </c>
      <c r="O45" s="1">
        <v>0.1</v>
      </c>
      <c r="P45" s="1">
        <v>0.5</v>
      </c>
      <c r="Q45" s="1">
        <v>0.01</v>
      </c>
      <c r="R45" s="1">
        <v>0.01</v>
      </c>
      <c r="S45" s="1">
        <v>0</v>
      </c>
      <c r="T45" s="1">
        <v>0</v>
      </c>
      <c r="U45" s="1">
        <v>0</v>
      </c>
      <c r="V45" s="1" t="s">
        <v>34</v>
      </c>
      <c r="W45" s="1" t="s">
        <v>86</v>
      </c>
      <c r="X45" s="1" t="s">
        <v>36</v>
      </c>
      <c r="AD45" s="1" t="s">
        <v>42</v>
      </c>
      <c r="AE45" s="1" t="s">
        <v>115</v>
      </c>
    </row>
    <row r="46" spans="1:31" ht="15.75" customHeight="1" x14ac:dyDescent="0.2">
      <c r="A46" s="1">
        <v>43</v>
      </c>
      <c r="B46" s="1" t="s">
        <v>79</v>
      </c>
      <c r="C46" s="3">
        <v>0.70625000000000004</v>
      </c>
      <c r="D46" s="1" t="s">
        <v>108</v>
      </c>
      <c r="E46" s="1">
        <v>5.1349999999999998</v>
      </c>
      <c r="F46" s="1">
        <v>-9.9700000000000006</v>
      </c>
      <c r="G46" s="1">
        <v>6.81</v>
      </c>
      <c r="H46" s="1">
        <v>72</v>
      </c>
      <c r="I46" s="1">
        <v>4</v>
      </c>
      <c r="J46" s="1">
        <v>13</v>
      </c>
      <c r="M46" s="1">
        <v>50</v>
      </c>
      <c r="N46" s="1" t="s">
        <v>52</v>
      </c>
      <c r="O46" s="1">
        <v>0.1</v>
      </c>
      <c r="P46" s="1">
        <v>0.5</v>
      </c>
      <c r="Q46" s="1">
        <v>0.01</v>
      </c>
      <c r="R46" s="1">
        <v>0.01</v>
      </c>
      <c r="S46" s="1">
        <v>0</v>
      </c>
      <c r="T46" s="1">
        <v>0</v>
      </c>
      <c r="U46" s="1">
        <v>0</v>
      </c>
      <c r="V46" s="1" t="s">
        <v>34</v>
      </c>
      <c r="W46" s="1" t="s">
        <v>86</v>
      </c>
      <c r="X46" s="1" t="s">
        <v>36</v>
      </c>
      <c r="AD46" s="1" t="s">
        <v>42</v>
      </c>
      <c r="AE46" s="1" t="s">
        <v>116</v>
      </c>
    </row>
    <row r="47" spans="1:31" ht="15.75" customHeight="1" x14ac:dyDescent="0.2">
      <c r="A47" s="1">
        <v>44</v>
      </c>
      <c r="B47" s="1" t="s">
        <v>79</v>
      </c>
      <c r="C47" s="3">
        <v>0.70694444444444449</v>
      </c>
      <c r="D47" s="1" t="s">
        <v>112</v>
      </c>
      <c r="E47" s="1">
        <v>5.165</v>
      </c>
      <c r="F47" s="1">
        <v>-10.17</v>
      </c>
      <c r="G47" s="1">
        <v>6.81</v>
      </c>
      <c r="H47" s="1">
        <v>72</v>
      </c>
      <c r="I47" s="1">
        <v>4</v>
      </c>
      <c r="J47" s="1">
        <v>13</v>
      </c>
      <c r="M47" s="1">
        <v>50</v>
      </c>
      <c r="N47" s="1" t="s">
        <v>52</v>
      </c>
      <c r="O47" s="1">
        <v>0.1</v>
      </c>
      <c r="P47" s="1">
        <v>0.5</v>
      </c>
      <c r="Q47" s="1">
        <v>0.01</v>
      </c>
      <c r="R47" s="1">
        <v>0.01</v>
      </c>
      <c r="S47" s="1">
        <v>0</v>
      </c>
      <c r="T47" s="1">
        <v>0</v>
      </c>
      <c r="U47" s="1">
        <v>0</v>
      </c>
      <c r="V47" s="1" t="s">
        <v>34</v>
      </c>
      <c r="W47" s="1" t="s">
        <v>86</v>
      </c>
      <c r="X47" s="1" t="s">
        <v>36</v>
      </c>
      <c r="AD47" s="1" t="s">
        <v>42</v>
      </c>
      <c r="AE47" s="1" t="s">
        <v>117</v>
      </c>
    </row>
    <row r="48" spans="1:31" ht="15.75" customHeight="1" x14ac:dyDescent="0.2">
      <c r="A48" s="1">
        <v>45</v>
      </c>
      <c r="B48" s="1" t="s">
        <v>79</v>
      </c>
      <c r="C48" s="3">
        <v>0.70902777777777781</v>
      </c>
      <c r="D48" s="1" t="s">
        <v>108</v>
      </c>
      <c r="E48" s="1">
        <v>5.15</v>
      </c>
      <c r="F48" s="1">
        <v>-10.17</v>
      </c>
      <c r="G48" s="1">
        <v>6.81</v>
      </c>
      <c r="H48" s="1">
        <v>72</v>
      </c>
      <c r="I48" s="1">
        <v>4</v>
      </c>
      <c r="J48" s="1">
        <v>13</v>
      </c>
      <c r="M48" s="1">
        <v>50</v>
      </c>
      <c r="N48" s="1" t="s">
        <v>52</v>
      </c>
      <c r="O48" s="1">
        <v>0.1</v>
      </c>
      <c r="P48" s="1">
        <v>0.5</v>
      </c>
      <c r="Q48" s="1">
        <v>0.01</v>
      </c>
      <c r="R48" s="1">
        <v>0.01</v>
      </c>
      <c r="S48" s="1">
        <v>0</v>
      </c>
      <c r="T48" s="1">
        <v>0</v>
      </c>
      <c r="U48" s="1">
        <v>0</v>
      </c>
      <c r="V48" s="1" t="s">
        <v>34</v>
      </c>
      <c r="W48" s="1" t="s">
        <v>86</v>
      </c>
      <c r="X48" s="1" t="s">
        <v>36</v>
      </c>
      <c r="AD48" s="1" t="s">
        <v>42</v>
      </c>
      <c r="AE48" s="1" t="s">
        <v>118</v>
      </c>
    </row>
    <row r="49" spans="1:32" ht="15.75" customHeight="1" x14ac:dyDescent="0.2">
      <c r="A49" s="1">
        <v>46</v>
      </c>
      <c r="B49" s="1" t="s">
        <v>79</v>
      </c>
      <c r="C49" s="3">
        <v>0.71111111111111114</v>
      </c>
      <c r="D49" s="1" t="s">
        <v>119</v>
      </c>
      <c r="E49" s="1">
        <v>5.15</v>
      </c>
      <c r="F49" s="1">
        <v>-10.220000000000001</v>
      </c>
      <c r="G49" s="1">
        <v>6.81</v>
      </c>
      <c r="H49" s="1">
        <v>72</v>
      </c>
      <c r="I49" s="1">
        <v>4</v>
      </c>
      <c r="J49" s="1">
        <v>13</v>
      </c>
      <c r="M49" s="1">
        <v>50</v>
      </c>
      <c r="N49" s="1" t="s">
        <v>52</v>
      </c>
      <c r="O49" s="1">
        <v>0.1</v>
      </c>
      <c r="P49" s="1">
        <v>0.5</v>
      </c>
      <c r="Q49" s="1">
        <v>0.01</v>
      </c>
      <c r="R49" s="1">
        <v>0.01</v>
      </c>
      <c r="S49" s="1">
        <v>0</v>
      </c>
      <c r="T49" s="1">
        <v>0</v>
      </c>
      <c r="U49" s="1">
        <v>0</v>
      </c>
      <c r="V49" s="1" t="s">
        <v>34</v>
      </c>
      <c r="W49" s="1" t="s">
        <v>86</v>
      </c>
      <c r="X49" s="1" t="s">
        <v>36</v>
      </c>
      <c r="AE49" s="1" t="s">
        <v>120</v>
      </c>
    </row>
    <row r="50" spans="1:32" ht="15.75" customHeight="1" x14ac:dyDescent="0.2">
      <c r="A50" s="1">
        <v>47</v>
      </c>
      <c r="B50" s="1" t="s">
        <v>79</v>
      </c>
      <c r="C50" s="3">
        <v>0.71458333333333335</v>
      </c>
      <c r="D50" s="1" t="s">
        <v>108</v>
      </c>
      <c r="E50" s="1">
        <v>5.165</v>
      </c>
      <c r="F50" s="1">
        <v>-10.220000000000001</v>
      </c>
      <c r="G50" s="1">
        <v>6.81</v>
      </c>
      <c r="H50" s="1">
        <v>72</v>
      </c>
      <c r="I50" s="1">
        <v>4</v>
      </c>
      <c r="J50" s="1">
        <v>13</v>
      </c>
      <c r="M50" s="1">
        <v>50</v>
      </c>
      <c r="N50" s="1" t="s">
        <v>52</v>
      </c>
      <c r="O50" s="1">
        <v>0.1</v>
      </c>
      <c r="P50" s="1">
        <v>0.5</v>
      </c>
      <c r="Q50" s="1">
        <v>0.01</v>
      </c>
      <c r="R50" s="1">
        <v>0.01</v>
      </c>
      <c r="S50" s="1">
        <v>0</v>
      </c>
      <c r="T50" s="1">
        <v>0</v>
      </c>
      <c r="U50" s="1">
        <v>0</v>
      </c>
      <c r="V50" s="1" t="s">
        <v>34</v>
      </c>
      <c r="W50" s="1" t="s">
        <v>86</v>
      </c>
      <c r="X50" s="1" t="s">
        <v>36</v>
      </c>
    </row>
    <row r="51" spans="1:32" ht="15.75" customHeight="1" x14ac:dyDescent="0.2">
      <c r="A51" s="1">
        <v>48</v>
      </c>
      <c r="B51" s="1" t="s">
        <v>79</v>
      </c>
      <c r="C51" s="3">
        <v>0.71597222222222223</v>
      </c>
      <c r="D51" s="1" t="s">
        <v>119</v>
      </c>
      <c r="E51" s="1">
        <v>5.14</v>
      </c>
      <c r="F51" s="1">
        <v>-10.27</v>
      </c>
      <c r="G51" s="1">
        <v>6.81</v>
      </c>
      <c r="H51" s="1">
        <v>72</v>
      </c>
      <c r="I51" s="1">
        <v>4</v>
      </c>
      <c r="J51" s="1">
        <v>13</v>
      </c>
      <c r="M51" s="1">
        <v>50</v>
      </c>
      <c r="N51" s="1" t="s">
        <v>52</v>
      </c>
      <c r="O51" s="1">
        <v>0.1</v>
      </c>
      <c r="P51" s="1">
        <v>0.5</v>
      </c>
      <c r="Q51" s="1">
        <v>0.01</v>
      </c>
      <c r="R51" s="1">
        <v>0.01</v>
      </c>
      <c r="S51" s="1">
        <v>0</v>
      </c>
      <c r="T51" s="1">
        <v>0</v>
      </c>
      <c r="U51" s="1">
        <v>0</v>
      </c>
      <c r="V51" s="1" t="s">
        <v>34</v>
      </c>
      <c r="W51" s="1" t="s">
        <v>86</v>
      </c>
      <c r="X51" s="1" t="s">
        <v>36</v>
      </c>
      <c r="AE51" s="1" t="s">
        <v>121</v>
      </c>
    </row>
    <row r="52" spans="1:32" ht="15.75" customHeight="1" x14ac:dyDescent="0.2">
      <c r="A52" s="1">
        <v>49</v>
      </c>
      <c r="B52" s="1" t="s">
        <v>79</v>
      </c>
      <c r="C52" s="3">
        <v>0.72222222222222221</v>
      </c>
      <c r="D52" s="1" t="s">
        <v>108</v>
      </c>
      <c r="E52" s="1">
        <v>5.19</v>
      </c>
      <c r="F52" s="1">
        <v>-10.27</v>
      </c>
      <c r="G52" s="1">
        <v>6.81</v>
      </c>
      <c r="H52" s="1">
        <v>72</v>
      </c>
      <c r="I52" s="1">
        <v>4</v>
      </c>
      <c r="J52" s="1">
        <v>13</v>
      </c>
      <c r="M52" s="1">
        <v>50</v>
      </c>
      <c r="N52" s="1" t="s">
        <v>52</v>
      </c>
      <c r="O52" s="1">
        <v>0.1</v>
      </c>
      <c r="P52" s="1">
        <v>0.5</v>
      </c>
      <c r="Q52" s="1">
        <v>0.01</v>
      </c>
      <c r="R52" s="1">
        <v>0.01</v>
      </c>
      <c r="S52" s="1">
        <v>0</v>
      </c>
      <c r="T52" s="1">
        <v>0</v>
      </c>
      <c r="U52" s="1">
        <v>0</v>
      </c>
      <c r="V52" s="1" t="s">
        <v>34</v>
      </c>
      <c r="W52" s="1" t="s">
        <v>86</v>
      </c>
      <c r="X52" s="1" t="s">
        <v>36</v>
      </c>
      <c r="AA52" s="1" t="s">
        <v>122</v>
      </c>
      <c r="AE52" s="1" t="s">
        <v>123</v>
      </c>
    </row>
    <row r="53" spans="1:32" ht="15.75" customHeight="1" x14ac:dyDescent="0.2">
      <c r="A53" s="1">
        <v>50</v>
      </c>
      <c r="B53" s="1" t="s">
        <v>79</v>
      </c>
      <c r="C53" s="3">
        <v>0.72361111111111109</v>
      </c>
      <c r="D53" s="1" t="s">
        <v>124</v>
      </c>
      <c r="E53" s="1">
        <v>5.165</v>
      </c>
      <c r="F53" s="1">
        <v>-10.32</v>
      </c>
      <c r="G53" s="1">
        <v>6.81</v>
      </c>
      <c r="H53" s="1">
        <v>72</v>
      </c>
      <c r="I53" s="1">
        <v>4</v>
      </c>
      <c r="J53" s="1">
        <v>13</v>
      </c>
      <c r="M53" s="1">
        <v>50</v>
      </c>
      <c r="N53" s="1" t="s">
        <v>52</v>
      </c>
      <c r="O53" s="1">
        <v>0.1</v>
      </c>
      <c r="P53" s="1">
        <v>0.5</v>
      </c>
      <c r="Q53" s="1">
        <v>0.01</v>
      </c>
      <c r="R53" s="1">
        <v>0.01</v>
      </c>
      <c r="S53" s="1">
        <v>0</v>
      </c>
      <c r="T53" s="1">
        <v>0</v>
      </c>
      <c r="U53" s="1">
        <v>0</v>
      </c>
      <c r="V53" s="1" t="s">
        <v>34</v>
      </c>
      <c r="W53" s="1" t="s">
        <v>86</v>
      </c>
      <c r="X53" s="1" t="s">
        <v>36</v>
      </c>
      <c r="AE53" s="1" t="s">
        <v>125</v>
      </c>
    </row>
    <row r="54" spans="1:32" ht="15.75" customHeight="1" x14ac:dyDescent="0.2">
      <c r="A54" s="1">
        <v>51</v>
      </c>
      <c r="B54" s="1" t="s">
        <v>79</v>
      </c>
      <c r="C54" s="3">
        <v>0.72638888888888886</v>
      </c>
      <c r="D54" s="1" t="s">
        <v>119</v>
      </c>
      <c r="E54" s="1">
        <v>5.165</v>
      </c>
      <c r="F54" s="1">
        <v>-9.67</v>
      </c>
      <c r="G54" s="1">
        <v>6.81</v>
      </c>
      <c r="H54" s="1">
        <v>72</v>
      </c>
      <c r="I54" s="1">
        <v>4</v>
      </c>
      <c r="J54" s="1">
        <v>13</v>
      </c>
      <c r="M54" s="1">
        <v>50</v>
      </c>
      <c r="N54" s="1" t="s">
        <v>52</v>
      </c>
      <c r="O54" s="1">
        <v>0.1</v>
      </c>
      <c r="P54" s="1">
        <v>0.5</v>
      </c>
      <c r="Q54" s="1">
        <v>0.01</v>
      </c>
      <c r="R54" s="1">
        <v>0.01</v>
      </c>
      <c r="S54" s="1">
        <v>0</v>
      </c>
      <c r="T54" s="1">
        <v>0</v>
      </c>
      <c r="U54" s="1">
        <v>0</v>
      </c>
      <c r="V54" s="1" t="s">
        <v>34</v>
      </c>
      <c r="W54" s="1" t="s">
        <v>86</v>
      </c>
      <c r="X54" s="1" t="s">
        <v>36</v>
      </c>
      <c r="AE54" s="1" t="s">
        <v>126</v>
      </c>
    </row>
    <row r="55" spans="1:32" ht="15.75" customHeight="1" x14ac:dyDescent="0.2">
      <c r="A55" s="1">
        <v>52</v>
      </c>
      <c r="B55" s="1" t="s">
        <v>79</v>
      </c>
      <c r="C55" s="3">
        <v>0.73402777777777772</v>
      </c>
      <c r="D55" s="1" t="s">
        <v>127</v>
      </c>
      <c r="E55" s="1">
        <v>2.0649999999999999</v>
      </c>
      <c r="F55" s="1">
        <v>-11.76</v>
      </c>
      <c r="G55" s="1">
        <v>4.8099999999999996</v>
      </c>
      <c r="H55" s="1">
        <v>0</v>
      </c>
      <c r="I55" s="1">
        <v>8</v>
      </c>
      <c r="J55" s="1">
        <v>17</v>
      </c>
      <c r="M55" s="1">
        <v>50</v>
      </c>
      <c r="N55" s="1" t="s">
        <v>52</v>
      </c>
      <c r="O55" s="1">
        <v>0.1</v>
      </c>
      <c r="P55" s="1">
        <v>0.5</v>
      </c>
      <c r="Q55" s="1">
        <v>0.01</v>
      </c>
      <c r="R55" s="1">
        <v>0.01</v>
      </c>
      <c r="S55" s="1">
        <v>0</v>
      </c>
      <c r="T55" s="1">
        <v>0</v>
      </c>
      <c r="U55" s="1">
        <v>0</v>
      </c>
      <c r="V55" s="1" t="s">
        <v>34</v>
      </c>
      <c r="W55" s="1" t="s">
        <v>86</v>
      </c>
      <c r="X55" s="1" t="s">
        <v>36</v>
      </c>
      <c r="AE55" s="1" t="s">
        <v>128</v>
      </c>
    </row>
    <row r="56" spans="1:32" ht="15.75" customHeight="1" x14ac:dyDescent="0.2">
      <c r="A56" s="1">
        <v>53</v>
      </c>
      <c r="B56" s="1" t="s">
        <v>79</v>
      </c>
      <c r="C56" s="3">
        <v>0.74861111111111112</v>
      </c>
      <c r="D56" s="1" t="s">
        <v>127</v>
      </c>
      <c r="E56" s="1">
        <v>1.0349999999999999</v>
      </c>
      <c r="F56" s="1">
        <v>-12.238</v>
      </c>
      <c r="G56" s="1">
        <v>4.72</v>
      </c>
      <c r="H56" s="1">
        <v>-18</v>
      </c>
      <c r="I56" s="1">
        <v>9</v>
      </c>
      <c r="J56" s="1">
        <v>18</v>
      </c>
      <c r="M56" s="1">
        <v>50</v>
      </c>
      <c r="N56" s="1" t="s">
        <v>52</v>
      </c>
      <c r="O56" s="1">
        <v>0.1</v>
      </c>
      <c r="P56" s="1">
        <v>0.5</v>
      </c>
      <c r="Q56" s="1">
        <v>0.01</v>
      </c>
      <c r="R56" s="1">
        <v>0.01</v>
      </c>
      <c r="S56" s="1">
        <v>0</v>
      </c>
      <c r="T56" s="1">
        <v>0</v>
      </c>
      <c r="U56" s="1">
        <v>0</v>
      </c>
      <c r="V56" s="1" t="s">
        <v>34</v>
      </c>
      <c r="W56" s="1" t="s">
        <v>86</v>
      </c>
      <c r="X56" s="1" t="s">
        <v>36</v>
      </c>
      <c r="AE56" s="1" t="s">
        <v>129</v>
      </c>
    </row>
    <row r="57" spans="1:32" ht="15.75" customHeight="1" x14ac:dyDescent="0.2">
      <c r="A57" s="1">
        <v>54</v>
      </c>
      <c r="B57" s="1" t="s">
        <v>79</v>
      </c>
      <c r="C57" s="3">
        <v>0.77152777777777781</v>
      </c>
      <c r="D57" s="1" t="s">
        <v>127</v>
      </c>
      <c r="E57" s="1">
        <v>1.865</v>
      </c>
      <c r="F57" s="1">
        <v>-11.938000000000001</v>
      </c>
      <c r="G57" s="1">
        <v>3.68</v>
      </c>
      <c r="H57" s="1">
        <v>-36</v>
      </c>
      <c r="I57" s="1">
        <v>10</v>
      </c>
      <c r="J57" s="1">
        <v>19</v>
      </c>
      <c r="M57" s="1">
        <v>50</v>
      </c>
      <c r="N57" s="1" t="s">
        <v>52</v>
      </c>
      <c r="O57" s="1">
        <v>0.1</v>
      </c>
      <c r="P57" s="1">
        <v>0.5</v>
      </c>
      <c r="Q57" s="1">
        <v>0.01</v>
      </c>
      <c r="R57" s="1">
        <v>0.01</v>
      </c>
      <c r="S57" s="1">
        <v>0</v>
      </c>
      <c r="T57" s="1">
        <v>0</v>
      </c>
      <c r="U57" s="1">
        <v>0</v>
      </c>
      <c r="V57" s="1" t="s">
        <v>34</v>
      </c>
      <c r="W57" s="1" t="s">
        <v>86</v>
      </c>
      <c r="X57" s="1" t="s">
        <v>36</v>
      </c>
      <c r="AE57" s="1" t="s">
        <v>130</v>
      </c>
    </row>
    <row r="58" spans="1:32" ht="15.75" customHeight="1" x14ac:dyDescent="0.2">
      <c r="A58" s="1">
        <v>55</v>
      </c>
      <c r="B58" s="1" t="s">
        <v>79</v>
      </c>
      <c r="C58" s="3">
        <v>0.77847222222222223</v>
      </c>
      <c r="D58" s="1" t="s">
        <v>127</v>
      </c>
      <c r="E58" s="1">
        <v>2.25</v>
      </c>
      <c r="F58" s="1">
        <v>-12.525</v>
      </c>
      <c r="G58" s="1">
        <v>4.49</v>
      </c>
      <c r="H58" s="1">
        <v>-54</v>
      </c>
      <c r="I58" s="1">
        <v>11</v>
      </c>
      <c r="J58" s="1">
        <v>20</v>
      </c>
      <c r="M58" s="1">
        <v>50</v>
      </c>
      <c r="N58" s="1" t="s">
        <v>52</v>
      </c>
      <c r="O58" s="1">
        <v>0.1</v>
      </c>
      <c r="P58" s="1">
        <v>0.5</v>
      </c>
      <c r="Q58" s="1">
        <v>0.01</v>
      </c>
      <c r="R58" s="1">
        <v>0.01</v>
      </c>
      <c r="S58" s="1">
        <v>0</v>
      </c>
      <c r="T58" s="1">
        <v>0</v>
      </c>
      <c r="U58" s="1">
        <v>0</v>
      </c>
      <c r="V58" s="1" t="s">
        <v>34</v>
      </c>
      <c r="W58" s="1" t="s">
        <v>86</v>
      </c>
      <c r="X58" s="1" t="s">
        <v>36</v>
      </c>
      <c r="AE58" s="1" t="s">
        <v>131</v>
      </c>
    </row>
    <row r="59" spans="1:32" ht="15.75" customHeight="1" x14ac:dyDescent="0.2">
      <c r="A59" s="7">
        <v>56</v>
      </c>
      <c r="B59" s="7" t="s">
        <v>79</v>
      </c>
      <c r="C59" s="8">
        <v>0.78888888888888886</v>
      </c>
      <c r="D59" s="7" t="s">
        <v>127</v>
      </c>
      <c r="E59" s="1">
        <v>1.5149999999999999</v>
      </c>
      <c r="F59" s="1">
        <v>-12.234999999999999</v>
      </c>
      <c r="G59" s="1">
        <v>6.0350000000000001</v>
      </c>
      <c r="H59" s="1">
        <v>-72</v>
      </c>
      <c r="I59" s="1">
        <v>12</v>
      </c>
      <c r="J59" s="1">
        <v>21</v>
      </c>
      <c r="M59" s="1">
        <v>50</v>
      </c>
      <c r="N59" s="1" t="s">
        <v>52</v>
      </c>
      <c r="O59" s="1">
        <v>0.1</v>
      </c>
      <c r="P59" s="1">
        <v>0.5</v>
      </c>
      <c r="Q59" s="1">
        <v>0.01</v>
      </c>
      <c r="R59" s="1">
        <v>0.01</v>
      </c>
      <c r="S59" s="1">
        <v>0</v>
      </c>
      <c r="T59" s="1">
        <v>0</v>
      </c>
      <c r="U59" s="1">
        <v>0</v>
      </c>
      <c r="V59" s="1" t="s">
        <v>34</v>
      </c>
      <c r="W59" s="1" t="s">
        <v>86</v>
      </c>
      <c r="X59" s="1" t="s">
        <v>36</v>
      </c>
      <c r="AE59" s="1" t="s">
        <v>132</v>
      </c>
    </row>
    <row r="60" spans="1:32" ht="15.75" customHeight="1" x14ac:dyDescent="0.2">
      <c r="A60" s="7">
        <v>57</v>
      </c>
      <c r="B60" s="7" t="s">
        <v>79</v>
      </c>
      <c r="C60" s="8">
        <v>0.79166666666666663</v>
      </c>
      <c r="D60" s="7" t="s">
        <v>133</v>
      </c>
      <c r="E60" s="1">
        <v>1.5149999999999999</v>
      </c>
      <c r="F60" s="1">
        <v>-12.234999999999999</v>
      </c>
      <c r="G60" s="1">
        <v>6.09</v>
      </c>
      <c r="H60" s="1">
        <v>-72</v>
      </c>
      <c r="I60" s="1">
        <v>12</v>
      </c>
      <c r="J60" s="1">
        <v>21</v>
      </c>
      <c r="K60" s="1"/>
      <c r="L60" s="1"/>
      <c r="M60" s="1">
        <v>50</v>
      </c>
      <c r="N60" s="1" t="s">
        <v>52</v>
      </c>
      <c r="O60" s="1">
        <v>0.1</v>
      </c>
      <c r="P60" s="1">
        <v>0.5</v>
      </c>
      <c r="Q60" s="1">
        <v>0.01</v>
      </c>
      <c r="R60" s="1">
        <v>0.01</v>
      </c>
      <c r="S60" s="1">
        <v>0</v>
      </c>
      <c r="T60" s="1">
        <v>0</v>
      </c>
      <c r="U60" s="1">
        <v>0</v>
      </c>
      <c r="V60" s="1" t="s">
        <v>34</v>
      </c>
      <c r="W60" s="1" t="s">
        <v>86</v>
      </c>
      <c r="X60" s="1" t="s">
        <v>36</v>
      </c>
      <c r="Y60" s="1"/>
      <c r="Z60" s="1"/>
      <c r="AA60" s="1"/>
      <c r="AB60" s="1"/>
      <c r="AC60" s="1"/>
      <c r="AD60" s="1"/>
      <c r="AE60" s="1" t="s">
        <v>134</v>
      </c>
      <c r="AF60" s="1"/>
    </row>
    <row r="61" spans="1:32" ht="15.75" customHeight="1" x14ac:dyDescent="0.2">
      <c r="A61" s="10">
        <v>58</v>
      </c>
      <c r="B61" s="10" t="s">
        <v>135</v>
      </c>
      <c r="C61" s="13">
        <v>0.49861111111111112</v>
      </c>
      <c r="D61" s="10" t="s">
        <v>136</v>
      </c>
      <c r="E61" s="10">
        <v>6.9850000000000003</v>
      </c>
      <c r="F61" s="10">
        <v>-9.31</v>
      </c>
      <c r="G61" s="10">
        <v>8.2899999999999991</v>
      </c>
      <c r="H61" s="10">
        <v>-90</v>
      </c>
      <c r="I61" s="10">
        <v>4</v>
      </c>
      <c r="J61" s="10">
        <v>33</v>
      </c>
      <c r="K61" s="28"/>
      <c r="L61" s="28"/>
      <c r="M61" s="10">
        <v>50</v>
      </c>
      <c r="N61" s="10" t="s">
        <v>52</v>
      </c>
      <c r="O61" s="10">
        <v>0.1</v>
      </c>
      <c r="P61" s="10">
        <v>0.5</v>
      </c>
      <c r="Q61" s="10">
        <v>0.01</v>
      </c>
      <c r="R61" s="10">
        <v>0.01</v>
      </c>
      <c r="S61" s="10">
        <v>0</v>
      </c>
      <c r="T61" s="10">
        <v>0</v>
      </c>
      <c r="U61" s="10">
        <v>0</v>
      </c>
      <c r="V61" s="10" t="s">
        <v>34</v>
      </c>
      <c r="W61" s="10" t="s">
        <v>86</v>
      </c>
      <c r="X61" s="10" t="s">
        <v>36</v>
      </c>
      <c r="Y61" s="28"/>
      <c r="Z61" s="29" t="s">
        <v>137</v>
      </c>
      <c r="AA61" s="28"/>
      <c r="AB61" s="28"/>
      <c r="AC61" s="28"/>
      <c r="AD61" s="28"/>
      <c r="AE61" s="10" t="s">
        <v>138</v>
      </c>
      <c r="AF61" s="28"/>
    </row>
    <row r="62" spans="1:32" ht="15.75" customHeight="1" x14ac:dyDescent="0.2">
      <c r="A62" s="1">
        <v>59</v>
      </c>
      <c r="B62" s="1" t="s">
        <v>135</v>
      </c>
      <c r="C62" s="3">
        <v>0.50486111111111109</v>
      </c>
      <c r="D62" s="1" t="s">
        <v>139</v>
      </c>
      <c r="E62" s="1">
        <v>6.9850000000000003</v>
      </c>
      <c r="F62" s="1">
        <v>-9.31</v>
      </c>
      <c r="G62" s="1">
        <v>8.27</v>
      </c>
      <c r="H62" s="1">
        <v>-90</v>
      </c>
      <c r="I62" s="1">
        <v>4</v>
      </c>
      <c r="J62" s="1">
        <v>33</v>
      </c>
      <c r="M62" s="1">
        <v>50</v>
      </c>
      <c r="N62" s="1" t="s">
        <v>52</v>
      </c>
      <c r="O62" s="1">
        <v>0.1</v>
      </c>
      <c r="P62" s="1">
        <v>0.5</v>
      </c>
      <c r="Q62" s="1">
        <v>0.01</v>
      </c>
      <c r="R62" s="1">
        <v>0.01</v>
      </c>
      <c r="S62" s="1">
        <v>0</v>
      </c>
      <c r="T62" s="1">
        <v>0</v>
      </c>
      <c r="U62" s="1">
        <v>0</v>
      </c>
      <c r="V62" s="1" t="s">
        <v>34</v>
      </c>
      <c r="W62" s="1" t="s">
        <v>86</v>
      </c>
      <c r="X62" s="1" t="s">
        <v>36</v>
      </c>
      <c r="Z62" s="1" t="s">
        <v>140</v>
      </c>
    </row>
    <row r="63" spans="1:32" ht="15.75" customHeight="1" x14ac:dyDescent="0.2">
      <c r="A63" s="1">
        <v>60</v>
      </c>
      <c r="B63" s="1" t="s">
        <v>135</v>
      </c>
      <c r="C63" s="3">
        <v>0.50555555555555554</v>
      </c>
      <c r="D63" s="1" t="s">
        <v>141</v>
      </c>
      <c r="E63" s="1">
        <v>6.9850000000000003</v>
      </c>
      <c r="F63" s="1">
        <v>-9.31</v>
      </c>
      <c r="G63" s="1">
        <v>8.31</v>
      </c>
      <c r="H63" s="1">
        <v>-90</v>
      </c>
      <c r="I63" s="1">
        <v>4</v>
      </c>
      <c r="J63" s="1">
        <v>33</v>
      </c>
      <c r="M63" s="1">
        <v>50</v>
      </c>
      <c r="N63" s="1" t="s">
        <v>52</v>
      </c>
      <c r="O63" s="1">
        <v>0.1</v>
      </c>
      <c r="P63" s="1">
        <v>0.5</v>
      </c>
      <c r="Q63" s="1">
        <v>0.01</v>
      </c>
      <c r="R63" s="1">
        <v>0.01</v>
      </c>
      <c r="S63" s="1">
        <v>0</v>
      </c>
      <c r="T63" s="1">
        <v>0</v>
      </c>
      <c r="U63" s="1">
        <v>0</v>
      </c>
      <c r="V63" s="1" t="s">
        <v>34</v>
      </c>
      <c r="W63" s="1" t="s">
        <v>86</v>
      </c>
      <c r="X63" s="1" t="s">
        <v>36</v>
      </c>
      <c r="Z63" s="1" t="s">
        <v>142</v>
      </c>
      <c r="AA63" s="1" t="s">
        <v>143</v>
      </c>
    </row>
    <row r="64" spans="1:32" ht="15.75" customHeight="1" x14ac:dyDescent="0.2">
      <c r="A64" s="1">
        <v>61</v>
      </c>
      <c r="B64" s="1" t="s">
        <v>135</v>
      </c>
      <c r="C64" s="3">
        <v>0.51180555555555551</v>
      </c>
      <c r="D64" s="1" t="s">
        <v>144</v>
      </c>
      <c r="E64" s="1">
        <v>6.9850000000000003</v>
      </c>
      <c r="F64" s="1">
        <v>-9.36</v>
      </c>
      <c r="G64" s="1">
        <v>8.27</v>
      </c>
      <c r="H64" s="1">
        <v>-90</v>
      </c>
      <c r="I64" s="1">
        <v>4</v>
      </c>
      <c r="J64" s="1">
        <v>33</v>
      </c>
      <c r="M64" s="1">
        <v>50</v>
      </c>
      <c r="N64" s="1" t="s">
        <v>52</v>
      </c>
      <c r="O64" s="1">
        <v>0.1</v>
      </c>
      <c r="P64" s="1">
        <v>0.5</v>
      </c>
      <c r="Q64" s="1">
        <v>0.01</v>
      </c>
      <c r="R64" s="1">
        <v>0.01</v>
      </c>
      <c r="S64" s="1">
        <v>0</v>
      </c>
      <c r="T64" s="1">
        <v>0</v>
      </c>
      <c r="U64" s="1">
        <v>0</v>
      </c>
      <c r="V64" s="1" t="s">
        <v>34</v>
      </c>
      <c r="W64" s="1" t="s">
        <v>86</v>
      </c>
      <c r="X64" s="1" t="s">
        <v>36</v>
      </c>
      <c r="Z64" s="1" t="s">
        <v>145</v>
      </c>
      <c r="AA64" s="1" t="s">
        <v>146</v>
      </c>
      <c r="AE64" s="1" t="s">
        <v>147</v>
      </c>
    </row>
    <row r="65" spans="1:32" ht="15.75" customHeight="1" x14ac:dyDescent="0.2">
      <c r="A65" s="1">
        <v>62</v>
      </c>
      <c r="B65" s="1" t="s">
        <v>135</v>
      </c>
      <c r="C65" s="3">
        <v>0.51944444444444449</v>
      </c>
      <c r="D65" s="1" t="s">
        <v>148</v>
      </c>
      <c r="E65" s="1">
        <v>6.9850000000000003</v>
      </c>
      <c r="F65" s="1">
        <v>-9.36</v>
      </c>
      <c r="G65" s="1">
        <v>8.25</v>
      </c>
      <c r="H65" s="1">
        <v>-90</v>
      </c>
      <c r="I65" s="1">
        <v>4</v>
      </c>
      <c r="J65" s="1">
        <v>33</v>
      </c>
      <c r="M65" s="1">
        <v>50</v>
      </c>
      <c r="N65" s="1" t="s">
        <v>52</v>
      </c>
      <c r="O65" s="1">
        <v>0.1</v>
      </c>
      <c r="P65" s="1">
        <v>0.5</v>
      </c>
      <c r="Q65" s="1">
        <v>0.01</v>
      </c>
      <c r="R65" s="1">
        <v>0.01</v>
      </c>
      <c r="S65" s="1">
        <v>0</v>
      </c>
      <c r="T65" s="1">
        <v>0</v>
      </c>
      <c r="U65" s="1">
        <v>0</v>
      </c>
      <c r="V65" s="1" t="s">
        <v>34</v>
      </c>
      <c r="W65" s="1" t="s">
        <v>86</v>
      </c>
      <c r="X65" s="1" t="s">
        <v>36</v>
      </c>
      <c r="Z65" s="1" t="s">
        <v>149</v>
      </c>
      <c r="AA65" s="1" t="s">
        <v>150</v>
      </c>
    </row>
    <row r="66" spans="1:32" ht="15.75" customHeight="1" x14ac:dyDescent="0.2">
      <c r="A66" s="1">
        <v>63</v>
      </c>
      <c r="B66" s="1" t="s">
        <v>135</v>
      </c>
      <c r="C66" s="3">
        <v>0.51597222222222228</v>
      </c>
      <c r="D66" s="1" t="s">
        <v>151</v>
      </c>
      <c r="E66" s="1">
        <v>6.9850000000000003</v>
      </c>
      <c r="F66" s="1">
        <v>-9.41</v>
      </c>
      <c r="G66" s="1">
        <v>8.2899999999999991</v>
      </c>
      <c r="H66" s="1">
        <v>-90</v>
      </c>
      <c r="I66" s="1">
        <v>4</v>
      </c>
      <c r="J66" s="1">
        <v>33</v>
      </c>
      <c r="M66" s="1">
        <v>50</v>
      </c>
      <c r="N66" s="1" t="s">
        <v>52</v>
      </c>
      <c r="O66" s="1">
        <v>0.1</v>
      </c>
      <c r="P66" s="1">
        <v>0.5</v>
      </c>
      <c r="Q66" s="1">
        <v>0.01</v>
      </c>
      <c r="R66" s="1">
        <v>0.01</v>
      </c>
      <c r="S66" s="1">
        <v>0</v>
      </c>
      <c r="T66" s="1">
        <v>0</v>
      </c>
      <c r="U66" s="1">
        <v>0</v>
      </c>
      <c r="V66" s="1" t="s">
        <v>34</v>
      </c>
      <c r="W66" s="1" t="s">
        <v>86</v>
      </c>
      <c r="X66" s="1" t="s">
        <v>36</v>
      </c>
      <c r="Z66" s="1" t="s">
        <v>152</v>
      </c>
    </row>
    <row r="67" spans="1:32" ht="15.75" customHeight="1" x14ac:dyDescent="0.2">
      <c r="A67" s="1">
        <v>64</v>
      </c>
      <c r="B67" s="1" t="s">
        <v>135</v>
      </c>
      <c r="C67" s="3">
        <v>0.52430555555555558</v>
      </c>
      <c r="D67" s="1" t="s">
        <v>153</v>
      </c>
      <c r="E67" s="1">
        <v>6.9850000000000003</v>
      </c>
      <c r="F67" s="1">
        <v>-9.41</v>
      </c>
      <c r="G67" s="1">
        <v>8.24</v>
      </c>
      <c r="H67" s="1">
        <v>-90</v>
      </c>
      <c r="I67" s="1">
        <v>4</v>
      </c>
      <c r="J67" s="1">
        <v>33</v>
      </c>
      <c r="M67" s="1">
        <v>50</v>
      </c>
      <c r="N67" s="1" t="s">
        <v>52</v>
      </c>
      <c r="O67" s="1">
        <v>0.1</v>
      </c>
      <c r="P67" s="1">
        <v>0.5</v>
      </c>
      <c r="Q67" s="1">
        <v>0.01</v>
      </c>
      <c r="R67" s="1">
        <v>0.01</v>
      </c>
      <c r="S67" s="1">
        <v>0</v>
      </c>
      <c r="T67" s="1">
        <v>0</v>
      </c>
      <c r="U67" s="1">
        <v>0</v>
      </c>
      <c r="V67" s="1" t="s">
        <v>34</v>
      </c>
      <c r="W67" s="1" t="s">
        <v>86</v>
      </c>
      <c r="X67" s="1" t="s">
        <v>36</v>
      </c>
      <c r="Z67" s="1" t="s">
        <v>154</v>
      </c>
      <c r="AA67" s="12" t="s">
        <v>155</v>
      </c>
    </row>
    <row r="68" spans="1:32" ht="15.75" customHeight="1" x14ac:dyDescent="0.2">
      <c r="A68" s="1">
        <v>65</v>
      </c>
      <c r="B68" s="1" t="s">
        <v>135</v>
      </c>
      <c r="C68" s="3">
        <v>0.52777777777777779</v>
      </c>
      <c r="D68" s="1" t="s">
        <v>156</v>
      </c>
      <c r="E68" s="1">
        <v>6.9850000000000003</v>
      </c>
      <c r="F68" s="1">
        <v>-9.41</v>
      </c>
      <c r="G68" s="1">
        <v>8.27</v>
      </c>
      <c r="H68" s="1">
        <v>-90</v>
      </c>
      <c r="I68" s="1">
        <v>4</v>
      </c>
      <c r="J68" s="1">
        <v>33</v>
      </c>
      <c r="M68" s="1">
        <v>50</v>
      </c>
      <c r="N68" s="1" t="s">
        <v>52</v>
      </c>
      <c r="O68" s="1">
        <v>0.1</v>
      </c>
      <c r="P68" s="1">
        <v>0.5</v>
      </c>
      <c r="Q68" s="1">
        <v>0.01</v>
      </c>
      <c r="R68" s="1">
        <v>0.01</v>
      </c>
      <c r="S68" s="1">
        <v>0</v>
      </c>
      <c r="T68" s="1">
        <v>0</v>
      </c>
      <c r="U68" s="1">
        <v>0</v>
      </c>
      <c r="V68" s="1" t="s">
        <v>34</v>
      </c>
      <c r="W68" s="1" t="s">
        <v>86</v>
      </c>
      <c r="X68" s="1" t="s">
        <v>36</v>
      </c>
      <c r="Z68" s="1" t="s">
        <v>157</v>
      </c>
      <c r="AA68" s="1" t="s">
        <v>158</v>
      </c>
    </row>
    <row r="69" spans="1:32" ht="15.75" customHeight="1" x14ac:dyDescent="0.2">
      <c r="A69" s="1">
        <v>66</v>
      </c>
      <c r="B69" s="1" t="s">
        <v>135</v>
      </c>
      <c r="C69" s="3">
        <v>0.53055555555555556</v>
      </c>
      <c r="D69" s="1" t="s">
        <v>159</v>
      </c>
      <c r="E69" s="1">
        <v>6.9850000000000003</v>
      </c>
      <c r="F69" s="1">
        <v>-9.41</v>
      </c>
      <c r="G69" s="1">
        <v>8.76</v>
      </c>
      <c r="H69" s="1">
        <v>-90</v>
      </c>
      <c r="I69" s="1">
        <v>4</v>
      </c>
      <c r="J69" s="1">
        <v>33</v>
      </c>
      <c r="M69" s="1">
        <v>50</v>
      </c>
      <c r="N69" s="1" t="s">
        <v>52</v>
      </c>
      <c r="O69" s="1">
        <v>0.1</v>
      </c>
      <c r="P69" s="1">
        <v>0.5</v>
      </c>
      <c r="Q69" s="1">
        <v>0.01</v>
      </c>
      <c r="R69" s="1">
        <v>0.01</v>
      </c>
      <c r="S69" s="1">
        <v>0</v>
      </c>
      <c r="T69" s="1">
        <v>0</v>
      </c>
      <c r="U69" s="1">
        <v>0</v>
      </c>
      <c r="V69" s="1" t="s">
        <v>34</v>
      </c>
      <c r="W69" s="1" t="s">
        <v>86</v>
      </c>
      <c r="X69" s="1" t="s">
        <v>36</v>
      </c>
      <c r="Z69" s="1" t="s">
        <v>157</v>
      </c>
      <c r="AA69" s="1" t="s">
        <v>160</v>
      </c>
    </row>
    <row r="70" spans="1:32" ht="15.75" customHeight="1" x14ac:dyDescent="0.2">
      <c r="A70" s="1">
        <v>67</v>
      </c>
      <c r="B70" s="1" t="s">
        <v>135</v>
      </c>
      <c r="C70" s="3">
        <v>0.54861111111111116</v>
      </c>
      <c r="D70" s="1" t="s">
        <v>127</v>
      </c>
      <c r="E70" s="1">
        <v>3.0750000000000002</v>
      </c>
      <c r="F70" s="1">
        <v>-11.654999999999999</v>
      </c>
      <c r="G70" s="1">
        <v>5.3150000000000004</v>
      </c>
      <c r="H70" s="1">
        <v>-144</v>
      </c>
      <c r="I70" s="1">
        <v>7</v>
      </c>
      <c r="J70" s="1">
        <v>36</v>
      </c>
      <c r="K70" s="1"/>
      <c r="L70" s="1"/>
      <c r="M70" s="1">
        <v>50</v>
      </c>
      <c r="N70" s="1" t="s">
        <v>52</v>
      </c>
      <c r="O70" s="1">
        <v>0.1</v>
      </c>
      <c r="P70" s="1">
        <v>0.5</v>
      </c>
      <c r="Q70" s="1">
        <v>0.01</v>
      </c>
      <c r="R70" s="1">
        <v>0.01</v>
      </c>
      <c r="S70" s="1">
        <v>0</v>
      </c>
      <c r="T70" s="1">
        <v>0</v>
      </c>
      <c r="U70" s="1">
        <v>0</v>
      </c>
      <c r="V70" s="1" t="s">
        <v>34</v>
      </c>
      <c r="W70" s="1" t="s">
        <v>86</v>
      </c>
      <c r="X70" s="1" t="s">
        <v>36</v>
      </c>
      <c r="Y70" s="1"/>
      <c r="Z70" s="1" t="s">
        <v>161</v>
      </c>
      <c r="AA70" s="1"/>
      <c r="AB70" s="1"/>
      <c r="AC70" s="1"/>
      <c r="AD70" s="1"/>
      <c r="AE70" s="1" t="s">
        <v>162</v>
      </c>
      <c r="AF70" s="1"/>
    </row>
    <row r="71" spans="1:32" ht="15.75" customHeight="1" x14ac:dyDescent="0.2">
      <c r="A71" s="10">
        <v>68</v>
      </c>
      <c r="B71" s="10" t="s">
        <v>163</v>
      </c>
      <c r="C71" s="13">
        <v>0.61319444444444449</v>
      </c>
      <c r="D71" s="10" t="s">
        <v>164</v>
      </c>
      <c r="E71" s="10">
        <v>5.08</v>
      </c>
      <c r="F71" s="10">
        <v>-9.7949999999999999</v>
      </c>
      <c r="G71" s="10">
        <v>8.4250000000000007</v>
      </c>
      <c r="H71" s="10">
        <v>126</v>
      </c>
      <c r="I71" s="10">
        <v>1</v>
      </c>
      <c r="J71" s="10">
        <v>50</v>
      </c>
      <c r="K71" s="28"/>
      <c r="L71" s="28"/>
      <c r="M71" s="10">
        <v>50</v>
      </c>
      <c r="N71" s="10" t="s">
        <v>52</v>
      </c>
      <c r="O71" s="10">
        <v>0.05</v>
      </c>
      <c r="P71" s="10">
        <v>0.2</v>
      </c>
      <c r="Q71" s="10">
        <v>0.1</v>
      </c>
      <c r="R71" s="10">
        <v>0.01</v>
      </c>
      <c r="S71" s="10">
        <v>0</v>
      </c>
      <c r="T71" s="10">
        <v>0</v>
      </c>
      <c r="U71" s="10">
        <v>0</v>
      </c>
      <c r="V71" s="10" t="s">
        <v>34</v>
      </c>
      <c r="W71" s="10" t="s">
        <v>86</v>
      </c>
      <c r="X71" s="10" t="s">
        <v>36</v>
      </c>
      <c r="Y71" s="28"/>
      <c r="Z71" s="29" t="s">
        <v>165</v>
      </c>
      <c r="AA71" s="28"/>
      <c r="AB71" s="28"/>
      <c r="AC71" s="30" t="s">
        <v>166</v>
      </c>
      <c r="AD71" s="28"/>
      <c r="AE71" s="10" t="s">
        <v>167</v>
      </c>
      <c r="AF71" s="10" t="s">
        <v>168</v>
      </c>
    </row>
    <row r="72" spans="1:32" ht="15.75" customHeight="1" x14ac:dyDescent="0.2">
      <c r="A72" s="1">
        <v>69</v>
      </c>
      <c r="B72" s="1" t="s">
        <v>163</v>
      </c>
      <c r="C72" s="3">
        <v>0.63472222222222219</v>
      </c>
      <c r="D72" s="1" t="s">
        <v>164</v>
      </c>
      <c r="E72" s="1">
        <v>5.28</v>
      </c>
      <c r="F72" s="1">
        <v>-9.7949999999999999</v>
      </c>
      <c r="G72" s="1">
        <v>8.8149999999999995</v>
      </c>
      <c r="H72" s="1">
        <v>126</v>
      </c>
      <c r="I72" s="1">
        <v>1</v>
      </c>
      <c r="J72" s="1">
        <v>50</v>
      </c>
      <c r="K72" s="1">
        <v>0.88700000000000001</v>
      </c>
      <c r="M72" s="1">
        <v>50</v>
      </c>
      <c r="N72" s="1" t="s">
        <v>52</v>
      </c>
      <c r="O72" s="1">
        <v>0.05</v>
      </c>
      <c r="P72" s="1">
        <v>0.2</v>
      </c>
      <c r="Q72" s="1">
        <v>0.1</v>
      </c>
      <c r="R72" s="1">
        <v>0.01</v>
      </c>
      <c r="S72" s="1">
        <v>0</v>
      </c>
      <c r="T72" s="1">
        <v>0</v>
      </c>
      <c r="U72" s="1">
        <v>0</v>
      </c>
      <c r="V72" s="1" t="s">
        <v>34</v>
      </c>
      <c r="W72" s="1" t="s">
        <v>86</v>
      </c>
      <c r="X72" s="1" t="s">
        <v>36</v>
      </c>
      <c r="Z72" s="1" t="s">
        <v>169</v>
      </c>
      <c r="AE72" s="1" t="s">
        <v>170</v>
      </c>
    </row>
    <row r="73" spans="1:32" ht="15.75" customHeight="1" x14ac:dyDescent="0.2">
      <c r="A73" s="1">
        <v>70</v>
      </c>
      <c r="B73" s="1" t="s">
        <v>163</v>
      </c>
      <c r="C73" s="3">
        <v>0.65277777777777779</v>
      </c>
      <c r="D73" s="1" t="s">
        <v>171</v>
      </c>
      <c r="E73" s="1">
        <v>2.1800000000000002</v>
      </c>
      <c r="F73" s="1">
        <v>-11.695</v>
      </c>
      <c r="G73" s="1">
        <v>4.67</v>
      </c>
      <c r="H73" s="1">
        <v>0</v>
      </c>
      <c r="I73" s="1">
        <v>8</v>
      </c>
      <c r="J73" s="1">
        <v>57</v>
      </c>
      <c r="K73" s="1">
        <v>0.79300000000000004</v>
      </c>
      <c r="M73" s="1">
        <v>50</v>
      </c>
      <c r="N73" s="1" t="s">
        <v>52</v>
      </c>
      <c r="O73" s="1">
        <v>0.05</v>
      </c>
      <c r="P73" s="1">
        <v>0.2</v>
      </c>
      <c r="Q73" s="1">
        <v>0.1</v>
      </c>
      <c r="R73" s="1">
        <v>0.01</v>
      </c>
      <c r="S73" s="1">
        <v>0</v>
      </c>
      <c r="T73" s="1">
        <v>0</v>
      </c>
      <c r="U73" s="1">
        <v>0</v>
      </c>
      <c r="V73" s="1" t="s">
        <v>34</v>
      </c>
      <c r="W73" s="1" t="s">
        <v>86</v>
      </c>
      <c r="X73" s="1" t="s">
        <v>36</v>
      </c>
      <c r="AA73" s="1" t="s">
        <v>172</v>
      </c>
      <c r="AE73" s="1" t="s">
        <v>173</v>
      </c>
    </row>
    <row r="74" spans="1:32" ht="15.75" customHeight="1" x14ac:dyDescent="0.2">
      <c r="A74" s="1">
        <v>71</v>
      </c>
      <c r="B74" s="1" t="s">
        <v>163</v>
      </c>
      <c r="C74" s="3">
        <v>0.66319444444444442</v>
      </c>
      <c r="D74" s="1" t="s">
        <v>174</v>
      </c>
      <c r="E74" s="1">
        <v>2.58</v>
      </c>
      <c r="F74" s="1">
        <v>-11.744999999999999</v>
      </c>
      <c r="G74" s="1">
        <v>5.165</v>
      </c>
      <c r="H74" s="1">
        <v>0</v>
      </c>
      <c r="I74" s="1">
        <v>8</v>
      </c>
      <c r="J74" s="1">
        <v>57</v>
      </c>
      <c r="K74" s="1">
        <v>0.73899999999999999</v>
      </c>
      <c r="M74" s="1">
        <v>50</v>
      </c>
      <c r="N74" s="1" t="s">
        <v>52</v>
      </c>
      <c r="O74" s="1">
        <v>0.05</v>
      </c>
      <c r="P74" s="1">
        <v>0.2</v>
      </c>
      <c r="Q74" s="1">
        <v>0.1</v>
      </c>
      <c r="R74" s="1">
        <v>0.01</v>
      </c>
      <c r="S74" s="1">
        <v>0</v>
      </c>
      <c r="T74" s="1">
        <v>0</v>
      </c>
      <c r="U74" s="1">
        <v>0</v>
      </c>
      <c r="V74" s="1" t="s">
        <v>34</v>
      </c>
      <c r="W74" s="1" t="s">
        <v>86</v>
      </c>
      <c r="X74" s="1" t="s">
        <v>36</v>
      </c>
      <c r="AA74" s="1" t="s">
        <v>175</v>
      </c>
      <c r="AE74" s="1" t="s">
        <v>176</v>
      </c>
    </row>
    <row r="75" spans="1:32" ht="15.75" customHeight="1" x14ac:dyDescent="0.2">
      <c r="A75" s="1">
        <v>72</v>
      </c>
      <c r="B75" s="1" t="s">
        <v>163</v>
      </c>
      <c r="C75" s="3">
        <v>0.67083333333333328</v>
      </c>
      <c r="D75" s="1" t="s">
        <v>177</v>
      </c>
      <c r="E75" s="1">
        <v>2.98</v>
      </c>
      <c r="F75" s="1">
        <v>-11.805</v>
      </c>
      <c r="G75" s="1">
        <v>5.51</v>
      </c>
      <c r="H75" s="1">
        <v>0</v>
      </c>
      <c r="I75" s="1">
        <v>8</v>
      </c>
      <c r="J75" s="1">
        <v>57</v>
      </c>
      <c r="K75" s="1">
        <v>0.53</v>
      </c>
      <c r="M75" s="1">
        <v>50</v>
      </c>
      <c r="N75" s="1" t="s">
        <v>52</v>
      </c>
      <c r="O75" s="1">
        <v>0.05</v>
      </c>
      <c r="P75" s="1">
        <v>0.2</v>
      </c>
      <c r="Q75" s="1">
        <v>0.1</v>
      </c>
      <c r="R75" s="1">
        <v>0.01</v>
      </c>
      <c r="S75" s="1">
        <v>0</v>
      </c>
      <c r="T75" s="1">
        <v>0</v>
      </c>
      <c r="U75" s="1">
        <v>0</v>
      </c>
      <c r="V75" s="1" t="s">
        <v>34</v>
      </c>
      <c r="W75" s="1" t="s">
        <v>86</v>
      </c>
      <c r="X75" s="1" t="s">
        <v>36</v>
      </c>
      <c r="AA75" s="1" t="s">
        <v>178</v>
      </c>
      <c r="AE75" s="1" t="s">
        <v>179</v>
      </c>
    </row>
    <row r="76" spans="1:32" ht="15.75" customHeight="1" x14ac:dyDescent="0.2">
      <c r="A76" s="5">
        <v>73</v>
      </c>
      <c r="B76" s="1" t="s">
        <v>163</v>
      </c>
      <c r="C76" s="3">
        <v>0.67638888888888893</v>
      </c>
      <c r="D76" s="5" t="s">
        <v>177</v>
      </c>
      <c r="E76" s="1">
        <v>3.48</v>
      </c>
      <c r="F76" s="1">
        <v>-11.845000000000001</v>
      </c>
      <c r="G76" s="1">
        <v>5.76</v>
      </c>
      <c r="H76" s="1">
        <v>0</v>
      </c>
      <c r="I76" s="1">
        <v>8</v>
      </c>
      <c r="J76" s="1">
        <v>57</v>
      </c>
      <c r="K76" s="1">
        <v>0.498</v>
      </c>
      <c r="M76" s="1">
        <v>50</v>
      </c>
      <c r="N76" s="1" t="s">
        <v>52</v>
      </c>
      <c r="O76" s="1">
        <v>0.05</v>
      </c>
      <c r="P76" s="1">
        <v>0.2</v>
      </c>
      <c r="Q76" s="1">
        <v>0.1</v>
      </c>
      <c r="R76" s="1">
        <v>0.01</v>
      </c>
      <c r="S76" s="1">
        <v>0</v>
      </c>
      <c r="T76" s="1">
        <v>0</v>
      </c>
      <c r="U76" s="1">
        <v>0</v>
      </c>
      <c r="V76" s="1" t="s">
        <v>34</v>
      </c>
      <c r="W76" s="1" t="s">
        <v>86</v>
      </c>
      <c r="X76" s="1" t="s">
        <v>36</v>
      </c>
      <c r="AA76" s="5" t="s">
        <v>180</v>
      </c>
      <c r="AE76" s="1" t="s">
        <v>181</v>
      </c>
    </row>
    <row r="77" spans="1:32" ht="15.75" customHeight="1" x14ac:dyDescent="0.2">
      <c r="A77" s="1">
        <v>74</v>
      </c>
      <c r="B77" s="1" t="s">
        <v>163</v>
      </c>
      <c r="C77" s="3">
        <v>0.68125000000000002</v>
      </c>
      <c r="D77" s="1" t="s">
        <v>177</v>
      </c>
      <c r="E77" s="1">
        <v>3.68</v>
      </c>
      <c r="F77" s="1">
        <v>-11.765000000000001</v>
      </c>
      <c r="G77" s="1">
        <v>6.37</v>
      </c>
      <c r="H77" s="1">
        <v>0</v>
      </c>
      <c r="I77" s="1">
        <v>8</v>
      </c>
      <c r="J77" s="1">
        <v>57</v>
      </c>
      <c r="K77" s="1">
        <v>0.499</v>
      </c>
      <c r="M77" s="1">
        <v>50</v>
      </c>
      <c r="N77" s="1" t="s">
        <v>52</v>
      </c>
      <c r="O77" s="1">
        <v>0.05</v>
      </c>
      <c r="P77" s="1">
        <v>0.2</v>
      </c>
      <c r="Q77" s="1">
        <v>0.1</v>
      </c>
      <c r="R77" s="1">
        <v>0.01</v>
      </c>
      <c r="S77" s="1">
        <v>0</v>
      </c>
      <c r="T77" s="1">
        <v>0</v>
      </c>
      <c r="U77" s="1">
        <v>0</v>
      </c>
      <c r="V77" s="1" t="s">
        <v>34</v>
      </c>
      <c r="W77" s="1" t="s">
        <v>86</v>
      </c>
      <c r="X77" s="1" t="s">
        <v>36</v>
      </c>
      <c r="AE77" s="1" t="s">
        <v>182</v>
      </c>
    </row>
    <row r="78" spans="1:32" ht="15.75" customHeight="1" x14ac:dyDescent="0.2">
      <c r="A78" s="1">
        <v>75</v>
      </c>
      <c r="B78" s="1" t="s">
        <v>163</v>
      </c>
      <c r="C78" s="3">
        <v>0.68541666666666667</v>
      </c>
      <c r="D78" s="1" t="s">
        <v>183</v>
      </c>
      <c r="E78" s="1">
        <v>4.18</v>
      </c>
      <c r="F78" s="1">
        <v>-11.835000000000001</v>
      </c>
      <c r="G78" s="1">
        <v>6.31</v>
      </c>
      <c r="H78" s="1">
        <v>0</v>
      </c>
      <c r="I78" s="1">
        <v>8</v>
      </c>
      <c r="J78" s="1">
        <v>57</v>
      </c>
      <c r="K78" s="1">
        <v>0.41399999999999998</v>
      </c>
      <c r="L78" s="1"/>
      <c r="M78" s="1">
        <v>50</v>
      </c>
      <c r="N78" s="1" t="s">
        <v>52</v>
      </c>
      <c r="O78" s="1">
        <v>0.05</v>
      </c>
      <c r="P78" s="1">
        <v>0.2</v>
      </c>
      <c r="Q78" s="1">
        <v>0.1</v>
      </c>
      <c r="R78" s="1">
        <v>0.01</v>
      </c>
      <c r="S78" s="1">
        <v>0</v>
      </c>
      <c r="T78" s="1">
        <v>0</v>
      </c>
      <c r="U78" s="1">
        <v>0</v>
      </c>
      <c r="V78" s="1" t="s">
        <v>34</v>
      </c>
      <c r="W78" s="1" t="s">
        <v>86</v>
      </c>
      <c r="X78" s="1" t="s">
        <v>36</v>
      </c>
      <c r="Y78" s="1"/>
      <c r="Z78" s="1"/>
      <c r="AA78" s="1"/>
      <c r="AB78" s="1"/>
      <c r="AC78" s="1"/>
      <c r="AD78" s="1"/>
      <c r="AE78" s="1" t="s">
        <v>184</v>
      </c>
      <c r="AF78" s="1"/>
    </row>
    <row r="79" spans="1:32" ht="15.75" customHeight="1" x14ac:dyDescent="0.2">
      <c r="A79" s="10">
        <v>76</v>
      </c>
      <c r="B79" s="10" t="s">
        <v>185</v>
      </c>
      <c r="C79" s="13">
        <v>0.67569444444444449</v>
      </c>
      <c r="D79" s="10" t="s">
        <v>186</v>
      </c>
      <c r="E79" s="10">
        <v>1.7849999999999999</v>
      </c>
      <c r="F79" s="10">
        <v>-11.565</v>
      </c>
      <c r="G79" s="10">
        <v>5.16</v>
      </c>
      <c r="H79" s="10">
        <v>-18</v>
      </c>
      <c r="I79" s="10">
        <v>9</v>
      </c>
      <c r="J79" s="10">
        <v>58</v>
      </c>
      <c r="K79" s="10">
        <v>0.85899999999999999</v>
      </c>
      <c r="L79" s="28"/>
      <c r="M79" s="10">
        <v>50</v>
      </c>
      <c r="N79" s="10" t="s">
        <v>52</v>
      </c>
      <c r="O79" s="10">
        <v>0.1</v>
      </c>
      <c r="P79" s="10">
        <v>0.2</v>
      </c>
      <c r="Q79" s="10">
        <v>0.1</v>
      </c>
      <c r="R79" s="10">
        <v>0.01</v>
      </c>
      <c r="S79" s="10">
        <v>0</v>
      </c>
      <c r="T79" s="10">
        <v>0</v>
      </c>
      <c r="U79" s="10">
        <v>0</v>
      </c>
      <c r="V79" s="10" t="s">
        <v>187</v>
      </c>
      <c r="W79" s="10" t="s">
        <v>35</v>
      </c>
      <c r="X79" s="10" t="s">
        <v>36</v>
      </c>
      <c r="Y79" s="10" t="s">
        <v>188</v>
      </c>
      <c r="Z79" s="10" t="s">
        <v>189</v>
      </c>
      <c r="AA79" s="28"/>
      <c r="AB79" s="28"/>
      <c r="AC79" s="28"/>
      <c r="AD79" s="28"/>
      <c r="AE79" s="10" t="s">
        <v>190</v>
      </c>
      <c r="AF79" s="28"/>
    </row>
    <row r="80" spans="1:32" ht="15.75" customHeight="1" x14ac:dyDescent="0.2">
      <c r="A80" s="1">
        <v>77</v>
      </c>
      <c r="B80" s="1" t="s">
        <v>185</v>
      </c>
      <c r="C80" s="3">
        <v>0.68888888888888888</v>
      </c>
      <c r="D80" s="1" t="s">
        <v>186</v>
      </c>
      <c r="E80" s="1">
        <v>2.0350000000000001</v>
      </c>
      <c r="F80" s="1">
        <v>-11.6</v>
      </c>
      <c r="G80" s="1">
        <v>5.1749999999999998</v>
      </c>
      <c r="H80" s="1">
        <v>-18</v>
      </c>
      <c r="I80" s="1">
        <v>9</v>
      </c>
      <c r="J80" s="1">
        <v>58</v>
      </c>
      <c r="K80" s="1">
        <v>0.77400000000000002</v>
      </c>
      <c r="M80" s="1">
        <v>50</v>
      </c>
      <c r="N80" s="1" t="s">
        <v>52</v>
      </c>
      <c r="O80" s="1">
        <v>0.1</v>
      </c>
      <c r="P80" s="1">
        <v>0.2</v>
      </c>
      <c r="Q80" s="1">
        <v>0.1</v>
      </c>
      <c r="R80" s="1">
        <v>0.01</v>
      </c>
      <c r="S80" s="1">
        <v>0</v>
      </c>
      <c r="T80" s="1">
        <v>0</v>
      </c>
      <c r="U80" s="1">
        <v>0</v>
      </c>
      <c r="V80" s="1" t="s">
        <v>187</v>
      </c>
      <c r="W80" s="1" t="s">
        <v>35</v>
      </c>
      <c r="X80" s="1" t="s">
        <v>36</v>
      </c>
      <c r="Y80" s="1" t="s">
        <v>188</v>
      </c>
      <c r="Z80" s="1" t="s">
        <v>191</v>
      </c>
      <c r="AE80" s="1" t="s">
        <v>192</v>
      </c>
    </row>
    <row r="81" spans="1:31" ht="15.75" customHeight="1" x14ac:dyDescent="0.2">
      <c r="A81" s="1">
        <v>78</v>
      </c>
      <c r="B81" s="1" t="s">
        <v>185</v>
      </c>
      <c r="C81" s="3">
        <v>0.70208333333333328</v>
      </c>
      <c r="D81" s="1" t="s">
        <v>193</v>
      </c>
      <c r="E81" s="1">
        <v>2.2149999999999999</v>
      </c>
      <c r="F81" s="1">
        <v>-11.86</v>
      </c>
      <c r="G81" s="1">
        <v>5.29</v>
      </c>
      <c r="H81" s="1">
        <v>-18</v>
      </c>
      <c r="I81" s="1">
        <v>9</v>
      </c>
      <c r="J81" s="1">
        <v>58</v>
      </c>
      <c r="K81" s="1">
        <v>0.85599999999999998</v>
      </c>
      <c r="M81" s="1">
        <v>50</v>
      </c>
      <c r="N81" s="1" t="s">
        <v>52</v>
      </c>
      <c r="O81" s="1">
        <v>0.1</v>
      </c>
      <c r="P81" s="1">
        <v>0.2</v>
      </c>
      <c r="Q81" s="1">
        <v>0.1</v>
      </c>
      <c r="R81" s="1">
        <v>0.01</v>
      </c>
      <c r="S81" s="1">
        <v>0</v>
      </c>
      <c r="T81" s="1">
        <v>0</v>
      </c>
      <c r="U81" s="1">
        <v>0</v>
      </c>
      <c r="V81" s="1" t="s">
        <v>187</v>
      </c>
      <c r="W81" s="1" t="s">
        <v>35</v>
      </c>
      <c r="X81" s="1" t="s">
        <v>36</v>
      </c>
      <c r="Y81" s="1" t="s">
        <v>188</v>
      </c>
      <c r="Z81" s="1" t="s">
        <v>194</v>
      </c>
      <c r="AE81" s="1" t="s">
        <v>195</v>
      </c>
    </row>
    <row r="82" spans="1:31" ht="15.75" customHeight="1" x14ac:dyDescent="0.2">
      <c r="A82" s="1">
        <v>79</v>
      </c>
      <c r="B82" s="1" t="s">
        <v>185</v>
      </c>
      <c r="C82" s="3">
        <v>0.70763888888888893</v>
      </c>
      <c r="D82" s="1" t="s">
        <v>193</v>
      </c>
      <c r="E82" s="1">
        <v>2.4649999999999999</v>
      </c>
      <c r="F82" s="1">
        <v>-12.45</v>
      </c>
      <c r="G82" s="1">
        <v>5.38</v>
      </c>
      <c r="H82" s="1">
        <v>-18</v>
      </c>
      <c r="I82" s="1">
        <v>9</v>
      </c>
      <c r="J82" s="1">
        <v>58</v>
      </c>
      <c r="K82" s="1">
        <v>0.80400000000000005</v>
      </c>
      <c r="M82" s="1">
        <v>50</v>
      </c>
      <c r="N82" s="1" t="s">
        <v>52</v>
      </c>
      <c r="O82" s="1">
        <v>0.1</v>
      </c>
      <c r="P82" s="1">
        <v>0.2</v>
      </c>
      <c r="Q82" s="1">
        <v>0.1</v>
      </c>
      <c r="R82" s="1">
        <v>0.01</v>
      </c>
      <c r="S82" s="1">
        <v>0</v>
      </c>
      <c r="T82" s="1">
        <v>0</v>
      </c>
      <c r="U82" s="1">
        <v>0</v>
      </c>
      <c r="V82" s="1" t="s">
        <v>187</v>
      </c>
      <c r="W82" s="1" t="s">
        <v>35</v>
      </c>
      <c r="X82" s="1" t="s">
        <v>36</v>
      </c>
      <c r="Y82" s="1" t="s">
        <v>188</v>
      </c>
      <c r="AA82" s="6" t="s">
        <v>196</v>
      </c>
      <c r="AE82" s="1" t="s">
        <v>197</v>
      </c>
    </row>
    <row r="83" spans="1:31" ht="15.75" customHeight="1" x14ac:dyDescent="0.2">
      <c r="A83" s="1">
        <v>80</v>
      </c>
      <c r="B83" s="1" t="s">
        <v>185</v>
      </c>
      <c r="C83" s="3">
        <v>0.71458333333333335</v>
      </c>
      <c r="D83" s="1" t="s">
        <v>193</v>
      </c>
      <c r="E83" s="1">
        <v>2.665</v>
      </c>
      <c r="F83" s="1">
        <v>-11.92</v>
      </c>
      <c r="G83" s="1">
        <v>5.59</v>
      </c>
      <c r="H83" s="1">
        <v>-18</v>
      </c>
      <c r="I83" s="1">
        <v>9</v>
      </c>
      <c r="J83" s="1">
        <v>58</v>
      </c>
      <c r="K83" s="1">
        <v>0.84799999999999998</v>
      </c>
      <c r="M83" s="1">
        <v>50</v>
      </c>
      <c r="N83" s="1" t="s">
        <v>52</v>
      </c>
      <c r="O83" s="1">
        <v>0.1</v>
      </c>
      <c r="P83" s="1">
        <v>0.2</v>
      </c>
      <c r="Q83" s="1">
        <v>0.1</v>
      </c>
      <c r="R83" s="1">
        <v>0.01</v>
      </c>
      <c r="S83" s="1">
        <v>0</v>
      </c>
      <c r="T83" s="1">
        <v>0</v>
      </c>
      <c r="U83" s="1">
        <v>0</v>
      </c>
      <c r="V83" s="1" t="s">
        <v>187</v>
      </c>
      <c r="W83" s="1" t="s">
        <v>35</v>
      </c>
      <c r="X83" s="1" t="s">
        <v>36</v>
      </c>
      <c r="Y83" s="1" t="s">
        <v>188</v>
      </c>
      <c r="AA83" s="5" t="s">
        <v>198</v>
      </c>
      <c r="AE83" s="1" t="s">
        <v>199</v>
      </c>
    </row>
    <row r="84" spans="1:31" ht="15.75" customHeight="1" x14ac:dyDescent="0.2">
      <c r="A84" s="1">
        <v>81</v>
      </c>
      <c r="B84" s="1" t="s">
        <v>185</v>
      </c>
      <c r="C84" s="3">
        <v>0.72013888888888888</v>
      </c>
      <c r="D84" s="1" t="s">
        <v>200</v>
      </c>
      <c r="E84" s="1">
        <v>2.8650000000000002</v>
      </c>
      <c r="F84" s="1">
        <v>-12.994999999999999</v>
      </c>
      <c r="G84" s="1">
        <v>5.7649999999999997</v>
      </c>
      <c r="H84" s="1">
        <v>-18</v>
      </c>
      <c r="I84" s="1">
        <v>9</v>
      </c>
      <c r="J84" s="1">
        <v>58</v>
      </c>
      <c r="K84" s="1">
        <v>0.85899999999999999</v>
      </c>
      <c r="M84" s="1">
        <v>50</v>
      </c>
      <c r="N84" s="1" t="s">
        <v>52</v>
      </c>
      <c r="O84" s="1">
        <v>0.1</v>
      </c>
      <c r="P84" s="1">
        <v>0.2</v>
      </c>
      <c r="Q84" s="1">
        <v>0.1</v>
      </c>
      <c r="R84" s="1">
        <v>0.01</v>
      </c>
      <c r="S84" s="1">
        <v>0</v>
      </c>
      <c r="T84" s="1">
        <v>0</v>
      </c>
      <c r="U84" s="1">
        <v>0</v>
      </c>
      <c r="V84" s="1" t="s">
        <v>187</v>
      </c>
      <c r="W84" s="1" t="s">
        <v>35</v>
      </c>
      <c r="X84" s="1" t="s">
        <v>36</v>
      </c>
      <c r="Y84" s="1" t="s">
        <v>188</v>
      </c>
      <c r="AA84" s="1" t="s">
        <v>201</v>
      </c>
      <c r="AE84" s="1" t="s">
        <v>202</v>
      </c>
    </row>
    <row r="85" spans="1:31" ht="15.75" customHeight="1" x14ac:dyDescent="0.2">
      <c r="A85" s="1">
        <v>82</v>
      </c>
      <c r="B85" s="1" t="s">
        <v>185</v>
      </c>
      <c r="C85" s="3">
        <v>0.72430555555555554</v>
      </c>
      <c r="D85" s="5" t="s">
        <v>186</v>
      </c>
      <c r="E85" s="1">
        <v>2.8650000000000002</v>
      </c>
      <c r="F85" s="1">
        <v>-11.994999999999999</v>
      </c>
      <c r="G85" s="1">
        <v>5.7649999999999997</v>
      </c>
      <c r="H85" s="1">
        <v>-18</v>
      </c>
      <c r="I85" s="1">
        <v>9</v>
      </c>
      <c r="J85" s="1">
        <v>58</v>
      </c>
      <c r="K85" s="1">
        <v>0.82499999999999996</v>
      </c>
      <c r="M85" s="1">
        <v>50</v>
      </c>
      <c r="N85" s="1" t="s">
        <v>52</v>
      </c>
      <c r="O85" s="1">
        <v>0.1</v>
      </c>
      <c r="P85" s="1">
        <v>0.2</v>
      </c>
      <c r="Q85" s="1">
        <v>0.1</v>
      </c>
      <c r="R85" s="1">
        <v>0.01</v>
      </c>
      <c r="S85" s="1">
        <v>0</v>
      </c>
      <c r="T85" s="1">
        <v>0</v>
      </c>
      <c r="U85" s="1">
        <v>0</v>
      </c>
      <c r="V85" s="1" t="s">
        <v>187</v>
      </c>
      <c r="W85" s="1" t="s">
        <v>35</v>
      </c>
      <c r="X85" s="1" t="s">
        <v>36</v>
      </c>
      <c r="Y85" s="1" t="s">
        <v>188</v>
      </c>
      <c r="AA85" s="5" t="s">
        <v>203</v>
      </c>
      <c r="AE85" s="1" t="s">
        <v>204</v>
      </c>
    </row>
    <row r="86" spans="1:31" ht="15.75" customHeight="1" x14ac:dyDescent="0.2">
      <c r="A86" s="1">
        <v>83</v>
      </c>
      <c r="B86" s="1" t="s">
        <v>185</v>
      </c>
      <c r="C86" s="3">
        <v>0.72916666666666663</v>
      </c>
      <c r="D86" s="14" t="s">
        <v>186</v>
      </c>
      <c r="E86" s="1">
        <v>2.9649999999999999</v>
      </c>
      <c r="F86" s="1">
        <v>-11.89</v>
      </c>
      <c r="G86" s="1">
        <v>6.71</v>
      </c>
      <c r="H86" s="1">
        <v>-18</v>
      </c>
      <c r="I86" s="1">
        <v>9</v>
      </c>
      <c r="J86" s="1">
        <v>58</v>
      </c>
      <c r="K86" s="1">
        <v>0.84399999999999997</v>
      </c>
      <c r="M86" s="1">
        <v>50</v>
      </c>
      <c r="N86" s="1" t="s">
        <v>52</v>
      </c>
      <c r="O86" s="1">
        <v>0.1</v>
      </c>
      <c r="P86" s="1">
        <v>0.2</v>
      </c>
      <c r="Q86" s="1">
        <v>0.1</v>
      </c>
      <c r="R86" s="1">
        <v>0.01</v>
      </c>
      <c r="S86" s="1">
        <v>0</v>
      </c>
      <c r="T86" s="1">
        <v>0</v>
      </c>
      <c r="U86" s="1">
        <v>0</v>
      </c>
      <c r="V86" s="1" t="s">
        <v>187</v>
      </c>
      <c r="W86" s="1" t="s">
        <v>35</v>
      </c>
      <c r="X86" s="1" t="s">
        <v>36</v>
      </c>
      <c r="Y86" s="1" t="s">
        <v>188</v>
      </c>
      <c r="AA86" s="15" t="s">
        <v>205</v>
      </c>
      <c r="AE86" s="1" t="s">
        <v>206</v>
      </c>
    </row>
    <row r="87" spans="1:31" ht="15.75" customHeight="1" x14ac:dyDescent="0.2">
      <c r="A87" s="1">
        <v>84</v>
      </c>
      <c r="B87" s="1" t="s">
        <v>185</v>
      </c>
      <c r="C87" s="3">
        <v>0.73611111111111116</v>
      </c>
      <c r="D87" s="1" t="s">
        <v>207</v>
      </c>
      <c r="E87" s="1">
        <v>3.3650000000000002</v>
      </c>
      <c r="F87" s="1">
        <v>-11.9</v>
      </c>
      <c r="G87" s="1">
        <v>6.58</v>
      </c>
      <c r="H87" s="1">
        <v>-18</v>
      </c>
      <c r="I87" s="1">
        <v>9</v>
      </c>
      <c r="J87" s="1">
        <v>58</v>
      </c>
      <c r="K87" s="1">
        <v>0.84399999999999997</v>
      </c>
      <c r="M87" s="1">
        <v>50</v>
      </c>
      <c r="N87" s="1" t="s">
        <v>52</v>
      </c>
      <c r="O87" s="1">
        <v>0.1</v>
      </c>
      <c r="P87" s="1">
        <v>0.2</v>
      </c>
      <c r="Q87" s="1">
        <v>0.1</v>
      </c>
      <c r="R87" s="1">
        <v>0.01</v>
      </c>
      <c r="S87" s="1">
        <v>0</v>
      </c>
      <c r="T87" s="1">
        <v>0</v>
      </c>
      <c r="U87" s="1">
        <v>0</v>
      </c>
      <c r="V87" s="1" t="s">
        <v>187</v>
      </c>
      <c r="W87" s="1" t="s">
        <v>35</v>
      </c>
      <c r="X87" s="1" t="s">
        <v>36</v>
      </c>
      <c r="Y87" s="1" t="s">
        <v>188</v>
      </c>
      <c r="AA87" s="5" t="s">
        <v>208</v>
      </c>
      <c r="AE87" s="1" t="s">
        <v>209</v>
      </c>
    </row>
    <row r="88" spans="1:31" ht="15.75" customHeight="1" x14ac:dyDescent="0.2">
      <c r="A88" s="1">
        <v>85</v>
      </c>
      <c r="B88" s="1" t="s">
        <v>185</v>
      </c>
      <c r="C88" s="3">
        <v>0.74236111111111114</v>
      </c>
      <c r="D88" s="1" t="s">
        <v>210</v>
      </c>
      <c r="E88" s="1">
        <v>3.665</v>
      </c>
      <c r="F88" s="1">
        <v>-11.949</v>
      </c>
      <c r="G88" s="1">
        <v>6.55</v>
      </c>
      <c r="H88" s="1">
        <v>-18</v>
      </c>
      <c r="I88" s="1">
        <v>9</v>
      </c>
      <c r="J88" s="1">
        <v>58</v>
      </c>
      <c r="K88" s="1">
        <v>0.78600000000000003</v>
      </c>
      <c r="M88" s="1">
        <v>50</v>
      </c>
      <c r="N88" s="1" t="s">
        <v>52</v>
      </c>
      <c r="O88" s="1">
        <v>0.1</v>
      </c>
      <c r="P88" s="1">
        <v>0.2</v>
      </c>
      <c r="Q88" s="1">
        <v>0.1</v>
      </c>
      <c r="R88" s="1">
        <v>0.01</v>
      </c>
      <c r="S88" s="1">
        <v>0</v>
      </c>
      <c r="T88" s="1">
        <v>0</v>
      </c>
      <c r="U88" s="1">
        <v>0</v>
      </c>
      <c r="V88" s="1" t="s">
        <v>187</v>
      </c>
      <c r="W88" s="1" t="s">
        <v>35</v>
      </c>
      <c r="X88" s="1" t="s">
        <v>36</v>
      </c>
      <c r="Y88" s="1" t="s">
        <v>188</v>
      </c>
      <c r="AA88" s="5" t="s">
        <v>211</v>
      </c>
      <c r="AE88" s="1" t="s">
        <v>212</v>
      </c>
    </row>
    <row r="89" spans="1:31" ht="15.75" customHeight="1" x14ac:dyDescent="0.2">
      <c r="A89" s="1">
        <v>86</v>
      </c>
      <c r="B89" s="1" t="s">
        <v>185</v>
      </c>
      <c r="C89" s="3">
        <v>0.74722222222222223</v>
      </c>
      <c r="D89" s="1" t="s">
        <v>213</v>
      </c>
      <c r="E89" s="1">
        <v>3.915</v>
      </c>
      <c r="F89" s="1">
        <v>-11.949</v>
      </c>
      <c r="G89" s="1">
        <v>6.54</v>
      </c>
      <c r="H89" s="1">
        <v>-18</v>
      </c>
      <c r="I89" s="1">
        <v>9</v>
      </c>
      <c r="J89" s="1">
        <v>58</v>
      </c>
      <c r="K89" s="1">
        <v>0.83599999999999997</v>
      </c>
      <c r="M89" s="1">
        <v>50</v>
      </c>
      <c r="N89" s="1" t="s">
        <v>52</v>
      </c>
      <c r="O89" s="1">
        <v>0.1</v>
      </c>
      <c r="P89" s="1">
        <v>0.2</v>
      </c>
      <c r="Q89" s="1">
        <v>0.1</v>
      </c>
      <c r="R89" s="1">
        <v>0.01</v>
      </c>
      <c r="S89" s="1">
        <v>0</v>
      </c>
      <c r="T89" s="1">
        <v>0</v>
      </c>
      <c r="U89" s="1">
        <v>0</v>
      </c>
      <c r="V89" s="1" t="s">
        <v>187</v>
      </c>
      <c r="W89" s="1" t="s">
        <v>35</v>
      </c>
      <c r="X89" s="1" t="s">
        <v>36</v>
      </c>
      <c r="Y89" s="1" t="s">
        <v>188</v>
      </c>
      <c r="AA89" s="5" t="s">
        <v>211</v>
      </c>
      <c r="AE89" s="1" t="s">
        <v>214</v>
      </c>
    </row>
    <row r="90" spans="1:31" ht="15.75" customHeight="1" x14ac:dyDescent="0.2">
      <c r="A90" s="1">
        <v>87</v>
      </c>
      <c r="B90" s="1" t="s">
        <v>185</v>
      </c>
      <c r="C90" s="3">
        <v>0.75208333333333333</v>
      </c>
      <c r="D90" s="1" t="s">
        <v>215</v>
      </c>
      <c r="E90" s="1">
        <v>4.0650000000000004</v>
      </c>
      <c r="F90" s="1">
        <v>-12</v>
      </c>
      <c r="G90" s="1">
        <v>6.83</v>
      </c>
      <c r="H90" s="1">
        <v>-18</v>
      </c>
      <c r="I90" s="1">
        <v>9</v>
      </c>
      <c r="J90" s="1">
        <v>58</v>
      </c>
      <c r="K90" s="1">
        <v>0.88100000000000001</v>
      </c>
      <c r="M90" s="1">
        <v>50</v>
      </c>
      <c r="N90" s="1" t="s">
        <v>52</v>
      </c>
      <c r="O90" s="1">
        <v>0.1</v>
      </c>
      <c r="P90" s="1">
        <v>0.2</v>
      </c>
      <c r="Q90" s="1">
        <v>0.1</v>
      </c>
      <c r="R90" s="1">
        <v>0.01</v>
      </c>
      <c r="S90" s="1">
        <v>0</v>
      </c>
      <c r="T90" s="1">
        <v>0</v>
      </c>
      <c r="U90" s="1">
        <v>0</v>
      </c>
      <c r="V90" s="1" t="s">
        <v>187</v>
      </c>
      <c r="W90" s="1" t="s">
        <v>35</v>
      </c>
      <c r="X90" s="1" t="s">
        <v>36</v>
      </c>
      <c r="Y90" s="1" t="s">
        <v>188</v>
      </c>
      <c r="AA90" s="5" t="s">
        <v>216</v>
      </c>
      <c r="AE90" s="1" t="s">
        <v>217</v>
      </c>
    </row>
    <row r="91" spans="1:31" ht="15.75" customHeight="1" x14ac:dyDescent="0.2">
      <c r="A91" s="1">
        <v>88</v>
      </c>
      <c r="B91" s="1" t="s">
        <v>185</v>
      </c>
      <c r="C91" s="3">
        <v>0.75763888888888886</v>
      </c>
      <c r="D91" s="1" t="s">
        <v>218</v>
      </c>
      <c r="E91" s="1">
        <v>4.4649999999999999</v>
      </c>
      <c r="F91" s="1">
        <v>-11.981</v>
      </c>
      <c r="G91" s="1">
        <v>6.95</v>
      </c>
      <c r="H91" s="1">
        <v>-18</v>
      </c>
      <c r="I91" s="1">
        <v>9</v>
      </c>
      <c r="J91" s="1">
        <v>58</v>
      </c>
      <c r="K91" s="1">
        <v>0.86399999999999999</v>
      </c>
      <c r="M91" s="1">
        <v>50</v>
      </c>
      <c r="N91" s="1" t="s">
        <v>52</v>
      </c>
      <c r="O91" s="1">
        <v>0.1</v>
      </c>
      <c r="P91" s="1">
        <v>0.2</v>
      </c>
      <c r="Q91" s="1">
        <v>0.1</v>
      </c>
      <c r="R91" s="1">
        <v>0.01</v>
      </c>
      <c r="S91" s="1">
        <v>0</v>
      </c>
      <c r="T91" s="1">
        <v>0</v>
      </c>
      <c r="U91" s="1">
        <v>0</v>
      </c>
      <c r="V91" s="1" t="s">
        <v>187</v>
      </c>
      <c r="W91" s="1" t="s">
        <v>35</v>
      </c>
      <c r="X91" s="1" t="s">
        <v>36</v>
      </c>
      <c r="Y91" s="1" t="s">
        <v>188</v>
      </c>
      <c r="AE91" s="1" t="s">
        <v>219</v>
      </c>
    </row>
    <row r="92" spans="1:31" ht="15.75" customHeight="1" x14ac:dyDescent="0.2">
      <c r="A92" s="1">
        <v>89</v>
      </c>
      <c r="B92" s="1" t="s">
        <v>185</v>
      </c>
      <c r="C92" s="3">
        <v>0.76527777777777772</v>
      </c>
      <c r="D92" s="1" t="s">
        <v>220</v>
      </c>
      <c r="E92" s="1">
        <v>4.7649999999999997</v>
      </c>
      <c r="F92" s="1">
        <v>-11.951000000000001</v>
      </c>
      <c r="G92" s="1">
        <v>7.06</v>
      </c>
      <c r="H92" s="1">
        <v>-18</v>
      </c>
      <c r="I92" s="1">
        <v>9</v>
      </c>
      <c r="J92" s="1">
        <v>58</v>
      </c>
      <c r="K92" s="1">
        <v>0.78200000000000003</v>
      </c>
      <c r="M92" s="1">
        <v>50</v>
      </c>
      <c r="N92" s="1" t="s">
        <v>52</v>
      </c>
      <c r="O92" s="1">
        <v>0.1</v>
      </c>
      <c r="P92" s="1">
        <v>0.2</v>
      </c>
      <c r="Q92" s="1">
        <v>0.1</v>
      </c>
      <c r="R92" s="1">
        <v>0.01</v>
      </c>
      <c r="S92" s="1">
        <v>0</v>
      </c>
      <c r="T92" s="1">
        <v>0</v>
      </c>
      <c r="U92" s="1">
        <v>0</v>
      </c>
      <c r="V92" s="1" t="s">
        <v>187</v>
      </c>
      <c r="W92" s="1" t="s">
        <v>35</v>
      </c>
      <c r="X92" s="1" t="s">
        <v>36</v>
      </c>
      <c r="Y92" s="1" t="s">
        <v>188</v>
      </c>
      <c r="AA92" s="15" t="s">
        <v>221</v>
      </c>
      <c r="AE92" s="1" t="s">
        <v>222</v>
      </c>
    </row>
    <row r="93" spans="1:31" ht="15.75" customHeight="1" x14ac:dyDescent="0.2">
      <c r="A93" s="1">
        <v>90</v>
      </c>
      <c r="B93" s="1" t="s">
        <v>185</v>
      </c>
      <c r="C93" s="3">
        <v>0.76944444444444449</v>
      </c>
      <c r="D93" s="5" t="s">
        <v>223</v>
      </c>
      <c r="H93" s="1">
        <v>-18</v>
      </c>
      <c r="I93" s="1">
        <v>9</v>
      </c>
      <c r="J93" s="1">
        <v>58</v>
      </c>
      <c r="K93" s="1">
        <v>0.80900000000000005</v>
      </c>
      <c r="M93" s="1">
        <v>50</v>
      </c>
      <c r="N93" s="1" t="s">
        <v>52</v>
      </c>
      <c r="O93" s="1">
        <v>0.1</v>
      </c>
      <c r="P93" s="1">
        <v>0.2</v>
      </c>
      <c r="Q93" s="1">
        <v>0.1</v>
      </c>
      <c r="R93" s="1">
        <v>0.01</v>
      </c>
      <c r="S93" s="1">
        <v>0</v>
      </c>
      <c r="T93" s="1">
        <v>0</v>
      </c>
      <c r="U93" s="1">
        <v>0</v>
      </c>
      <c r="V93" s="1" t="s">
        <v>187</v>
      </c>
      <c r="W93" s="1" t="s">
        <v>35</v>
      </c>
      <c r="X93" s="1" t="s">
        <v>36</v>
      </c>
      <c r="Y93" s="1" t="s">
        <v>188</v>
      </c>
      <c r="AE93" s="11" t="s">
        <v>224</v>
      </c>
    </row>
    <row r="94" spans="1:31" ht="15.75" customHeight="1" x14ac:dyDescent="0.2">
      <c r="A94" s="1">
        <v>91</v>
      </c>
      <c r="B94" s="1" t="s">
        <v>185</v>
      </c>
      <c r="C94" s="3">
        <v>0.77569444444444446</v>
      </c>
      <c r="D94" s="1" t="s">
        <v>225</v>
      </c>
      <c r="E94" s="1">
        <v>2.3650000000000002</v>
      </c>
      <c r="F94" s="1">
        <v>-12.667</v>
      </c>
      <c r="G94" s="1">
        <v>5.4</v>
      </c>
      <c r="H94" s="1">
        <v>-36</v>
      </c>
      <c r="I94" s="1">
        <v>10</v>
      </c>
      <c r="J94" s="1">
        <v>59</v>
      </c>
      <c r="K94" s="1">
        <v>0.84299999999999997</v>
      </c>
      <c r="M94" s="1">
        <v>50</v>
      </c>
      <c r="N94" s="1" t="s">
        <v>52</v>
      </c>
      <c r="O94" s="1">
        <v>0.1</v>
      </c>
      <c r="P94" s="1">
        <v>0.2</v>
      </c>
      <c r="Q94" s="1">
        <v>0.1</v>
      </c>
      <c r="R94" s="1">
        <v>0.01</v>
      </c>
      <c r="S94" s="1">
        <v>0</v>
      </c>
      <c r="T94" s="1">
        <v>0</v>
      </c>
      <c r="U94" s="1">
        <v>0</v>
      </c>
      <c r="V94" s="1" t="s">
        <v>187</v>
      </c>
      <c r="W94" s="1" t="s">
        <v>35</v>
      </c>
      <c r="X94" s="1" t="s">
        <v>36</v>
      </c>
      <c r="Y94" s="1" t="s">
        <v>188</v>
      </c>
      <c r="AA94" s="5" t="s">
        <v>226</v>
      </c>
      <c r="AE94" s="1" t="s">
        <v>227</v>
      </c>
    </row>
    <row r="95" spans="1:31" ht="15.75" customHeight="1" x14ac:dyDescent="0.2">
      <c r="A95" s="1">
        <v>92</v>
      </c>
      <c r="B95" s="1" t="s">
        <v>185</v>
      </c>
      <c r="C95" s="3">
        <v>0.77916666666666667</v>
      </c>
      <c r="D95" s="1" t="s">
        <v>228</v>
      </c>
      <c r="E95" s="1">
        <v>2.8650000000000002</v>
      </c>
      <c r="F95" s="1">
        <v>-12.561999999999999</v>
      </c>
      <c r="G95" s="1">
        <v>5.7</v>
      </c>
      <c r="H95" s="1">
        <v>-36</v>
      </c>
      <c r="I95" s="1">
        <v>10</v>
      </c>
      <c r="J95" s="1">
        <v>59</v>
      </c>
      <c r="K95" s="1">
        <v>0.85499999999999998</v>
      </c>
      <c r="M95" s="1">
        <v>50</v>
      </c>
      <c r="N95" s="1" t="s">
        <v>52</v>
      </c>
      <c r="O95" s="1">
        <v>0.1</v>
      </c>
      <c r="P95" s="1">
        <v>0.2</v>
      </c>
      <c r="Q95" s="1">
        <v>0.1</v>
      </c>
      <c r="R95" s="1">
        <v>0.01</v>
      </c>
      <c r="S95" s="1">
        <v>0</v>
      </c>
      <c r="T95" s="1">
        <v>0</v>
      </c>
      <c r="U95" s="1">
        <v>0</v>
      </c>
      <c r="V95" s="1" t="s">
        <v>187</v>
      </c>
      <c r="W95" s="1" t="s">
        <v>35</v>
      </c>
      <c r="X95" s="1" t="s">
        <v>36</v>
      </c>
      <c r="Y95" s="1" t="s">
        <v>188</v>
      </c>
      <c r="AA95" s="16" t="s">
        <v>229</v>
      </c>
      <c r="AE95" s="1" t="s">
        <v>230</v>
      </c>
    </row>
    <row r="96" spans="1:31" ht="15.75" customHeight="1" x14ac:dyDescent="0.2">
      <c r="A96" s="1">
        <v>93</v>
      </c>
      <c r="B96" s="1" t="s">
        <v>185</v>
      </c>
      <c r="C96" s="3">
        <v>0.78263888888888888</v>
      </c>
      <c r="D96" s="1" t="s">
        <v>231</v>
      </c>
      <c r="E96" s="1">
        <v>3.165</v>
      </c>
      <c r="F96" s="1">
        <v>-12.682</v>
      </c>
      <c r="G96" s="1">
        <v>5.96</v>
      </c>
      <c r="H96" s="1">
        <v>-36</v>
      </c>
      <c r="I96" s="1">
        <v>10</v>
      </c>
      <c r="J96" s="1">
        <v>59</v>
      </c>
      <c r="K96" s="1">
        <v>0.85299999999999998</v>
      </c>
      <c r="M96" s="1">
        <v>50</v>
      </c>
      <c r="N96" s="1" t="s">
        <v>52</v>
      </c>
      <c r="O96" s="1">
        <v>0.1</v>
      </c>
      <c r="P96" s="1">
        <v>0.2</v>
      </c>
      <c r="Q96" s="1">
        <v>0.1</v>
      </c>
      <c r="R96" s="1">
        <v>0.01</v>
      </c>
      <c r="S96" s="1">
        <v>0</v>
      </c>
      <c r="T96" s="1">
        <v>0</v>
      </c>
      <c r="U96" s="1">
        <v>0</v>
      </c>
      <c r="V96" s="1" t="s">
        <v>187</v>
      </c>
      <c r="W96" s="1" t="s">
        <v>35</v>
      </c>
      <c r="X96" s="1" t="s">
        <v>36</v>
      </c>
      <c r="Y96" s="1" t="s">
        <v>188</v>
      </c>
      <c r="AA96" s="5" t="s">
        <v>232</v>
      </c>
      <c r="AE96" s="1" t="s">
        <v>233</v>
      </c>
    </row>
    <row r="97" spans="1:32" ht="15.75" customHeight="1" x14ac:dyDescent="0.2">
      <c r="A97" s="1">
        <v>94</v>
      </c>
      <c r="B97" s="1" t="s">
        <v>185</v>
      </c>
      <c r="C97" s="3">
        <v>0.78611111111111109</v>
      </c>
      <c r="D97" s="1" t="s">
        <v>234</v>
      </c>
      <c r="E97" s="1">
        <v>3.5649999999999999</v>
      </c>
      <c r="F97" s="1">
        <v>-12.617000000000001</v>
      </c>
      <c r="G97" s="1">
        <v>6.11</v>
      </c>
      <c r="H97" s="1">
        <v>-36</v>
      </c>
      <c r="I97" s="1">
        <v>10</v>
      </c>
      <c r="J97" s="1">
        <v>59</v>
      </c>
      <c r="K97" s="1">
        <v>0.83699999999999997</v>
      </c>
      <c r="M97" s="1">
        <v>50</v>
      </c>
      <c r="N97" s="1" t="s">
        <v>52</v>
      </c>
      <c r="O97" s="1">
        <v>0.1</v>
      </c>
      <c r="P97" s="1">
        <v>0.2</v>
      </c>
      <c r="Q97" s="1">
        <v>0.1</v>
      </c>
      <c r="R97" s="1">
        <v>0.01</v>
      </c>
      <c r="S97" s="1">
        <v>0</v>
      </c>
      <c r="T97" s="1">
        <v>0</v>
      </c>
      <c r="U97" s="1">
        <v>0</v>
      </c>
      <c r="V97" s="1" t="s">
        <v>187</v>
      </c>
      <c r="W97" s="1" t="s">
        <v>35</v>
      </c>
      <c r="X97" s="1" t="s">
        <v>36</v>
      </c>
      <c r="Y97" s="1" t="s">
        <v>188</v>
      </c>
      <c r="AA97" s="5" t="s">
        <v>235</v>
      </c>
      <c r="AE97" s="1" t="s">
        <v>236</v>
      </c>
    </row>
    <row r="98" spans="1:32" ht="15.75" customHeight="1" x14ac:dyDescent="0.2">
      <c r="A98" s="1">
        <v>95</v>
      </c>
      <c r="B98" s="1" t="s">
        <v>185</v>
      </c>
      <c r="C98" s="3">
        <v>0.79027777777777775</v>
      </c>
      <c r="D98" s="1" t="s">
        <v>237</v>
      </c>
      <c r="E98" s="1">
        <v>3.9649999999999999</v>
      </c>
      <c r="F98" s="1">
        <v>-12.622</v>
      </c>
      <c r="G98" s="1">
        <v>6.29</v>
      </c>
      <c r="H98" s="1">
        <v>-36</v>
      </c>
      <c r="I98" s="1">
        <v>10</v>
      </c>
      <c r="J98" s="1">
        <v>59</v>
      </c>
      <c r="K98" s="1">
        <v>0.84299999999999997</v>
      </c>
      <c r="M98" s="1">
        <v>50</v>
      </c>
      <c r="N98" s="1" t="s">
        <v>52</v>
      </c>
      <c r="O98" s="1">
        <v>0.1</v>
      </c>
      <c r="P98" s="1">
        <v>0.2</v>
      </c>
      <c r="Q98" s="1">
        <v>0.1</v>
      </c>
      <c r="R98" s="1">
        <v>0.01</v>
      </c>
      <c r="S98" s="1">
        <v>0</v>
      </c>
      <c r="T98" s="1">
        <v>0</v>
      </c>
      <c r="U98" s="1">
        <v>0</v>
      </c>
      <c r="V98" s="1" t="s">
        <v>187</v>
      </c>
      <c r="W98" s="1" t="s">
        <v>35</v>
      </c>
      <c r="X98" s="1" t="s">
        <v>36</v>
      </c>
      <c r="Y98" s="1" t="s">
        <v>188</v>
      </c>
      <c r="AA98" s="5" t="s">
        <v>238</v>
      </c>
      <c r="AE98" s="1" t="s">
        <v>239</v>
      </c>
    </row>
    <row r="99" spans="1:32" ht="15.75" customHeight="1" x14ac:dyDescent="0.2">
      <c r="A99" s="1">
        <v>96</v>
      </c>
      <c r="B99" s="1" t="s">
        <v>185</v>
      </c>
      <c r="C99" s="3">
        <v>0.79374999999999996</v>
      </c>
      <c r="D99" s="1" t="s">
        <v>240</v>
      </c>
      <c r="E99" s="1">
        <v>4.3650000000000002</v>
      </c>
      <c r="F99" s="1">
        <v>-12.582000000000001</v>
      </c>
      <c r="G99" s="1">
        <v>6.46</v>
      </c>
      <c r="H99" s="1">
        <v>-36</v>
      </c>
      <c r="I99" s="1">
        <v>10</v>
      </c>
      <c r="J99" s="1">
        <v>59</v>
      </c>
      <c r="K99" s="1">
        <v>0.875</v>
      </c>
      <c r="M99" s="1">
        <v>50</v>
      </c>
      <c r="N99" s="1" t="s">
        <v>52</v>
      </c>
      <c r="O99" s="1">
        <v>0.1</v>
      </c>
      <c r="P99" s="1">
        <v>0.2</v>
      </c>
      <c r="Q99" s="1">
        <v>0.1</v>
      </c>
      <c r="R99" s="1">
        <v>0.01</v>
      </c>
      <c r="S99" s="1">
        <v>0</v>
      </c>
      <c r="T99" s="1">
        <v>0</v>
      </c>
      <c r="U99" s="1">
        <v>0</v>
      </c>
      <c r="V99" s="1" t="s">
        <v>187</v>
      </c>
      <c r="W99" s="1" t="s">
        <v>35</v>
      </c>
      <c r="X99" s="1" t="s">
        <v>36</v>
      </c>
      <c r="Y99" s="1" t="s">
        <v>188</v>
      </c>
      <c r="AA99" s="17" t="s">
        <v>241</v>
      </c>
      <c r="AE99" s="1" t="s">
        <v>242</v>
      </c>
    </row>
    <row r="100" spans="1:32" ht="15.75" customHeight="1" x14ac:dyDescent="0.2">
      <c r="A100" s="1">
        <v>97</v>
      </c>
      <c r="B100" s="1" t="s">
        <v>185</v>
      </c>
      <c r="C100" s="3">
        <v>0.79722222222222228</v>
      </c>
      <c r="D100" s="1" t="s">
        <v>243</v>
      </c>
      <c r="E100" s="1">
        <v>4.7649999999999997</v>
      </c>
      <c r="F100" s="1">
        <v>-12.537000000000001</v>
      </c>
      <c r="G100" s="1">
        <v>6.65</v>
      </c>
      <c r="H100" s="1">
        <v>-36</v>
      </c>
      <c r="I100" s="1">
        <v>10</v>
      </c>
      <c r="J100" s="1">
        <v>59</v>
      </c>
      <c r="K100" s="1">
        <v>0.85</v>
      </c>
      <c r="M100" s="1">
        <v>50</v>
      </c>
      <c r="N100" s="1" t="s">
        <v>52</v>
      </c>
      <c r="O100" s="1">
        <v>0.1</v>
      </c>
      <c r="P100" s="1">
        <v>0.2</v>
      </c>
      <c r="Q100" s="1">
        <v>0.1</v>
      </c>
      <c r="R100" s="1">
        <v>0.01</v>
      </c>
      <c r="S100" s="1">
        <v>0</v>
      </c>
      <c r="T100" s="1">
        <v>0</v>
      </c>
      <c r="U100" s="1">
        <v>0</v>
      </c>
      <c r="V100" s="1" t="s">
        <v>187</v>
      </c>
      <c r="W100" s="1" t="s">
        <v>35</v>
      </c>
      <c r="X100" s="1" t="s">
        <v>36</v>
      </c>
      <c r="Y100" s="1" t="s">
        <v>188</v>
      </c>
      <c r="AA100" s="1" t="s">
        <v>244</v>
      </c>
      <c r="AE100" s="1" t="s">
        <v>245</v>
      </c>
    </row>
    <row r="101" spans="1:32" ht="15.75" customHeight="1" x14ac:dyDescent="0.2">
      <c r="A101" s="1">
        <v>98</v>
      </c>
      <c r="B101" s="1" t="s">
        <v>185</v>
      </c>
      <c r="C101" s="3">
        <v>0.80347222222222225</v>
      </c>
      <c r="D101" s="1" t="s">
        <v>246</v>
      </c>
      <c r="E101" s="1">
        <v>5.4649999999999999</v>
      </c>
      <c r="F101" s="1">
        <v>-12.471</v>
      </c>
      <c r="G101" s="1">
        <v>6.91</v>
      </c>
      <c r="H101" s="1">
        <v>-36</v>
      </c>
      <c r="I101" s="1">
        <v>10</v>
      </c>
      <c r="J101" s="1">
        <v>59</v>
      </c>
      <c r="K101" s="1">
        <v>0.85499999999999998</v>
      </c>
      <c r="M101" s="1">
        <v>50</v>
      </c>
      <c r="N101" s="1" t="s">
        <v>52</v>
      </c>
      <c r="O101" s="1">
        <v>0.1</v>
      </c>
      <c r="P101" s="1">
        <v>0.2</v>
      </c>
      <c r="Q101" s="1">
        <v>0.1</v>
      </c>
      <c r="R101" s="1">
        <v>0.01</v>
      </c>
      <c r="S101" s="1">
        <v>0</v>
      </c>
      <c r="T101" s="1">
        <v>0</v>
      </c>
      <c r="U101" s="1">
        <v>0</v>
      </c>
      <c r="V101" s="1" t="s">
        <v>187</v>
      </c>
      <c r="W101" s="1" t="s">
        <v>35</v>
      </c>
      <c r="X101" s="1" t="s">
        <v>36</v>
      </c>
      <c r="Y101" s="1" t="s">
        <v>188</v>
      </c>
      <c r="AA101" s="15" t="s">
        <v>247</v>
      </c>
      <c r="AE101" s="1" t="s">
        <v>248</v>
      </c>
    </row>
    <row r="102" spans="1:32" ht="15.75" customHeight="1" x14ac:dyDescent="0.2">
      <c r="A102" s="1">
        <v>99</v>
      </c>
      <c r="B102" s="1" t="s">
        <v>185</v>
      </c>
      <c r="C102" s="3">
        <v>0.81527777777777777</v>
      </c>
      <c r="D102" s="1" t="s">
        <v>249</v>
      </c>
      <c r="E102" s="1">
        <v>2.8</v>
      </c>
      <c r="F102" s="1">
        <v>-11.566000000000001</v>
      </c>
      <c r="G102" s="1">
        <v>5.87</v>
      </c>
      <c r="H102" s="1">
        <v>-54</v>
      </c>
      <c r="I102" s="1">
        <v>11</v>
      </c>
      <c r="J102" s="1">
        <v>60</v>
      </c>
      <c r="K102" s="1">
        <v>0.83799999999999997</v>
      </c>
      <c r="M102" s="1">
        <v>50</v>
      </c>
      <c r="N102" s="1" t="s">
        <v>52</v>
      </c>
      <c r="O102" s="1">
        <v>0.1</v>
      </c>
      <c r="P102" s="1">
        <v>0.2</v>
      </c>
      <c r="Q102" s="1">
        <v>0.1</v>
      </c>
      <c r="R102" s="1">
        <v>0.01</v>
      </c>
      <c r="S102" s="1">
        <v>0</v>
      </c>
      <c r="T102" s="1">
        <v>0</v>
      </c>
      <c r="U102" s="1">
        <v>0</v>
      </c>
      <c r="V102" s="1" t="s">
        <v>187</v>
      </c>
      <c r="W102" s="1" t="s">
        <v>35</v>
      </c>
      <c r="X102" s="1" t="s">
        <v>36</v>
      </c>
      <c r="Y102" s="1" t="s">
        <v>188</v>
      </c>
      <c r="AA102" s="6" t="s">
        <v>250</v>
      </c>
      <c r="AE102" s="1" t="s">
        <v>251</v>
      </c>
    </row>
    <row r="103" spans="1:32" ht="15.75" customHeight="1" x14ac:dyDescent="0.2">
      <c r="A103" s="1">
        <v>100</v>
      </c>
      <c r="B103" s="1" t="s">
        <v>185</v>
      </c>
      <c r="C103" s="3">
        <v>0.82638888888888884</v>
      </c>
      <c r="D103" s="1" t="s">
        <v>252</v>
      </c>
      <c r="E103" s="1">
        <v>3.1</v>
      </c>
      <c r="F103" s="1">
        <v>-11.691000000000001</v>
      </c>
      <c r="G103" s="1">
        <v>6.5750000000000002</v>
      </c>
      <c r="H103" s="1">
        <v>-54</v>
      </c>
      <c r="I103" s="1">
        <v>11</v>
      </c>
      <c r="J103" s="1">
        <v>60</v>
      </c>
      <c r="K103" s="1">
        <v>0.84099999999999997</v>
      </c>
      <c r="M103" s="1">
        <v>50</v>
      </c>
      <c r="N103" s="1" t="s">
        <v>52</v>
      </c>
      <c r="O103" s="1">
        <v>0.1</v>
      </c>
      <c r="P103" s="1">
        <v>0.2</v>
      </c>
      <c r="Q103" s="1">
        <v>0.1</v>
      </c>
      <c r="R103" s="1">
        <v>0.01</v>
      </c>
      <c r="S103" s="1">
        <v>0</v>
      </c>
      <c r="T103" s="1">
        <v>0</v>
      </c>
      <c r="U103" s="1">
        <v>0</v>
      </c>
      <c r="V103" s="1" t="s">
        <v>187</v>
      </c>
      <c r="W103" s="1" t="s">
        <v>35</v>
      </c>
      <c r="X103" s="1" t="s">
        <v>36</v>
      </c>
      <c r="Y103" s="1" t="s">
        <v>188</v>
      </c>
      <c r="AA103" s="16" t="s">
        <v>253</v>
      </c>
      <c r="AE103" s="1" t="s">
        <v>254</v>
      </c>
    </row>
    <row r="104" spans="1:32" ht="15.75" customHeight="1" x14ac:dyDescent="0.2">
      <c r="A104" s="1">
        <v>101</v>
      </c>
      <c r="B104" s="1" t="s">
        <v>185</v>
      </c>
      <c r="C104" s="3">
        <v>0.83472222222222225</v>
      </c>
      <c r="D104" s="1" t="s">
        <v>255</v>
      </c>
      <c r="E104" s="1">
        <v>3.7</v>
      </c>
      <c r="F104" s="1">
        <v>-11.706</v>
      </c>
      <c r="G104" s="1">
        <v>7.3449999999999998</v>
      </c>
      <c r="H104" s="1">
        <v>-54</v>
      </c>
      <c r="I104" s="1">
        <v>11</v>
      </c>
      <c r="J104" s="1">
        <v>60</v>
      </c>
      <c r="K104" s="1">
        <v>0.77400000000000002</v>
      </c>
      <c r="M104" s="1">
        <v>50</v>
      </c>
      <c r="N104" s="1" t="s">
        <v>52</v>
      </c>
      <c r="O104" s="1">
        <v>0.1</v>
      </c>
      <c r="P104" s="1">
        <v>0.2</v>
      </c>
      <c r="Q104" s="1">
        <v>0.1</v>
      </c>
      <c r="R104" s="1">
        <v>0.01</v>
      </c>
      <c r="S104" s="1">
        <v>0</v>
      </c>
      <c r="T104" s="1">
        <v>0</v>
      </c>
      <c r="U104" s="1">
        <v>0</v>
      </c>
      <c r="V104" s="1" t="s">
        <v>187</v>
      </c>
      <c r="W104" s="1" t="s">
        <v>35</v>
      </c>
      <c r="X104" s="1" t="s">
        <v>36</v>
      </c>
      <c r="Y104" s="1" t="s">
        <v>188</v>
      </c>
      <c r="AA104" s="16" t="s">
        <v>253</v>
      </c>
      <c r="AE104" s="1" t="s">
        <v>256</v>
      </c>
    </row>
    <row r="105" spans="1:32" ht="15.75" customHeight="1" x14ac:dyDescent="0.2">
      <c r="A105" s="1">
        <v>102</v>
      </c>
      <c r="B105" s="1" t="s">
        <v>185</v>
      </c>
      <c r="C105" s="3">
        <v>0.84166666666666667</v>
      </c>
      <c r="D105" s="1" t="s">
        <v>257</v>
      </c>
      <c r="E105" s="1">
        <v>4.0999999999999996</v>
      </c>
      <c r="F105" s="1">
        <v>-11.746</v>
      </c>
      <c r="G105" s="1">
        <v>8.125</v>
      </c>
      <c r="H105" s="1">
        <v>-54</v>
      </c>
      <c r="I105" s="1">
        <v>11</v>
      </c>
      <c r="J105" s="1">
        <v>60</v>
      </c>
      <c r="K105" s="1">
        <v>0.85599999999999998</v>
      </c>
      <c r="M105" s="1">
        <v>50</v>
      </c>
      <c r="N105" s="1" t="s">
        <v>52</v>
      </c>
      <c r="O105" s="1">
        <v>0.1</v>
      </c>
      <c r="P105" s="1">
        <v>0.2</v>
      </c>
      <c r="Q105" s="1">
        <v>0.1</v>
      </c>
      <c r="R105" s="1">
        <v>0.01</v>
      </c>
      <c r="S105" s="1">
        <v>0</v>
      </c>
      <c r="T105" s="1">
        <v>0</v>
      </c>
      <c r="U105" s="1">
        <v>0</v>
      </c>
      <c r="V105" s="1" t="s">
        <v>187</v>
      </c>
      <c r="W105" s="1" t="s">
        <v>35</v>
      </c>
      <c r="X105" s="1" t="s">
        <v>36</v>
      </c>
      <c r="Y105" s="1" t="s">
        <v>188</v>
      </c>
      <c r="AA105" s="1" t="s">
        <v>258</v>
      </c>
      <c r="AE105" s="1" t="s">
        <v>259</v>
      </c>
    </row>
    <row r="106" spans="1:32" ht="15.75" customHeight="1" x14ac:dyDescent="0.2">
      <c r="A106" s="1">
        <v>103</v>
      </c>
      <c r="B106" s="1" t="s">
        <v>185</v>
      </c>
      <c r="C106" s="3">
        <v>0.84652777777777777</v>
      </c>
      <c r="D106" s="1" t="s">
        <v>260</v>
      </c>
      <c r="E106" s="1">
        <v>4.3</v>
      </c>
      <c r="F106" s="1">
        <v>-11.760999999999999</v>
      </c>
      <c r="G106" s="1">
        <v>8.4550000000000001</v>
      </c>
      <c r="H106" s="1">
        <v>-54</v>
      </c>
      <c r="I106" s="1">
        <v>11</v>
      </c>
      <c r="J106" s="1">
        <v>60</v>
      </c>
      <c r="K106" s="1">
        <v>0.82699999999999996</v>
      </c>
      <c r="M106" s="1">
        <v>50</v>
      </c>
      <c r="N106" s="1" t="s">
        <v>52</v>
      </c>
      <c r="O106" s="1">
        <v>0.1</v>
      </c>
      <c r="P106" s="1">
        <v>0.2</v>
      </c>
      <c r="Q106" s="1">
        <v>0.1</v>
      </c>
      <c r="R106" s="1">
        <v>0.01</v>
      </c>
      <c r="S106" s="1">
        <v>0</v>
      </c>
      <c r="T106" s="1">
        <v>0</v>
      </c>
      <c r="U106" s="1">
        <v>0</v>
      </c>
      <c r="V106" s="1" t="s">
        <v>187</v>
      </c>
      <c r="W106" s="1" t="s">
        <v>35</v>
      </c>
      <c r="X106" s="1" t="s">
        <v>36</v>
      </c>
      <c r="Y106" s="1" t="s">
        <v>188</v>
      </c>
      <c r="AA106" s="1" t="s">
        <v>261</v>
      </c>
      <c r="AE106" s="1" t="s">
        <v>262</v>
      </c>
    </row>
    <row r="107" spans="1:32" ht="15.75" customHeight="1" x14ac:dyDescent="0.2">
      <c r="A107" s="1">
        <v>104</v>
      </c>
      <c r="B107" s="1" t="s">
        <v>185</v>
      </c>
      <c r="C107" s="3">
        <v>0.8520833333333333</v>
      </c>
      <c r="D107" s="1" t="s">
        <v>263</v>
      </c>
      <c r="E107" s="1">
        <v>4.5</v>
      </c>
      <c r="F107" s="1">
        <v>-11.814</v>
      </c>
      <c r="G107" s="1">
        <v>6.9850000000000003</v>
      </c>
      <c r="H107" s="1">
        <v>-54</v>
      </c>
      <c r="I107" s="1">
        <v>11</v>
      </c>
      <c r="J107" s="1">
        <v>60</v>
      </c>
      <c r="K107" s="1">
        <v>0.85599999999999998</v>
      </c>
      <c r="M107" s="1">
        <v>50</v>
      </c>
      <c r="N107" s="1" t="s">
        <v>52</v>
      </c>
      <c r="O107" s="1">
        <v>0.1</v>
      </c>
      <c r="P107" s="1">
        <v>0.2</v>
      </c>
      <c r="Q107" s="1">
        <v>0.1</v>
      </c>
      <c r="R107" s="1">
        <v>0.01</v>
      </c>
      <c r="S107" s="1">
        <v>0</v>
      </c>
      <c r="T107" s="1">
        <v>0</v>
      </c>
      <c r="U107" s="1">
        <v>0</v>
      </c>
      <c r="V107" s="1" t="s">
        <v>187</v>
      </c>
      <c r="W107" s="1" t="s">
        <v>35</v>
      </c>
      <c r="X107" s="1" t="s">
        <v>36</v>
      </c>
      <c r="Y107" s="1" t="s">
        <v>188</v>
      </c>
      <c r="AA107" s="1" t="s">
        <v>264</v>
      </c>
      <c r="AE107" s="1" t="s">
        <v>265</v>
      </c>
    </row>
    <row r="108" spans="1:32" ht="15.75" customHeight="1" x14ac:dyDescent="0.2">
      <c r="A108" s="1">
        <v>105</v>
      </c>
      <c r="B108" s="1" t="s">
        <v>185</v>
      </c>
      <c r="C108" s="3">
        <v>0.85833333333333328</v>
      </c>
      <c r="D108" s="1" t="s">
        <v>266</v>
      </c>
      <c r="E108" s="1">
        <v>4.9000000000000004</v>
      </c>
      <c r="F108" s="1">
        <v>-11.851000000000001</v>
      </c>
      <c r="G108" s="1">
        <v>7.0250000000000004</v>
      </c>
      <c r="H108" s="1">
        <v>-54</v>
      </c>
      <c r="I108" s="1">
        <v>11</v>
      </c>
      <c r="J108" s="1">
        <v>60</v>
      </c>
      <c r="K108" s="1">
        <v>0.80900000000000005</v>
      </c>
      <c r="M108" s="1">
        <v>50</v>
      </c>
      <c r="N108" s="1" t="s">
        <v>52</v>
      </c>
      <c r="O108" s="1">
        <v>0.1</v>
      </c>
      <c r="P108" s="1">
        <v>0.2</v>
      </c>
      <c r="Q108" s="1">
        <v>0.1</v>
      </c>
      <c r="R108" s="1">
        <v>0.01</v>
      </c>
      <c r="S108" s="1">
        <v>0</v>
      </c>
      <c r="T108" s="1">
        <v>0</v>
      </c>
      <c r="U108" s="1">
        <v>0</v>
      </c>
      <c r="V108" s="1" t="s">
        <v>187</v>
      </c>
      <c r="W108" s="1" t="s">
        <v>35</v>
      </c>
      <c r="X108" s="1" t="s">
        <v>36</v>
      </c>
      <c r="Y108" s="1" t="s">
        <v>188</v>
      </c>
      <c r="AE108" s="1" t="s">
        <v>267</v>
      </c>
    </row>
    <row r="109" spans="1:32" ht="15.75" customHeight="1" x14ac:dyDescent="0.2">
      <c r="A109" s="1">
        <v>106</v>
      </c>
      <c r="B109" s="1" t="s">
        <v>185</v>
      </c>
      <c r="C109" s="3">
        <v>0.86458333333333337</v>
      </c>
      <c r="D109" s="1" t="s">
        <v>268</v>
      </c>
      <c r="E109" s="1">
        <v>5.3</v>
      </c>
      <c r="F109" s="1">
        <v>-11.895</v>
      </c>
      <c r="G109" s="1">
        <v>7.3949999999999996</v>
      </c>
      <c r="H109" s="1">
        <v>-54</v>
      </c>
      <c r="I109" s="1">
        <v>11</v>
      </c>
      <c r="J109" s="1">
        <v>60</v>
      </c>
      <c r="K109" s="1">
        <v>0.86099999999999999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 t="s">
        <v>269</v>
      </c>
      <c r="AF109" s="1"/>
    </row>
    <row r="110" spans="1:32" ht="15.75" customHeight="1" x14ac:dyDescent="0.2">
      <c r="A110" s="10">
        <v>107</v>
      </c>
      <c r="B110" s="10" t="s">
        <v>270</v>
      </c>
      <c r="C110" s="13">
        <v>0.67222222222222228</v>
      </c>
      <c r="D110" s="10" t="s">
        <v>271</v>
      </c>
      <c r="E110" s="10">
        <v>1.905</v>
      </c>
      <c r="F110" s="10">
        <v>-11.63</v>
      </c>
      <c r="G110" s="10">
        <v>5.35</v>
      </c>
      <c r="H110" s="10">
        <v>162</v>
      </c>
      <c r="I110" s="10">
        <v>19</v>
      </c>
      <c r="J110" s="10">
        <v>68</v>
      </c>
      <c r="K110" s="10">
        <v>0.96899999999999997</v>
      </c>
      <c r="L110" s="28"/>
      <c r="M110" s="10">
        <v>50</v>
      </c>
      <c r="N110" s="10" t="s">
        <v>52</v>
      </c>
      <c r="O110" s="10">
        <v>0.1</v>
      </c>
      <c r="P110" s="10">
        <v>0.2</v>
      </c>
      <c r="Q110" s="10">
        <v>0.1</v>
      </c>
      <c r="R110" s="10">
        <v>0.01</v>
      </c>
      <c r="S110" s="10">
        <v>0</v>
      </c>
      <c r="T110" s="10">
        <v>0</v>
      </c>
      <c r="U110" s="10">
        <v>0</v>
      </c>
      <c r="V110" s="10" t="s">
        <v>187</v>
      </c>
      <c r="W110" s="10" t="s">
        <v>35</v>
      </c>
      <c r="X110" s="10" t="s">
        <v>36</v>
      </c>
      <c r="Y110" s="10" t="s">
        <v>188</v>
      </c>
      <c r="Z110" s="10" t="s">
        <v>272</v>
      </c>
      <c r="AA110" s="10" t="s">
        <v>273</v>
      </c>
      <c r="AB110" s="28"/>
      <c r="AC110" s="28"/>
      <c r="AD110" s="28"/>
      <c r="AE110" s="10" t="s">
        <v>274</v>
      </c>
      <c r="AF110" s="28"/>
    </row>
    <row r="111" spans="1:32" ht="15.75" customHeight="1" x14ac:dyDescent="0.2">
      <c r="A111" s="1">
        <v>108</v>
      </c>
      <c r="B111" s="1" t="s">
        <v>270</v>
      </c>
      <c r="C111" s="3">
        <v>0.67777777777777781</v>
      </c>
      <c r="D111" s="1" t="s">
        <v>271</v>
      </c>
      <c r="E111" s="1">
        <v>2.5049999999999999</v>
      </c>
      <c r="F111" s="1">
        <v>-11.654999999999999</v>
      </c>
      <c r="G111" s="1">
        <v>5.56</v>
      </c>
      <c r="H111" s="1">
        <v>162</v>
      </c>
      <c r="I111" s="1">
        <v>19</v>
      </c>
      <c r="J111" s="1">
        <v>68</v>
      </c>
      <c r="K111" s="1">
        <v>0.95399999999999996</v>
      </c>
      <c r="M111" s="1">
        <v>50</v>
      </c>
      <c r="N111" s="1" t="s">
        <v>52</v>
      </c>
      <c r="O111" s="1">
        <v>0.1</v>
      </c>
      <c r="P111" s="1">
        <v>0.2</v>
      </c>
      <c r="Q111" s="1">
        <v>0.1</v>
      </c>
      <c r="R111" s="1">
        <v>0.02</v>
      </c>
      <c r="S111" s="1">
        <v>0</v>
      </c>
      <c r="T111" s="1">
        <v>0</v>
      </c>
      <c r="U111" s="1">
        <v>0</v>
      </c>
      <c r="V111" s="1" t="s">
        <v>187</v>
      </c>
      <c r="W111" s="1" t="s">
        <v>35</v>
      </c>
      <c r="X111" s="1" t="s">
        <v>36</v>
      </c>
      <c r="Y111" s="1" t="s">
        <v>188</v>
      </c>
      <c r="AA111" s="6" t="s">
        <v>275</v>
      </c>
      <c r="AE111" s="1" t="s">
        <v>276</v>
      </c>
    </row>
    <row r="112" spans="1:32" ht="15.75" customHeight="1" x14ac:dyDescent="0.2">
      <c r="A112" s="1">
        <v>109</v>
      </c>
      <c r="B112" s="1" t="s">
        <v>270</v>
      </c>
      <c r="C112" s="3">
        <v>0.68055555555555558</v>
      </c>
      <c r="D112" s="1" t="s">
        <v>271</v>
      </c>
      <c r="E112" s="1">
        <v>3.0049999999999999</v>
      </c>
      <c r="F112" s="1">
        <v>-11.69</v>
      </c>
      <c r="G112" s="1">
        <v>5.76</v>
      </c>
      <c r="H112" s="1">
        <v>162</v>
      </c>
      <c r="I112" s="1">
        <v>19</v>
      </c>
      <c r="J112" s="1">
        <v>68</v>
      </c>
      <c r="K112" s="1">
        <v>0.91</v>
      </c>
      <c r="AA112" s="6"/>
      <c r="AE112" s="1" t="s">
        <v>277</v>
      </c>
    </row>
    <row r="113" spans="1:31" ht="15.75" customHeight="1" x14ac:dyDescent="0.2">
      <c r="A113" s="1">
        <v>110</v>
      </c>
      <c r="B113" s="1" t="s">
        <v>270</v>
      </c>
      <c r="C113" s="3">
        <v>0.68402777777777779</v>
      </c>
      <c r="D113" s="1" t="s">
        <v>271</v>
      </c>
      <c r="E113" s="1">
        <v>3.5049999999999999</v>
      </c>
      <c r="F113" s="1">
        <v>-11.725</v>
      </c>
      <c r="G113" s="1">
        <v>5.95</v>
      </c>
      <c r="H113" s="1">
        <v>162</v>
      </c>
      <c r="I113" s="1">
        <v>19</v>
      </c>
      <c r="J113" s="1">
        <v>68</v>
      </c>
      <c r="K113" s="1">
        <v>0.92700000000000005</v>
      </c>
      <c r="AA113" s="6"/>
      <c r="AE113" s="1" t="s">
        <v>278</v>
      </c>
    </row>
    <row r="114" spans="1:31" ht="15.75" customHeight="1" x14ac:dyDescent="0.2">
      <c r="A114" s="1">
        <v>111</v>
      </c>
      <c r="B114" s="1" t="s">
        <v>270</v>
      </c>
      <c r="C114" s="3">
        <v>0.6875</v>
      </c>
      <c r="D114" s="1" t="s">
        <v>271</v>
      </c>
      <c r="E114" s="1">
        <v>3.9049999999999998</v>
      </c>
      <c r="F114" s="1">
        <v>-11.755000000000001</v>
      </c>
      <c r="G114" s="1">
        <v>6.12</v>
      </c>
      <c r="H114" s="1">
        <v>162</v>
      </c>
      <c r="I114" s="1">
        <v>19</v>
      </c>
      <c r="J114" s="1">
        <v>68</v>
      </c>
      <c r="K114" s="1">
        <v>0.85599999999999998</v>
      </c>
      <c r="AA114" s="17" t="s">
        <v>279</v>
      </c>
      <c r="AE114" s="1" t="s">
        <v>280</v>
      </c>
    </row>
    <row r="115" spans="1:31" ht="15.75" customHeight="1" x14ac:dyDescent="0.2">
      <c r="A115" s="1">
        <v>112</v>
      </c>
      <c r="B115" s="1" t="s">
        <v>270</v>
      </c>
      <c r="C115" s="3">
        <v>0.69166666666666665</v>
      </c>
      <c r="D115" s="1" t="s">
        <v>271</v>
      </c>
      <c r="E115" s="1">
        <v>4.3049999999999997</v>
      </c>
      <c r="F115" s="1">
        <v>-11.795</v>
      </c>
      <c r="G115" s="1">
        <v>6.27</v>
      </c>
      <c r="H115" s="1">
        <v>162</v>
      </c>
      <c r="I115" s="1">
        <v>19</v>
      </c>
      <c r="J115" s="1">
        <v>68</v>
      </c>
      <c r="K115" s="1">
        <v>0.90500000000000003</v>
      </c>
      <c r="AA115" s="17" t="s">
        <v>281</v>
      </c>
      <c r="AE115" s="1" t="s">
        <v>282</v>
      </c>
    </row>
    <row r="116" spans="1:31" ht="15.75" customHeight="1" x14ac:dyDescent="0.2">
      <c r="A116" s="1">
        <v>113</v>
      </c>
      <c r="B116" s="1" t="s">
        <v>270</v>
      </c>
      <c r="C116" s="3">
        <v>0.69444444444444442</v>
      </c>
      <c r="D116" s="1" t="s">
        <v>271</v>
      </c>
      <c r="E116" s="1">
        <v>4.8049999999999997</v>
      </c>
      <c r="F116" s="1">
        <v>-11.84</v>
      </c>
      <c r="G116" s="1">
        <v>6.44</v>
      </c>
      <c r="H116" s="1">
        <v>162</v>
      </c>
      <c r="I116" s="1">
        <v>19</v>
      </c>
      <c r="J116" s="1">
        <v>68</v>
      </c>
      <c r="K116" s="1">
        <v>0.872</v>
      </c>
      <c r="AA116" s="1" t="s">
        <v>283</v>
      </c>
      <c r="AE116" s="1" t="s">
        <v>284</v>
      </c>
    </row>
    <row r="117" spans="1:31" ht="15.75" customHeight="1" x14ac:dyDescent="0.2">
      <c r="A117" s="1">
        <v>114</v>
      </c>
      <c r="B117" s="1" t="s">
        <v>270</v>
      </c>
      <c r="C117" s="3">
        <v>0.69861111111111107</v>
      </c>
      <c r="D117" s="1" t="s">
        <v>285</v>
      </c>
      <c r="E117" s="1">
        <v>1.7050000000000001</v>
      </c>
      <c r="F117" s="1">
        <v>-11.87</v>
      </c>
      <c r="G117" s="1">
        <v>5.54</v>
      </c>
      <c r="H117" s="1">
        <v>144</v>
      </c>
      <c r="I117" s="1">
        <v>20</v>
      </c>
      <c r="J117" s="1">
        <v>69</v>
      </c>
      <c r="K117" s="1">
        <v>0.81200000000000006</v>
      </c>
      <c r="AA117" s="6" t="s">
        <v>286</v>
      </c>
      <c r="AE117" s="1" t="s">
        <v>287</v>
      </c>
    </row>
    <row r="118" spans="1:31" ht="15.75" customHeight="1" x14ac:dyDescent="0.2">
      <c r="A118" s="1">
        <v>115</v>
      </c>
      <c r="B118" s="1" t="s">
        <v>270</v>
      </c>
      <c r="C118" s="3">
        <v>0.70138888888888884</v>
      </c>
      <c r="D118" s="1" t="s">
        <v>288</v>
      </c>
      <c r="E118" s="1">
        <v>2.105</v>
      </c>
      <c r="F118" s="1">
        <v>-11.85</v>
      </c>
      <c r="G118" s="1">
        <v>5.77</v>
      </c>
      <c r="H118" s="1">
        <v>144</v>
      </c>
      <c r="I118" s="1">
        <v>20</v>
      </c>
      <c r="J118" s="1">
        <v>69</v>
      </c>
      <c r="K118" s="1">
        <v>0.83799999999999997</v>
      </c>
      <c r="AA118" s="6" t="s">
        <v>289</v>
      </c>
      <c r="AE118" s="1" t="s">
        <v>290</v>
      </c>
    </row>
    <row r="119" spans="1:31" ht="15.75" customHeight="1" x14ac:dyDescent="0.2">
      <c r="A119" s="1">
        <v>116</v>
      </c>
      <c r="B119" s="1" t="s">
        <v>270</v>
      </c>
      <c r="C119" s="3">
        <v>0.70347222222222228</v>
      </c>
      <c r="D119" s="1" t="s">
        <v>288</v>
      </c>
      <c r="E119" s="1">
        <v>2.5049999999999999</v>
      </c>
      <c r="F119" s="1">
        <v>-11.84</v>
      </c>
      <c r="G119" s="1">
        <v>5.93</v>
      </c>
      <c r="H119" s="1">
        <v>144</v>
      </c>
      <c r="I119" s="1">
        <v>20</v>
      </c>
      <c r="J119" s="1">
        <v>69</v>
      </c>
      <c r="K119" s="1">
        <v>0.76700000000000002</v>
      </c>
      <c r="AA119" s="1" t="s">
        <v>291</v>
      </c>
      <c r="AE119" s="1" t="s">
        <v>292</v>
      </c>
    </row>
    <row r="120" spans="1:31" ht="15.75" customHeight="1" x14ac:dyDescent="0.2">
      <c r="A120" s="1">
        <v>117</v>
      </c>
      <c r="B120" s="1" t="s">
        <v>270</v>
      </c>
      <c r="C120" s="3">
        <v>0.70625000000000004</v>
      </c>
      <c r="D120" s="1" t="s">
        <v>288</v>
      </c>
      <c r="E120" s="1">
        <v>3.0049999999999999</v>
      </c>
      <c r="F120" s="1">
        <v>-11.842499999999999</v>
      </c>
      <c r="G120" s="1">
        <v>6.13</v>
      </c>
      <c r="H120" s="1">
        <v>144</v>
      </c>
      <c r="I120" s="1">
        <v>20</v>
      </c>
      <c r="J120" s="1">
        <v>69</v>
      </c>
      <c r="K120" s="1">
        <v>0.83399999999999996</v>
      </c>
      <c r="AA120" s="17" t="s">
        <v>293</v>
      </c>
      <c r="AE120" s="1" t="s">
        <v>294</v>
      </c>
    </row>
    <row r="121" spans="1:31" ht="15.75" customHeight="1" x14ac:dyDescent="0.2">
      <c r="A121" s="1">
        <v>118</v>
      </c>
      <c r="B121" s="1" t="s">
        <v>270</v>
      </c>
      <c r="C121" s="3">
        <v>0.70902777777777781</v>
      </c>
      <c r="D121" s="1" t="s">
        <v>288</v>
      </c>
      <c r="E121" s="1">
        <v>3.4049999999999998</v>
      </c>
      <c r="F121" s="1">
        <v>-11.86</v>
      </c>
      <c r="G121" s="1">
        <v>6.31</v>
      </c>
      <c r="H121" s="1">
        <v>144</v>
      </c>
      <c r="I121" s="1">
        <v>20</v>
      </c>
      <c r="J121" s="1">
        <v>69</v>
      </c>
      <c r="K121" s="1">
        <v>0.83499999999999996</v>
      </c>
      <c r="AA121" s="6" t="s">
        <v>295</v>
      </c>
      <c r="AE121" s="1" t="s">
        <v>296</v>
      </c>
    </row>
    <row r="122" spans="1:31" ht="15.75" customHeight="1" x14ac:dyDescent="0.2">
      <c r="A122" s="1">
        <v>119</v>
      </c>
      <c r="B122" s="1" t="s">
        <v>270</v>
      </c>
      <c r="C122" s="3">
        <v>0.71180555555555558</v>
      </c>
      <c r="D122" s="1" t="s">
        <v>288</v>
      </c>
      <c r="E122" s="1">
        <v>3.8050000000000002</v>
      </c>
      <c r="F122" s="1">
        <v>-11.872999999999999</v>
      </c>
      <c r="G122" s="1">
        <v>6.5</v>
      </c>
      <c r="H122" s="1">
        <v>144</v>
      </c>
      <c r="I122" s="1">
        <v>20</v>
      </c>
      <c r="J122" s="1">
        <v>69</v>
      </c>
      <c r="K122" s="1">
        <v>0.81499999999999995</v>
      </c>
      <c r="AA122" s="1" t="s">
        <v>297</v>
      </c>
      <c r="AE122" s="1" t="s">
        <v>298</v>
      </c>
    </row>
    <row r="123" spans="1:31" ht="15.75" customHeight="1" x14ac:dyDescent="0.2">
      <c r="A123" s="1">
        <v>120</v>
      </c>
      <c r="B123" s="1" t="s">
        <v>270</v>
      </c>
      <c r="C123" s="3">
        <v>0.71388888888888891</v>
      </c>
      <c r="D123" s="1" t="s">
        <v>288</v>
      </c>
      <c r="E123" s="1">
        <v>4.2050000000000001</v>
      </c>
      <c r="F123" s="1">
        <v>-11.89</v>
      </c>
      <c r="G123" s="1">
        <v>6.68</v>
      </c>
      <c r="H123" s="1">
        <v>144</v>
      </c>
      <c r="I123" s="1">
        <v>20</v>
      </c>
      <c r="J123" s="1">
        <v>69</v>
      </c>
      <c r="K123" s="1">
        <v>0.83799999999999997</v>
      </c>
      <c r="AA123" s="1" t="s">
        <v>299</v>
      </c>
      <c r="AE123" s="1" t="s">
        <v>300</v>
      </c>
    </row>
    <row r="124" spans="1:31" ht="15.75" customHeight="1" x14ac:dyDescent="0.2">
      <c r="A124" s="1">
        <v>121</v>
      </c>
      <c r="B124" s="1" t="s">
        <v>270</v>
      </c>
      <c r="C124" s="3">
        <v>0.71666666666666667</v>
      </c>
      <c r="D124" s="1" t="s">
        <v>288</v>
      </c>
      <c r="E124" s="1">
        <v>4.6050000000000004</v>
      </c>
      <c r="F124" s="1">
        <v>-11.89</v>
      </c>
      <c r="G124" s="1">
        <v>6.85</v>
      </c>
      <c r="H124" s="1">
        <v>144</v>
      </c>
      <c r="I124" s="1">
        <v>20</v>
      </c>
      <c r="J124" s="1">
        <v>69</v>
      </c>
      <c r="K124" s="1">
        <v>0.81100000000000005</v>
      </c>
      <c r="AA124" s="1" t="s">
        <v>301</v>
      </c>
      <c r="AE124" s="1" t="s">
        <v>302</v>
      </c>
    </row>
    <row r="125" spans="1:31" ht="15.75" customHeight="1" x14ac:dyDescent="0.2">
      <c r="A125" s="1">
        <v>122</v>
      </c>
      <c r="B125" s="1" t="s">
        <v>270</v>
      </c>
      <c r="C125" s="3">
        <v>0.72152777777777777</v>
      </c>
      <c r="D125" s="1" t="s">
        <v>285</v>
      </c>
      <c r="E125" s="1">
        <v>2.2050000000000001</v>
      </c>
      <c r="F125" s="1">
        <v>-12.15</v>
      </c>
      <c r="G125" s="1">
        <v>5.81</v>
      </c>
      <c r="H125" s="1">
        <v>-180</v>
      </c>
      <c r="I125" s="1">
        <v>18</v>
      </c>
      <c r="J125" s="1">
        <v>67</v>
      </c>
      <c r="K125" s="1">
        <v>0.77400000000000002</v>
      </c>
      <c r="AA125" s="1" t="s">
        <v>303</v>
      </c>
      <c r="AE125" s="1" t="s">
        <v>304</v>
      </c>
    </row>
    <row r="126" spans="1:31" ht="15.75" customHeight="1" x14ac:dyDescent="0.2">
      <c r="A126" s="1">
        <v>123</v>
      </c>
      <c r="B126" s="1" t="s">
        <v>270</v>
      </c>
      <c r="C126" s="3">
        <v>0.72499999999999998</v>
      </c>
      <c r="D126" s="1" t="s">
        <v>288</v>
      </c>
      <c r="E126" s="1">
        <v>2.7050000000000001</v>
      </c>
      <c r="F126" s="1">
        <v>-12.08</v>
      </c>
      <c r="G126" s="1">
        <v>5.95</v>
      </c>
      <c r="H126" s="1">
        <v>-180</v>
      </c>
      <c r="I126" s="1">
        <v>18</v>
      </c>
      <c r="J126" s="1">
        <v>67</v>
      </c>
      <c r="K126" s="1">
        <v>0.82399999999999995</v>
      </c>
      <c r="AA126" s="1" t="s">
        <v>305</v>
      </c>
      <c r="AE126" s="1" t="s">
        <v>306</v>
      </c>
    </row>
    <row r="127" spans="1:31" ht="15.75" customHeight="1" x14ac:dyDescent="0.2">
      <c r="A127" s="1">
        <v>124</v>
      </c>
      <c r="B127" s="1" t="s">
        <v>270</v>
      </c>
      <c r="C127" s="3">
        <v>0.72847222222222219</v>
      </c>
      <c r="D127" s="1" t="s">
        <v>288</v>
      </c>
      <c r="E127" s="1">
        <v>3.2050000000000001</v>
      </c>
      <c r="F127" s="1">
        <v>-12.003</v>
      </c>
      <c r="G127" s="1">
        <v>6.07</v>
      </c>
      <c r="H127" s="1">
        <v>-180</v>
      </c>
      <c r="I127" s="1">
        <v>18</v>
      </c>
      <c r="J127" s="1">
        <v>67</v>
      </c>
      <c r="K127" s="1">
        <v>0.83499999999999996</v>
      </c>
      <c r="AA127" s="1" t="s">
        <v>307</v>
      </c>
      <c r="AE127" s="1" t="s">
        <v>308</v>
      </c>
    </row>
    <row r="128" spans="1:31" ht="15.75" customHeight="1" x14ac:dyDescent="0.2">
      <c r="A128" s="1">
        <v>125</v>
      </c>
      <c r="B128" s="1" t="s">
        <v>270</v>
      </c>
      <c r="C128" s="3">
        <v>0.73055555555555551</v>
      </c>
      <c r="D128" s="1" t="s">
        <v>288</v>
      </c>
      <c r="E128" s="1">
        <v>3.7050000000000001</v>
      </c>
      <c r="F128" s="1">
        <v>-11.92</v>
      </c>
      <c r="G128" s="1">
        <v>6.24</v>
      </c>
      <c r="H128" s="1">
        <v>-180</v>
      </c>
      <c r="I128" s="1">
        <v>18</v>
      </c>
      <c r="J128" s="1">
        <v>67</v>
      </c>
      <c r="K128" s="1">
        <v>0.77400000000000002</v>
      </c>
      <c r="AA128" s="1" t="s">
        <v>309</v>
      </c>
      <c r="AE128" s="1" t="s">
        <v>310</v>
      </c>
    </row>
    <row r="129" spans="1:32" ht="15.75" customHeight="1" x14ac:dyDescent="0.2">
      <c r="A129" s="1">
        <v>126</v>
      </c>
      <c r="B129" s="1" t="s">
        <v>270</v>
      </c>
      <c r="C129" s="3">
        <v>0.73333333333333328</v>
      </c>
      <c r="D129" s="1" t="s">
        <v>288</v>
      </c>
      <c r="E129" s="1">
        <v>4.1050000000000004</v>
      </c>
      <c r="F129" s="1">
        <v>-11.86</v>
      </c>
      <c r="G129" s="1">
        <v>6.39</v>
      </c>
      <c r="H129" s="1">
        <v>-180</v>
      </c>
      <c r="I129" s="1">
        <v>18</v>
      </c>
      <c r="J129" s="1">
        <v>67</v>
      </c>
      <c r="K129" s="1">
        <v>0.80400000000000005</v>
      </c>
      <c r="AA129" s="1" t="s">
        <v>311</v>
      </c>
      <c r="AE129" s="1" t="s">
        <v>312</v>
      </c>
    </row>
    <row r="130" spans="1:32" ht="15.75" customHeight="1" x14ac:dyDescent="0.2">
      <c r="A130" s="1">
        <v>127</v>
      </c>
      <c r="B130" s="1" t="s">
        <v>270</v>
      </c>
      <c r="C130" s="3">
        <v>0.73541666666666672</v>
      </c>
      <c r="D130" s="1" t="s">
        <v>288</v>
      </c>
      <c r="E130" s="1">
        <v>4.6050000000000004</v>
      </c>
      <c r="F130" s="1">
        <v>-11.82</v>
      </c>
      <c r="G130" s="1">
        <v>6.52</v>
      </c>
      <c r="H130" s="1">
        <v>-180</v>
      </c>
      <c r="I130" s="1">
        <v>18</v>
      </c>
      <c r="J130" s="1">
        <v>67</v>
      </c>
      <c r="K130" s="1">
        <v>0.75700000000000001</v>
      </c>
      <c r="AA130" s="1" t="s">
        <v>313</v>
      </c>
      <c r="AE130" s="1" t="s">
        <v>314</v>
      </c>
    </row>
    <row r="131" spans="1:32" ht="15.75" customHeight="1" x14ac:dyDescent="0.2">
      <c r="A131" s="1">
        <v>128</v>
      </c>
      <c r="B131" s="1" t="s">
        <v>270</v>
      </c>
      <c r="C131" s="3">
        <v>0.74027777777777781</v>
      </c>
      <c r="D131" s="1" t="s">
        <v>285</v>
      </c>
      <c r="E131" s="1">
        <v>1.2549999999999999</v>
      </c>
      <c r="F131" s="1">
        <v>-12.15</v>
      </c>
      <c r="G131" s="1">
        <v>6.52</v>
      </c>
      <c r="H131" s="1">
        <v>-162</v>
      </c>
      <c r="I131" s="1">
        <v>17</v>
      </c>
      <c r="J131" s="1">
        <v>66</v>
      </c>
      <c r="K131" s="1">
        <v>0.75900000000000001</v>
      </c>
      <c r="AA131" s="1" t="s">
        <v>315</v>
      </c>
      <c r="AE131" s="1" t="s">
        <v>316</v>
      </c>
    </row>
    <row r="132" spans="1:32" ht="15.75" customHeight="1" x14ac:dyDescent="0.2">
      <c r="A132" s="1">
        <v>129</v>
      </c>
      <c r="B132" s="1" t="s">
        <v>270</v>
      </c>
      <c r="C132" s="3">
        <v>0.74513888888888891</v>
      </c>
      <c r="D132" s="1" t="s">
        <v>288</v>
      </c>
      <c r="E132" s="1">
        <v>1.7549999999999999</v>
      </c>
      <c r="F132" s="1">
        <v>-12.13</v>
      </c>
      <c r="G132" s="1">
        <v>6.81</v>
      </c>
      <c r="H132" s="1">
        <v>-162</v>
      </c>
      <c r="I132" s="1">
        <v>17</v>
      </c>
      <c r="J132" s="1">
        <v>66</v>
      </c>
      <c r="K132" s="1">
        <v>0.79800000000000004</v>
      </c>
      <c r="AA132" s="1" t="s">
        <v>317</v>
      </c>
      <c r="AE132" s="1" t="s">
        <v>318</v>
      </c>
    </row>
    <row r="133" spans="1:32" ht="15.75" customHeight="1" x14ac:dyDescent="0.2">
      <c r="A133" s="1">
        <v>130</v>
      </c>
      <c r="B133" s="1" t="s">
        <v>270</v>
      </c>
      <c r="C133" s="3">
        <v>0.74791666666666667</v>
      </c>
      <c r="D133" s="1" t="s">
        <v>288</v>
      </c>
      <c r="E133" s="1">
        <v>2.1549999999999998</v>
      </c>
      <c r="F133" s="1">
        <v>-12.1</v>
      </c>
      <c r="G133" s="1">
        <v>7.02</v>
      </c>
      <c r="H133" s="1">
        <v>-162</v>
      </c>
      <c r="I133" s="1">
        <v>17</v>
      </c>
      <c r="J133" s="1">
        <v>66</v>
      </c>
      <c r="K133" s="1">
        <v>0.72499999999999998</v>
      </c>
      <c r="AA133" s="1" t="s">
        <v>319</v>
      </c>
      <c r="AE133" s="1" t="s">
        <v>320</v>
      </c>
    </row>
    <row r="134" spans="1:32" ht="15.75" customHeight="1" x14ac:dyDescent="0.2">
      <c r="A134" s="1">
        <v>131</v>
      </c>
      <c r="B134" s="1" t="s">
        <v>270</v>
      </c>
      <c r="C134" s="3">
        <v>0.75069444444444444</v>
      </c>
      <c r="D134" s="1" t="s">
        <v>288</v>
      </c>
      <c r="E134" s="1">
        <v>2.6549999999999998</v>
      </c>
      <c r="F134" s="1">
        <v>-12.06</v>
      </c>
      <c r="G134" s="1">
        <v>7.15</v>
      </c>
      <c r="H134" s="1">
        <v>-162</v>
      </c>
      <c r="I134" s="1">
        <v>17</v>
      </c>
      <c r="J134" s="1">
        <v>66</v>
      </c>
      <c r="K134" s="1">
        <v>0.76800000000000002</v>
      </c>
      <c r="AA134" s="1" t="s">
        <v>321</v>
      </c>
      <c r="AE134" s="1" t="s">
        <v>322</v>
      </c>
    </row>
    <row r="135" spans="1:32" ht="15.75" customHeight="1" x14ac:dyDescent="0.2">
      <c r="A135" s="1">
        <v>132</v>
      </c>
      <c r="B135" s="1" t="s">
        <v>270</v>
      </c>
      <c r="C135" s="3">
        <v>0.75347222222222221</v>
      </c>
      <c r="D135" s="1" t="s">
        <v>288</v>
      </c>
      <c r="E135" s="1">
        <v>3.1549999999999998</v>
      </c>
      <c r="F135" s="1">
        <v>-12.03</v>
      </c>
      <c r="G135" s="1">
        <v>7.31</v>
      </c>
      <c r="H135" s="1">
        <v>-162</v>
      </c>
      <c r="I135" s="1">
        <v>17</v>
      </c>
      <c r="J135" s="1">
        <v>66</v>
      </c>
      <c r="K135" s="1">
        <v>0.67</v>
      </c>
      <c r="AA135" s="1" t="s">
        <v>323</v>
      </c>
      <c r="AE135" s="1" t="s">
        <v>324</v>
      </c>
    </row>
    <row r="136" spans="1:32" ht="15.75" customHeight="1" x14ac:dyDescent="0.2">
      <c r="A136" s="1">
        <v>133</v>
      </c>
      <c r="B136" s="1" t="s">
        <v>270</v>
      </c>
      <c r="C136" s="3">
        <v>0.75694444444444442</v>
      </c>
      <c r="D136" s="1" t="s">
        <v>288</v>
      </c>
      <c r="E136" s="1">
        <v>3.5550000000000002</v>
      </c>
      <c r="F136" s="1">
        <v>-11.99</v>
      </c>
      <c r="G136" s="1">
        <v>7.49</v>
      </c>
      <c r="H136" s="1">
        <v>-162</v>
      </c>
      <c r="I136" s="1">
        <v>17</v>
      </c>
      <c r="J136" s="1">
        <v>66</v>
      </c>
      <c r="K136" s="1">
        <v>0.63700000000000001</v>
      </c>
      <c r="AA136" s="1" t="s">
        <v>325</v>
      </c>
      <c r="AE136" s="1" t="s">
        <v>326</v>
      </c>
    </row>
    <row r="137" spans="1:32" ht="15.75" customHeight="1" x14ac:dyDescent="0.2">
      <c r="A137" s="1">
        <v>134</v>
      </c>
      <c r="B137" s="1" t="s">
        <v>270</v>
      </c>
      <c r="C137" s="3">
        <v>0.76041666666666663</v>
      </c>
      <c r="D137" s="1" t="s">
        <v>288</v>
      </c>
      <c r="E137" s="1">
        <v>3.9550000000000001</v>
      </c>
      <c r="F137" s="1">
        <v>-12.01</v>
      </c>
      <c r="G137" s="1">
        <v>7.65</v>
      </c>
      <c r="H137" s="1">
        <v>-162</v>
      </c>
      <c r="I137" s="1">
        <v>17</v>
      </c>
      <c r="J137" s="1">
        <v>66</v>
      </c>
      <c r="K137" s="1">
        <v>0.67700000000000005</v>
      </c>
      <c r="AA137" s="1" t="s">
        <v>327</v>
      </c>
      <c r="AE137" s="1" t="s">
        <v>328</v>
      </c>
    </row>
    <row r="138" spans="1:32" ht="15.75" customHeight="1" x14ac:dyDescent="0.2">
      <c r="A138" s="11">
        <v>135</v>
      </c>
      <c r="B138" s="11" t="s">
        <v>270</v>
      </c>
      <c r="C138" s="18">
        <v>0.7631944444444444</v>
      </c>
      <c r="D138" s="11" t="s">
        <v>288</v>
      </c>
      <c r="E138" s="11">
        <v>4.3600000000000003</v>
      </c>
      <c r="F138" s="11">
        <v>12</v>
      </c>
      <c r="G138" s="11">
        <v>7.83</v>
      </c>
      <c r="H138" s="1">
        <v>-162</v>
      </c>
      <c r="I138" s="1">
        <v>17</v>
      </c>
      <c r="J138" s="1">
        <v>66</v>
      </c>
      <c r="K138" s="11" t="s">
        <v>81</v>
      </c>
      <c r="AA138" s="1"/>
      <c r="AE138" s="11" t="s">
        <v>329</v>
      </c>
    </row>
    <row r="139" spans="1:32" ht="15.75" customHeight="1" x14ac:dyDescent="0.2">
      <c r="A139" s="31">
        <v>136</v>
      </c>
      <c r="B139" s="1" t="s">
        <v>270</v>
      </c>
      <c r="C139" s="3">
        <v>0.76736111111111116</v>
      </c>
      <c r="D139" s="1" t="s">
        <v>285</v>
      </c>
      <c r="E139" s="1">
        <v>1.76</v>
      </c>
      <c r="F139" s="1">
        <v>-12.21</v>
      </c>
      <c r="G139" s="1">
        <v>5.5</v>
      </c>
      <c r="H139" s="1">
        <v>-144</v>
      </c>
      <c r="I139" s="1">
        <v>16</v>
      </c>
      <c r="J139" s="1">
        <v>65</v>
      </c>
      <c r="K139" s="1">
        <v>0.60899999999999999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330</v>
      </c>
      <c r="AB139" s="1"/>
      <c r="AC139" s="1"/>
      <c r="AD139" s="1"/>
      <c r="AE139" s="1" t="s">
        <v>331</v>
      </c>
      <c r="AF139" s="1"/>
    </row>
    <row r="140" spans="1:32" ht="15.75" customHeight="1" x14ac:dyDescent="0.2">
      <c r="A140" s="10">
        <v>137</v>
      </c>
      <c r="B140" s="10" t="s">
        <v>332</v>
      </c>
      <c r="C140" s="13">
        <v>0.67638888888888893</v>
      </c>
      <c r="D140" s="10" t="s">
        <v>333</v>
      </c>
      <c r="E140" s="10">
        <v>1.9650000000000001</v>
      </c>
      <c r="F140" s="10">
        <v>-12.137499999999999</v>
      </c>
      <c r="G140" s="10">
        <v>4.96</v>
      </c>
      <c r="H140" s="10">
        <v>-144</v>
      </c>
      <c r="I140" s="10">
        <v>12</v>
      </c>
      <c r="J140" s="28">
        <v>81</v>
      </c>
      <c r="K140" s="10">
        <v>0.96899999999999997</v>
      </c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32" t="s">
        <v>334</v>
      </c>
      <c r="AB140" s="28"/>
      <c r="AC140" s="28"/>
      <c r="AD140" s="28"/>
      <c r="AE140" s="10" t="s">
        <v>335</v>
      </c>
      <c r="AF140" s="28"/>
    </row>
    <row r="141" spans="1:32" ht="15.75" customHeight="1" x14ac:dyDescent="0.2">
      <c r="A141" s="1">
        <v>138</v>
      </c>
      <c r="B141" s="1" t="s">
        <v>332</v>
      </c>
      <c r="C141" s="3">
        <v>0.68680555555555556</v>
      </c>
      <c r="D141" s="1" t="s">
        <v>336</v>
      </c>
      <c r="E141" s="1">
        <v>2.415</v>
      </c>
      <c r="F141" s="1">
        <v>-12.14</v>
      </c>
      <c r="G141" s="1">
        <v>5.2</v>
      </c>
      <c r="H141" s="1">
        <v>-144</v>
      </c>
      <c r="I141" s="1">
        <v>12</v>
      </c>
      <c r="J141">
        <v>81</v>
      </c>
      <c r="K141" s="1">
        <v>1.02</v>
      </c>
      <c r="AA141" s="17" t="s">
        <v>337</v>
      </c>
      <c r="AE141" s="1" t="s">
        <v>338</v>
      </c>
    </row>
    <row r="142" spans="1:32" ht="15.75" customHeight="1" x14ac:dyDescent="0.2">
      <c r="A142" s="1">
        <v>139</v>
      </c>
      <c r="B142" s="1" t="s">
        <v>332</v>
      </c>
      <c r="C142" s="3">
        <v>0.69166666666666665</v>
      </c>
      <c r="D142" s="1" t="s">
        <v>336</v>
      </c>
      <c r="E142" s="1">
        <v>2.915</v>
      </c>
      <c r="F142" s="1">
        <v>-12.105</v>
      </c>
      <c r="G142" s="1">
        <v>5.39</v>
      </c>
      <c r="H142" s="1">
        <v>-144</v>
      </c>
      <c r="I142" s="1">
        <v>12</v>
      </c>
      <c r="J142">
        <v>81</v>
      </c>
      <c r="K142" s="1">
        <v>0.97099999999999997</v>
      </c>
      <c r="AA142" s="17" t="s">
        <v>337</v>
      </c>
      <c r="AE142" s="1" t="s">
        <v>339</v>
      </c>
    </row>
    <row r="143" spans="1:32" ht="15.75" customHeight="1" x14ac:dyDescent="0.2">
      <c r="A143" s="1">
        <v>140</v>
      </c>
      <c r="B143" s="1" t="s">
        <v>332</v>
      </c>
      <c r="C143" s="3">
        <v>0.69652777777777775</v>
      </c>
      <c r="D143" s="1" t="s">
        <v>336</v>
      </c>
      <c r="E143" s="1">
        <v>3.5150000000000001</v>
      </c>
      <c r="F143" s="1">
        <v>-12.085000000000001</v>
      </c>
      <c r="G143" s="1">
        <v>5.59</v>
      </c>
      <c r="H143" s="1">
        <v>-144</v>
      </c>
      <c r="I143" s="1">
        <v>12</v>
      </c>
      <c r="J143">
        <v>81</v>
      </c>
      <c r="K143" s="1">
        <v>1.03</v>
      </c>
      <c r="AA143" s="17" t="s">
        <v>340</v>
      </c>
      <c r="AE143" s="1" t="s">
        <v>341</v>
      </c>
    </row>
    <row r="144" spans="1:32" ht="15.75" customHeight="1" x14ac:dyDescent="0.2">
      <c r="A144" s="1">
        <v>141</v>
      </c>
      <c r="B144" s="1" t="s">
        <v>332</v>
      </c>
      <c r="C144" s="3">
        <v>0.7</v>
      </c>
      <c r="D144" s="1" t="s">
        <v>336</v>
      </c>
      <c r="E144" s="1">
        <v>4.0149999999999997</v>
      </c>
      <c r="F144" s="1">
        <v>-12.068</v>
      </c>
      <c r="G144" s="1">
        <v>5.76</v>
      </c>
      <c r="H144" s="1">
        <v>-144</v>
      </c>
      <c r="I144" s="1">
        <v>12</v>
      </c>
      <c r="J144">
        <v>81</v>
      </c>
      <c r="K144" s="1">
        <v>1.01</v>
      </c>
      <c r="AA144" s="17" t="s">
        <v>340</v>
      </c>
      <c r="AE144" s="1" t="s">
        <v>342</v>
      </c>
    </row>
    <row r="145" spans="1:31" ht="15.75" customHeight="1" x14ac:dyDescent="0.2">
      <c r="A145" s="1">
        <v>142</v>
      </c>
      <c r="B145" s="1" t="s">
        <v>332</v>
      </c>
      <c r="C145" s="3">
        <v>0.70486111111111116</v>
      </c>
      <c r="D145" s="1" t="s">
        <v>336</v>
      </c>
      <c r="E145" s="1">
        <v>4.5149999999999997</v>
      </c>
      <c r="F145" s="1">
        <v>-12.032</v>
      </c>
      <c r="G145" s="1">
        <v>5.93</v>
      </c>
      <c r="H145" s="1">
        <v>-144</v>
      </c>
      <c r="I145" s="1">
        <v>12</v>
      </c>
      <c r="J145">
        <v>81</v>
      </c>
      <c r="K145" s="1">
        <v>1.03</v>
      </c>
      <c r="AA145" s="17" t="s">
        <v>343</v>
      </c>
      <c r="AE145" s="1" t="s">
        <v>344</v>
      </c>
    </row>
    <row r="146" spans="1:31" ht="15.75" customHeight="1" x14ac:dyDescent="0.2">
      <c r="A146" s="1">
        <v>143</v>
      </c>
      <c r="B146" s="1" t="s">
        <v>332</v>
      </c>
      <c r="C146" s="3">
        <v>0.70972222222222225</v>
      </c>
      <c r="D146" s="1" t="s">
        <v>336</v>
      </c>
      <c r="E146" s="1">
        <v>5.0149999999999997</v>
      </c>
      <c r="F146" s="1">
        <v>-11.965999999999999</v>
      </c>
      <c r="G146" s="1">
        <v>6.125</v>
      </c>
      <c r="H146" s="1">
        <v>-144</v>
      </c>
      <c r="I146" s="1">
        <v>12</v>
      </c>
      <c r="J146">
        <v>81</v>
      </c>
      <c r="K146" s="1">
        <v>1.02</v>
      </c>
      <c r="AA146" s="6" t="s">
        <v>345</v>
      </c>
      <c r="AE146" s="1" t="s">
        <v>346</v>
      </c>
    </row>
    <row r="147" spans="1:31" ht="15.75" customHeight="1" x14ac:dyDescent="0.2">
      <c r="A147" s="1">
        <v>144</v>
      </c>
      <c r="B147" s="1" t="s">
        <v>332</v>
      </c>
      <c r="C147" s="3">
        <v>0.73333333333333328</v>
      </c>
      <c r="D147" s="1" t="s">
        <v>333</v>
      </c>
      <c r="E147" s="1">
        <v>2.415</v>
      </c>
      <c r="F147" s="1">
        <v>-11.865</v>
      </c>
      <c r="G147" s="1">
        <v>4.71</v>
      </c>
      <c r="H147" s="1">
        <v>-180</v>
      </c>
      <c r="I147" s="1">
        <v>14</v>
      </c>
      <c r="J147">
        <v>83</v>
      </c>
      <c r="K147" s="1">
        <v>1.08</v>
      </c>
      <c r="AA147" s="6" t="s">
        <v>347</v>
      </c>
      <c r="AE147" s="1" t="s">
        <v>348</v>
      </c>
    </row>
    <row r="148" spans="1:31" ht="15.75" customHeight="1" x14ac:dyDescent="0.2">
      <c r="A148" s="1">
        <v>145</v>
      </c>
      <c r="B148" s="1" t="s">
        <v>332</v>
      </c>
      <c r="C148" s="3">
        <v>0.73819444444444449</v>
      </c>
      <c r="D148" s="1" t="s">
        <v>336</v>
      </c>
      <c r="E148" s="1">
        <v>2.915</v>
      </c>
      <c r="F148" s="1">
        <v>-12.061999999999999</v>
      </c>
      <c r="G148" s="1">
        <v>5.0250000000000004</v>
      </c>
      <c r="H148" s="1">
        <v>-180</v>
      </c>
      <c r="I148" s="1">
        <v>14</v>
      </c>
      <c r="J148">
        <v>83</v>
      </c>
      <c r="K148" s="1">
        <v>0.98099999999999998</v>
      </c>
      <c r="AA148" s="19" t="s">
        <v>349</v>
      </c>
      <c r="AE148" s="1" t="s">
        <v>350</v>
      </c>
    </row>
    <row r="149" spans="1:31" ht="15.75" customHeight="1" x14ac:dyDescent="0.2">
      <c r="A149" s="1">
        <v>146</v>
      </c>
      <c r="B149" s="1" t="s">
        <v>332</v>
      </c>
      <c r="C149" s="3">
        <v>0.74375000000000002</v>
      </c>
      <c r="D149" s="6" t="s">
        <v>351</v>
      </c>
      <c r="H149" s="1">
        <v>-180</v>
      </c>
      <c r="I149" s="1">
        <v>14</v>
      </c>
      <c r="J149">
        <v>83</v>
      </c>
      <c r="K149" s="1">
        <v>1.06</v>
      </c>
      <c r="AA149" s="6" t="s">
        <v>352</v>
      </c>
      <c r="AE149" s="1" t="s">
        <v>353</v>
      </c>
    </row>
    <row r="150" spans="1:31" ht="15.75" customHeight="1" x14ac:dyDescent="0.2">
      <c r="A150" s="1">
        <v>147</v>
      </c>
      <c r="B150" s="1" t="s">
        <v>332</v>
      </c>
      <c r="C150" s="3">
        <v>0.76041666666666663</v>
      </c>
      <c r="D150" s="1" t="s">
        <v>354</v>
      </c>
      <c r="E150" s="1">
        <v>2.4049999999999998</v>
      </c>
      <c r="F150" s="1">
        <v>-12.302</v>
      </c>
      <c r="G150" s="1">
        <v>5.79</v>
      </c>
      <c r="H150" s="1">
        <v>126</v>
      </c>
      <c r="I150" s="1">
        <v>17</v>
      </c>
      <c r="J150">
        <v>86</v>
      </c>
      <c r="K150" s="1">
        <v>0.998</v>
      </c>
      <c r="AA150" s="19" t="s">
        <v>355</v>
      </c>
      <c r="AE150" s="1" t="s">
        <v>356</v>
      </c>
    </row>
    <row r="151" spans="1:31" ht="15.75" customHeight="1" x14ac:dyDescent="0.2">
      <c r="A151" s="1">
        <v>148</v>
      </c>
      <c r="B151" s="1" t="s">
        <v>332</v>
      </c>
      <c r="C151" s="3">
        <v>0.76666666666666672</v>
      </c>
      <c r="D151" s="1" t="s">
        <v>357</v>
      </c>
      <c r="E151" s="1">
        <v>2.9049999999999998</v>
      </c>
      <c r="F151" s="1">
        <v>-12.319000000000001</v>
      </c>
      <c r="G151" s="1">
        <v>6.0650000000000004</v>
      </c>
      <c r="H151" s="1">
        <v>126</v>
      </c>
      <c r="I151" s="1">
        <v>17</v>
      </c>
      <c r="J151">
        <v>86</v>
      </c>
      <c r="K151" s="1">
        <v>1.02</v>
      </c>
      <c r="AA151" s="17" t="s">
        <v>358</v>
      </c>
      <c r="AE151" s="1" t="s">
        <v>359</v>
      </c>
    </row>
    <row r="152" spans="1:31" ht="15.75" customHeight="1" x14ac:dyDescent="0.2">
      <c r="A152" s="1">
        <v>149</v>
      </c>
      <c r="B152" s="1" t="s">
        <v>332</v>
      </c>
      <c r="C152" s="3">
        <v>0.77013888888888893</v>
      </c>
      <c r="D152" s="1" t="s">
        <v>357</v>
      </c>
      <c r="E152" s="1">
        <v>3.355</v>
      </c>
      <c r="F152" s="1">
        <v>-12.289</v>
      </c>
      <c r="G152" s="1">
        <v>6.165</v>
      </c>
      <c r="H152" s="1">
        <v>126</v>
      </c>
      <c r="I152" s="1">
        <v>17</v>
      </c>
      <c r="J152">
        <v>86</v>
      </c>
      <c r="K152" s="1">
        <v>1.02</v>
      </c>
      <c r="AA152" s="17" t="s">
        <v>360</v>
      </c>
      <c r="AE152" s="1" t="s">
        <v>361</v>
      </c>
    </row>
    <row r="153" spans="1:31" ht="15.75" customHeight="1" x14ac:dyDescent="0.2">
      <c r="A153" s="1">
        <v>150</v>
      </c>
      <c r="B153" s="1" t="s">
        <v>332</v>
      </c>
      <c r="C153" s="3">
        <v>0.77430555555555558</v>
      </c>
      <c r="D153" s="1" t="s">
        <v>357</v>
      </c>
      <c r="E153" s="1">
        <v>3.855</v>
      </c>
      <c r="F153" s="1">
        <v>-12.337</v>
      </c>
      <c r="G153" s="1">
        <v>6.3250000000000002</v>
      </c>
      <c r="H153" s="1">
        <v>126</v>
      </c>
      <c r="I153" s="1">
        <v>17</v>
      </c>
      <c r="J153">
        <v>86</v>
      </c>
      <c r="K153" s="1">
        <v>1.01</v>
      </c>
      <c r="AA153" s="19" t="s">
        <v>362</v>
      </c>
      <c r="AE153" s="1" t="s">
        <v>363</v>
      </c>
    </row>
    <row r="154" spans="1:31" ht="15.75" customHeight="1" x14ac:dyDescent="0.2">
      <c r="A154" s="1">
        <v>151</v>
      </c>
      <c r="B154" s="1" t="s">
        <v>332</v>
      </c>
      <c r="C154" s="3">
        <v>0.77847222222222223</v>
      </c>
      <c r="D154" s="1" t="s">
        <v>357</v>
      </c>
      <c r="E154" s="1">
        <v>4.3550000000000004</v>
      </c>
      <c r="F154" s="1">
        <v>-12.428000000000001</v>
      </c>
      <c r="G154" s="1">
        <v>6.4550000000000001</v>
      </c>
      <c r="H154" s="1">
        <v>126</v>
      </c>
      <c r="I154" s="1">
        <v>17</v>
      </c>
      <c r="J154">
        <v>86</v>
      </c>
      <c r="K154" s="1">
        <v>1.02</v>
      </c>
      <c r="AA154" s="19" t="s">
        <v>362</v>
      </c>
      <c r="AE154" s="1" t="s">
        <v>364</v>
      </c>
    </row>
    <row r="155" spans="1:31" ht="15.75" customHeight="1" x14ac:dyDescent="0.2">
      <c r="A155" s="1">
        <v>152</v>
      </c>
      <c r="B155" s="1" t="s">
        <v>332</v>
      </c>
      <c r="C155" s="3">
        <v>0.78402777777777777</v>
      </c>
      <c r="D155" s="1" t="s">
        <v>365</v>
      </c>
      <c r="E155" s="1">
        <v>2.355</v>
      </c>
      <c r="F155" s="1">
        <v>-12.246</v>
      </c>
      <c r="G155" s="1">
        <v>6.4950000000000001</v>
      </c>
      <c r="H155" s="1">
        <v>108</v>
      </c>
      <c r="I155" s="1">
        <v>18</v>
      </c>
      <c r="J155">
        <v>87</v>
      </c>
      <c r="K155" s="1">
        <v>1</v>
      </c>
      <c r="AA155" s="19" t="s">
        <v>366</v>
      </c>
      <c r="AE155" s="1" t="s">
        <v>367</v>
      </c>
    </row>
    <row r="156" spans="1:31" ht="15.75" customHeight="1" x14ac:dyDescent="0.2">
      <c r="A156" s="1">
        <v>153</v>
      </c>
      <c r="B156" s="1" t="s">
        <v>332</v>
      </c>
      <c r="C156" s="3">
        <v>0.7944444444444444</v>
      </c>
      <c r="D156" s="1" t="s">
        <v>365</v>
      </c>
      <c r="E156" s="1">
        <v>2.5550000000000002</v>
      </c>
      <c r="F156" s="1">
        <v>-11.925000000000001</v>
      </c>
      <c r="G156" s="1">
        <v>6.085</v>
      </c>
      <c r="H156" s="1">
        <v>90</v>
      </c>
      <c r="I156" s="1">
        <v>19</v>
      </c>
      <c r="J156">
        <v>88</v>
      </c>
      <c r="K156" s="1">
        <v>0.96799999999999997</v>
      </c>
      <c r="AA156" s="19" t="s">
        <v>366</v>
      </c>
      <c r="AE156" s="1" t="s">
        <v>368</v>
      </c>
    </row>
    <row r="157" spans="1:31" ht="15.75" customHeight="1" x14ac:dyDescent="0.2">
      <c r="A157" s="1">
        <v>154</v>
      </c>
      <c r="B157" s="1" t="s">
        <v>332</v>
      </c>
      <c r="C157" s="3">
        <v>0.80486111111111114</v>
      </c>
      <c r="D157" s="1" t="s">
        <v>369</v>
      </c>
      <c r="E157" s="1">
        <v>3.9550000000000001</v>
      </c>
      <c r="F157" s="1">
        <v>-11.99</v>
      </c>
      <c r="G157" s="1">
        <v>7.68</v>
      </c>
      <c r="H157" s="1">
        <v>72</v>
      </c>
      <c r="I157" s="1">
        <v>20</v>
      </c>
      <c r="J157">
        <v>89</v>
      </c>
      <c r="K157" s="1">
        <v>1</v>
      </c>
      <c r="AA157" s="6" t="s">
        <v>370</v>
      </c>
      <c r="AE157" s="1" t="s">
        <v>371</v>
      </c>
    </row>
    <row r="158" spans="1:31" ht="15.75" customHeight="1" x14ac:dyDescent="0.2">
      <c r="A158" s="1">
        <v>155</v>
      </c>
      <c r="B158" s="1" t="s">
        <v>332</v>
      </c>
      <c r="C158" s="3">
        <v>0.80763888888888891</v>
      </c>
      <c r="D158" s="1" t="s">
        <v>372</v>
      </c>
      <c r="E158" s="1">
        <v>4.3550000000000004</v>
      </c>
      <c r="F158" s="1">
        <v>-11.93</v>
      </c>
      <c r="G158" s="1">
        <v>7.8449999999999998</v>
      </c>
      <c r="H158" s="1">
        <v>72</v>
      </c>
      <c r="I158" s="1">
        <v>20</v>
      </c>
      <c r="J158">
        <v>89</v>
      </c>
      <c r="K158" s="1">
        <v>1.05</v>
      </c>
      <c r="AA158" s="6" t="s">
        <v>373</v>
      </c>
      <c r="AE158" s="1" t="s">
        <v>374</v>
      </c>
    </row>
    <row r="159" spans="1:31" ht="15.75" customHeight="1" x14ac:dyDescent="0.2">
      <c r="A159" s="1">
        <v>156</v>
      </c>
      <c r="B159" s="1" t="s">
        <v>332</v>
      </c>
      <c r="C159" s="3">
        <v>0.80972222222222223</v>
      </c>
      <c r="D159" s="1" t="s">
        <v>372</v>
      </c>
      <c r="E159" s="1">
        <v>4.8550000000000004</v>
      </c>
      <c r="F159" s="1">
        <v>-11.9</v>
      </c>
      <c r="G159" s="1">
        <v>8</v>
      </c>
      <c r="H159" s="1">
        <v>72</v>
      </c>
      <c r="I159" s="1">
        <v>20</v>
      </c>
      <c r="J159">
        <v>89</v>
      </c>
      <c r="K159" s="1">
        <v>0.94299999999999995</v>
      </c>
      <c r="AA159" s="6" t="s">
        <v>375</v>
      </c>
      <c r="AE159" s="1" t="s">
        <v>376</v>
      </c>
    </row>
    <row r="160" spans="1:31" ht="15.75" customHeight="1" x14ac:dyDescent="0.2">
      <c r="A160" s="1">
        <v>157</v>
      </c>
      <c r="B160" s="1" t="s">
        <v>332</v>
      </c>
      <c r="C160" s="3">
        <v>0.81180555555555556</v>
      </c>
      <c r="D160" s="1" t="s">
        <v>372</v>
      </c>
      <c r="E160" s="1">
        <v>5.2549999999999999</v>
      </c>
      <c r="F160" s="1">
        <v>-11.895</v>
      </c>
      <c r="G160" s="1">
        <v>8.16</v>
      </c>
      <c r="H160" s="1">
        <v>72</v>
      </c>
      <c r="I160" s="1">
        <v>20</v>
      </c>
      <c r="J160">
        <v>89</v>
      </c>
      <c r="K160" s="1">
        <v>0.97399999999999998</v>
      </c>
      <c r="AA160" s="6" t="s">
        <v>375</v>
      </c>
      <c r="AE160" s="1" t="s">
        <v>377</v>
      </c>
    </row>
    <row r="161" spans="1:32" ht="15.75" customHeight="1" x14ac:dyDescent="0.2">
      <c r="A161" s="1">
        <v>158</v>
      </c>
      <c r="B161" s="1" t="s">
        <v>332</v>
      </c>
      <c r="C161" s="3">
        <v>0.82013888888888886</v>
      </c>
      <c r="D161" s="1" t="s">
        <v>378</v>
      </c>
      <c r="E161" s="1">
        <v>1.155</v>
      </c>
      <c r="F161" s="1">
        <v>-11.23</v>
      </c>
      <c r="G161" s="1">
        <v>5.7750000000000004</v>
      </c>
      <c r="H161" s="1">
        <v>36</v>
      </c>
      <c r="I161" s="1">
        <v>2</v>
      </c>
      <c r="J161">
        <v>71</v>
      </c>
      <c r="K161" s="1">
        <v>0.998</v>
      </c>
      <c r="AA161" s="6" t="s">
        <v>379</v>
      </c>
      <c r="AE161" s="1" t="s">
        <v>380</v>
      </c>
    </row>
    <row r="162" spans="1:32" ht="15.75" customHeight="1" x14ac:dyDescent="0.2">
      <c r="A162" s="1">
        <v>159</v>
      </c>
      <c r="B162" s="1" t="s">
        <v>332</v>
      </c>
      <c r="C162" s="3">
        <v>0.82499999999999996</v>
      </c>
      <c r="D162" s="1" t="s">
        <v>381</v>
      </c>
      <c r="E162" s="1">
        <v>1.5549999999999999</v>
      </c>
      <c r="F162" s="1">
        <v>-11.244999999999999</v>
      </c>
      <c r="G162" s="1">
        <v>6.0149999999999997</v>
      </c>
      <c r="H162" s="1">
        <v>36</v>
      </c>
      <c r="I162" s="1">
        <v>2</v>
      </c>
      <c r="J162">
        <v>71</v>
      </c>
      <c r="K162" s="1">
        <v>0.76400000000000001</v>
      </c>
      <c r="AA162" s="1"/>
      <c r="AE162" s="1" t="s">
        <v>382</v>
      </c>
    </row>
    <row r="163" spans="1:32" ht="12.75" x14ac:dyDescent="0.2">
      <c r="A163" s="1">
        <v>160</v>
      </c>
      <c r="B163" s="1" t="s">
        <v>332</v>
      </c>
      <c r="C163" s="3">
        <v>0.82708333333333328</v>
      </c>
      <c r="D163" s="1" t="s">
        <v>381</v>
      </c>
      <c r="E163" s="1">
        <v>2.0550000000000002</v>
      </c>
      <c r="F163" s="1">
        <v>-11.244999999999999</v>
      </c>
      <c r="G163" s="1">
        <v>6.2050000000000001</v>
      </c>
      <c r="H163" s="1">
        <v>36</v>
      </c>
      <c r="I163" s="1">
        <v>2</v>
      </c>
      <c r="J163">
        <v>71</v>
      </c>
      <c r="K163" s="1">
        <v>0.96599999999999997</v>
      </c>
      <c r="AE163" s="1" t="s">
        <v>383</v>
      </c>
    </row>
    <row r="164" spans="1:32" ht="12.75" x14ac:dyDescent="0.2">
      <c r="A164" s="1">
        <v>161</v>
      </c>
      <c r="B164" s="1" t="s">
        <v>332</v>
      </c>
      <c r="C164" s="3">
        <v>0.82986111111111116</v>
      </c>
      <c r="D164" s="1" t="s">
        <v>381</v>
      </c>
      <c r="E164" s="1">
        <v>2.5550000000000002</v>
      </c>
      <c r="F164" s="1">
        <v>-11.24</v>
      </c>
      <c r="G164" s="1">
        <v>6.4249999999999998</v>
      </c>
      <c r="H164" s="1">
        <v>36</v>
      </c>
      <c r="I164" s="1">
        <v>2</v>
      </c>
      <c r="J164">
        <v>71</v>
      </c>
      <c r="K164" s="1">
        <v>0.97199999999999998</v>
      </c>
      <c r="AA164" s="1" t="s">
        <v>384</v>
      </c>
      <c r="AE164" s="1" t="s">
        <v>385</v>
      </c>
    </row>
    <row r="165" spans="1:32" ht="12.75" x14ac:dyDescent="0.2">
      <c r="A165" s="1">
        <v>162</v>
      </c>
      <c r="B165" s="1" t="s">
        <v>332</v>
      </c>
      <c r="C165" s="3">
        <v>0.83194444444444449</v>
      </c>
      <c r="D165" s="1" t="s">
        <v>381</v>
      </c>
      <c r="E165" s="1">
        <v>2.9550000000000001</v>
      </c>
      <c r="F165" s="1">
        <v>-11.225</v>
      </c>
      <c r="G165" s="1">
        <v>6.6749999999999998</v>
      </c>
      <c r="H165" s="1">
        <v>36</v>
      </c>
      <c r="I165" s="1">
        <v>2</v>
      </c>
      <c r="J165">
        <v>71</v>
      </c>
      <c r="K165" s="1">
        <v>1</v>
      </c>
      <c r="AA165" s="1" t="s">
        <v>386</v>
      </c>
      <c r="AE165" s="1" t="s">
        <v>387</v>
      </c>
    </row>
    <row r="166" spans="1:32" ht="12.75" x14ac:dyDescent="0.2">
      <c r="A166" s="1">
        <v>163</v>
      </c>
      <c r="B166" s="1" t="s">
        <v>332</v>
      </c>
      <c r="C166" s="3">
        <v>0.83472222222222225</v>
      </c>
      <c r="D166" s="1" t="s">
        <v>381</v>
      </c>
      <c r="E166" s="1">
        <v>3.4550000000000001</v>
      </c>
      <c r="F166" s="1">
        <v>-11.215</v>
      </c>
      <c r="G166" s="1">
        <v>6.8650000000000002</v>
      </c>
      <c r="H166" s="1">
        <v>36</v>
      </c>
      <c r="I166" s="1">
        <v>2</v>
      </c>
      <c r="J166">
        <v>71</v>
      </c>
      <c r="K166" s="1">
        <v>0.99299999999999999</v>
      </c>
      <c r="AA166" s="1" t="s">
        <v>388</v>
      </c>
      <c r="AE166" s="1" t="s">
        <v>389</v>
      </c>
    </row>
    <row r="167" spans="1:32" ht="12.75" x14ac:dyDescent="0.2">
      <c r="A167" s="1">
        <v>164</v>
      </c>
      <c r="B167" s="1" t="s">
        <v>332</v>
      </c>
      <c r="C167" s="3">
        <v>0.83819444444444446</v>
      </c>
      <c r="D167" s="1" t="s">
        <v>381</v>
      </c>
      <c r="E167" s="1">
        <v>3.9550000000000001</v>
      </c>
      <c r="F167" s="1">
        <v>-11.24</v>
      </c>
      <c r="G167" s="1">
        <v>7.09</v>
      </c>
      <c r="H167" s="1">
        <v>36</v>
      </c>
      <c r="I167" s="1">
        <v>2</v>
      </c>
      <c r="J167">
        <v>71</v>
      </c>
      <c r="K167" s="1">
        <v>0.90700000000000003</v>
      </c>
      <c r="AA167" s="1" t="s">
        <v>390</v>
      </c>
      <c r="AE167" s="1" t="s">
        <v>391</v>
      </c>
    </row>
    <row r="168" spans="1:32" ht="12.75" x14ac:dyDescent="0.2">
      <c r="A168" s="1">
        <v>165</v>
      </c>
      <c r="B168" s="1" t="s">
        <v>332</v>
      </c>
      <c r="C168" s="3">
        <v>0.84375</v>
      </c>
      <c r="D168" s="1" t="s">
        <v>381</v>
      </c>
      <c r="E168" s="1">
        <v>4.3550000000000004</v>
      </c>
      <c r="F168" s="1">
        <v>-11.266999999999999</v>
      </c>
      <c r="G168" s="1">
        <v>7.3049999999999997</v>
      </c>
      <c r="H168" s="1">
        <v>36</v>
      </c>
      <c r="I168" s="1">
        <v>2</v>
      </c>
      <c r="J168">
        <v>71</v>
      </c>
      <c r="K168" s="1">
        <v>0.97699999999999998</v>
      </c>
      <c r="AA168" s="1" t="s">
        <v>392</v>
      </c>
      <c r="AE168" s="1" t="s">
        <v>393</v>
      </c>
    </row>
    <row r="169" spans="1:32" ht="12.75" x14ac:dyDescent="0.2">
      <c r="A169" s="1">
        <v>166</v>
      </c>
      <c r="B169" s="1" t="s">
        <v>332</v>
      </c>
      <c r="C169" s="3">
        <v>0.84722222222222221</v>
      </c>
      <c r="D169" s="1" t="s">
        <v>381</v>
      </c>
      <c r="E169" s="1">
        <v>4.7549999999999999</v>
      </c>
      <c r="F169" s="1">
        <v>-11.282</v>
      </c>
      <c r="G169" s="1">
        <v>7.4850000000000003</v>
      </c>
      <c r="H169" s="1">
        <v>36</v>
      </c>
      <c r="I169" s="1">
        <v>2</v>
      </c>
      <c r="J169">
        <v>71</v>
      </c>
      <c r="K169" s="1">
        <v>0.91200000000000003</v>
      </c>
      <c r="AA169" s="1" t="s">
        <v>394</v>
      </c>
      <c r="AE169" s="1" t="s">
        <v>395</v>
      </c>
    </row>
    <row r="170" spans="1:32" ht="12.75" x14ac:dyDescent="0.2">
      <c r="A170" s="1">
        <v>167</v>
      </c>
      <c r="B170" s="1" t="s">
        <v>332</v>
      </c>
      <c r="C170" s="3">
        <v>0.86805555555555558</v>
      </c>
      <c r="D170" s="1" t="s">
        <v>396</v>
      </c>
      <c r="E170" s="1">
        <v>3.0550000000000002</v>
      </c>
      <c r="F170" s="1">
        <v>-11.952999999999999</v>
      </c>
      <c r="G170" s="1">
        <v>6.2549999999999999</v>
      </c>
      <c r="H170" s="1">
        <v>-162</v>
      </c>
      <c r="I170" s="1">
        <v>13</v>
      </c>
      <c r="J170">
        <v>82</v>
      </c>
      <c r="K170" s="1">
        <v>0.93400000000000005</v>
      </c>
      <c r="AE170" s="1" t="s">
        <v>397</v>
      </c>
    </row>
    <row r="171" spans="1:32" ht="12.75" x14ac:dyDescent="0.2">
      <c r="A171" s="1">
        <v>168</v>
      </c>
      <c r="B171" s="1" t="s">
        <v>332</v>
      </c>
      <c r="C171" s="3">
        <v>0.87291666666666667</v>
      </c>
      <c r="D171" s="1" t="s">
        <v>398</v>
      </c>
      <c r="E171" s="1">
        <v>3.4550000000000001</v>
      </c>
      <c r="F171" s="1">
        <v>-11.997999999999999</v>
      </c>
      <c r="G171" s="1">
        <v>6.51</v>
      </c>
      <c r="H171" s="1">
        <v>-162</v>
      </c>
      <c r="I171" s="1">
        <v>13</v>
      </c>
      <c r="J171">
        <v>82</v>
      </c>
      <c r="K171" s="1">
        <v>0.95799999999999996</v>
      </c>
      <c r="AE171" s="1" t="s">
        <v>399</v>
      </c>
    </row>
    <row r="172" spans="1:32" ht="12.75" x14ac:dyDescent="0.2">
      <c r="A172" s="1">
        <v>169</v>
      </c>
      <c r="B172" s="1" t="s">
        <v>332</v>
      </c>
      <c r="C172" s="3">
        <v>0.8833333333333333</v>
      </c>
      <c r="D172" s="1" t="s">
        <v>400</v>
      </c>
      <c r="E172" s="1">
        <v>3.7549999999999999</v>
      </c>
      <c r="F172" s="1">
        <v>-11.935</v>
      </c>
      <c r="G172" s="1">
        <v>6.9349999999999996</v>
      </c>
      <c r="H172" s="1">
        <v>-54</v>
      </c>
      <c r="I172" s="1">
        <v>7</v>
      </c>
      <c r="J172" s="1">
        <v>76</v>
      </c>
      <c r="K172" s="1">
        <v>0.96499999999999997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 t="s">
        <v>401</v>
      </c>
      <c r="AF172" s="1"/>
    </row>
    <row r="173" spans="1:32" ht="12.75" x14ac:dyDescent="0.2">
      <c r="A173" s="10">
        <v>170</v>
      </c>
      <c r="B173" s="22">
        <v>45292</v>
      </c>
      <c r="C173" s="13">
        <v>0.62638888888888888</v>
      </c>
      <c r="D173" s="30" t="s">
        <v>402</v>
      </c>
      <c r="E173" s="10">
        <v>0.70499999999999996</v>
      </c>
      <c r="F173" s="10">
        <v>-11.515000000000001</v>
      </c>
      <c r="G173" s="10">
        <v>4.62</v>
      </c>
      <c r="H173" s="10">
        <v>-108</v>
      </c>
      <c r="I173" s="10">
        <v>9</v>
      </c>
      <c r="J173" s="10">
        <v>98</v>
      </c>
      <c r="K173" s="10">
        <v>9.1800000000000007E-2</v>
      </c>
      <c r="L173" s="28"/>
      <c r="M173" s="10">
        <v>100</v>
      </c>
      <c r="N173" s="10">
        <v>52</v>
      </c>
      <c r="O173" s="10">
        <v>0.15</v>
      </c>
      <c r="P173" s="10">
        <v>0.03</v>
      </c>
      <c r="Q173" s="10">
        <v>0.1</v>
      </c>
      <c r="R173" s="10">
        <v>0.02</v>
      </c>
      <c r="S173" s="10">
        <v>0</v>
      </c>
      <c r="T173" s="10">
        <v>0</v>
      </c>
      <c r="U173" s="10">
        <v>0</v>
      </c>
      <c r="V173" s="28"/>
      <c r="W173" s="28"/>
      <c r="X173" s="28"/>
      <c r="Y173" s="28"/>
      <c r="Z173" s="10" t="s">
        <v>403</v>
      </c>
      <c r="AA173" s="10" t="s">
        <v>404</v>
      </c>
      <c r="AB173" s="28"/>
      <c r="AC173" s="28"/>
      <c r="AD173" s="28"/>
      <c r="AE173" s="10" t="s">
        <v>405</v>
      </c>
      <c r="AF173" s="28"/>
    </row>
    <row r="174" spans="1:32" ht="12.75" x14ac:dyDescent="0.2">
      <c r="A174" s="1">
        <v>171</v>
      </c>
      <c r="B174" s="20">
        <v>45292</v>
      </c>
      <c r="C174" s="3">
        <v>0.63055555555555554</v>
      </c>
      <c r="D174" s="1" t="s">
        <v>406</v>
      </c>
      <c r="E174" s="1">
        <v>0.90500000000000003</v>
      </c>
      <c r="F174" s="1">
        <v>-11.55</v>
      </c>
      <c r="G174" s="1">
        <v>4.75</v>
      </c>
      <c r="H174" s="1">
        <v>-108</v>
      </c>
      <c r="I174" s="1">
        <v>9</v>
      </c>
      <c r="J174" s="1">
        <v>98</v>
      </c>
      <c r="K174" s="1">
        <v>1</v>
      </c>
      <c r="AE174" s="1" t="s">
        <v>407</v>
      </c>
    </row>
    <row r="175" spans="1:32" ht="12.75" x14ac:dyDescent="0.2">
      <c r="A175" s="1">
        <v>172</v>
      </c>
      <c r="B175" s="20">
        <v>45292</v>
      </c>
      <c r="C175" s="3">
        <v>0.63680555555555551</v>
      </c>
      <c r="D175" s="1" t="s">
        <v>406</v>
      </c>
      <c r="E175" s="1">
        <v>1.3049999999999999</v>
      </c>
      <c r="F175" s="1">
        <v>-11.5</v>
      </c>
      <c r="G175" s="1">
        <v>5.65</v>
      </c>
      <c r="H175" s="1">
        <v>-108</v>
      </c>
      <c r="I175" s="1">
        <v>9</v>
      </c>
      <c r="J175" s="1">
        <v>98</v>
      </c>
      <c r="K175" s="1">
        <v>1.02</v>
      </c>
      <c r="AE175" s="1" t="s">
        <v>408</v>
      </c>
    </row>
    <row r="176" spans="1:32" ht="12.75" x14ac:dyDescent="0.2">
      <c r="A176" s="1">
        <v>173</v>
      </c>
      <c r="B176" s="20">
        <v>45292</v>
      </c>
      <c r="C176" s="3">
        <v>0.65</v>
      </c>
      <c r="D176" s="1" t="s">
        <v>409</v>
      </c>
      <c r="E176" s="1">
        <v>1.7749999999999999</v>
      </c>
      <c r="F176" s="1">
        <v>-11.595000000000001</v>
      </c>
      <c r="G176" s="1">
        <v>5.21</v>
      </c>
      <c r="H176" s="1">
        <v>-108</v>
      </c>
      <c r="I176" s="1">
        <v>9</v>
      </c>
      <c r="J176" s="1">
        <v>98</v>
      </c>
      <c r="K176" s="1">
        <v>0.98</v>
      </c>
      <c r="AE176" s="1" t="s">
        <v>410</v>
      </c>
    </row>
    <row r="177" spans="1:31" ht="12.75" x14ac:dyDescent="0.2">
      <c r="A177" s="1">
        <v>174</v>
      </c>
      <c r="B177" s="20">
        <v>45292</v>
      </c>
      <c r="C177" s="3">
        <v>0.65902777777777777</v>
      </c>
      <c r="D177" s="1" t="s">
        <v>411</v>
      </c>
      <c r="E177" s="1">
        <v>1.7749999999999999</v>
      </c>
      <c r="F177" s="1">
        <v>-11.445</v>
      </c>
      <c r="G177" s="1">
        <v>5.32</v>
      </c>
      <c r="H177" s="1">
        <v>144</v>
      </c>
      <c r="I177" s="1">
        <v>15</v>
      </c>
      <c r="J177" s="1">
        <v>104</v>
      </c>
      <c r="K177" s="1">
        <v>1.03</v>
      </c>
      <c r="AE177" s="1" t="s">
        <v>412</v>
      </c>
    </row>
    <row r="178" spans="1:31" ht="12.75" x14ac:dyDescent="0.2">
      <c r="A178" s="1">
        <v>175</v>
      </c>
      <c r="B178" s="20">
        <v>45292</v>
      </c>
      <c r="C178" s="3">
        <v>0.66319444444444442</v>
      </c>
      <c r="D178" s="1" t="s">
        <v>413</v>
      </c>
      <c r="E178" s="1">
        <v>2.375</v>
      </c>
      <c r="F178" s="1">
        <v>-11.49</v>
      </c>
      <c r="G178" s="1">
        <v>5.62</v>
      </c>
      <c r="H178" s="1">
        <v>144</v>
      </c>
      <c r="I178" s="1">
        <v>15</v>
      </c>
      <c r="J178" s="1">
        <v>104</v>
      </c>
      <c r="K178" s="1">
        <v>1.02</v>
      </c>
      <c r="AA178" s="1" t="s">
        <v>414</v>
      </c>
      <c r="AE178" s="1" t="s">
        <v>415</v>
      </c>
    </row>
    <row r="179" spans="1:31" ht="12.75" x14ac:dyDescent="0.2">
      <c r="A179" s="1">
        <v>176</v>
      </c>
      <c r="B179" s="20">
        <v>45292</v>
      </c>
      <c r="C179" s="3">
        <v>0.66666666666666663</v>
      </c>
      <c r="D179" s="1" t="s">
        <v>416</v>
      </c>
      <c r="E179" s="1" t="s">
        <v>417</v>
      </c>
      <c r="F179" s="1" t="s">
        <v>81</v>
      </c>
      <c r="G179" s="1" t="s">
        <v>81</v>
      </c>
      <c r="H179" s="1">
        <v>144</v>
      </c>
      <c r="I179" s="1">
        <v>15</v>
      </c>
      <c r="J179" s="1">
        <v>104</v>
      </c>
      <c r="K179" s="1">
        <v>0.98</v>
      </c>
      <c r="AE179" s="1" t="s">
        <v>418</v>
      </c>
    </row>
    <row r="180" spans="1:31" ht="12.75" x14ac:dyDescent="0.2">
      <c r="A180" s="1">
        <v>177</v>
      </c>
      <c r="B180" s="20">
        <v>45292</v>
      </c>
      <c r="C180" s="3">
        <v>0.67083333333333328</v>
      </c>
      <c r="D180" s="1" t="s">
        <v>419</v>
      </c>
      <c r="E180" s="1">
        <v>4.9749999999999996</v>
      </c>
      <c r="F180" s="1">
        <v>-11.484999999999999</v>
      </c>
      <c r="G180" s="1">
        <v>6.69</v>
      </c>
      <c r="H180" s="1">
        <v>144</v>
      </c>
      <c r="I180" s="1">
        <v>15</v>
      </c>
      <c r="J180" s="1">
        <v>104</v>
      </c>
      <c r="K180" s="1">
        <v>0.96199999999999997</v>
      </c>
      <c r="AE180" s="1" t="s">
        <v>420</v>
      </c>
    </row>
    <row r="181" spans="1:31" ht="12.75" x14ac:dyDescent="0.2">
      <c r="A181" s="1">
        <v>178</v>
      </c>
      <c r="B181" s="20">
        <v>45292</v>
      </c>
      <c r="C181" s="3">
        <v>0.67569444444444449</v>
      </c>
      <c r="D181" s="1" t="s">
        <v>421</v>
      </c>
      <c r="E181" s="1">
        <v>1.4750000000000001</v>
      </c>
      <c r="F181" s="1">
        <v>-11.465</v>
      </c>
      <c r="G181" s="1">
        <v>5.57</v>
      </c>
      <c r="H181" s="1">
        <v>126</v>
      </c>
      <c r="I181" s="1">
        <v>16</v>
      </c>
      <c r="J181" s="1">
        <v>105</v>
      </c>
      <c r="K181" s="1">
        <v>0.97099999999999997</v>
      </c>
      <c r="AE181" s="1" t="s">
        <v>422</v>
      </c>
    </row>
    <row r="182" spans="1:31" ht="12.75" x14ac:dyDescent="0.2">
      <c r="A182" s="1">
        <v>179</v>
      </c>
      <c r="B182" s="20">
        <v>45292</v>
      </c>
      <c r="C182" s="3">
        <v>0.6791666666666667</v>
      </c>
      <c r="D182" s="1" t="s">
        <v>416</v>
      </c>
      <c r="E182" s="1">
        <v>1.9750000000000001</v>
      </c>
      <c r="F182" s="1">
        <v>-11.46</v>
      </c>
      <c r="G182" s="1">
        <v>5.84</v>
      </c>
      <c r="H182" s="1">
        <v>126</v>
      </c>
      <c r="I182" s="1">
        <v>16</v>
      </c>
      <c r="J182" s="1">
        <v>105</v>
      </c>
      <c r="K182" s="1">
        <v>0.93700000000000006</v>
      </c>
      <c r="AE182" s="1" t="s">
        <v>423</v>
      </c>
    </row>
    <row r="183" spans="1:31" ht="12.75" x14ac:dyDescent="0.2">
      <c r="A183" s="1">
        <v>180</v>
      </c>
      <c r="B183" s="20">
        <v>45292</v>
      </c>
      <c r="C183" s="3">
        <v>0.68194444444444446</v>
      </c>
      <c r="D183" s="1" t="s">
        <v>416</v>
      </c>
      <c r="E183" s="1">
        <v>2.375</v>
      </c>
      <c r="F183" s="1">
        <v>-11.435</v>
      </c>
      <c r="G183" s="1">
        <v>6.08</v>
      </c>
      <c r="H183" s="1">
        <v>126</v>
      </c>
      <c r="I183" s="1">
        <v>16</v>
      </c>
      <c r="J183" s="1">
        <v>105</v>
      </c>
      <c r="K183" s="1">
        <v>0.99299999999999999</v>
      </c>
      <c r="AE183" s="1" t="s">
        <v>424</v>
      </c>
    </row>
    <row r="184" spans="1:31" ht="12.75" x14ac:dyDescent="0.2">
      <c r="A184" s="1">
        <v>181</v>
      </c>
      <c r="B184" s="20">
        <v>45292</v>
      </c>
      <c r="C184" s="3">
        <v>0.68472222222222223</v>
      </c>
      <c r="D184" s="1" t="s">
        <v>416</v>
      </c>
      <c r="E184" s="1">
        <v>2.875</v>
      </c>
      <c r="F184" s="1">
        <v>-11.44</v>
      </c>
      <c r="G184" s="1">
        <v>6.38</v>
      </c>
      <c r="H184" s="1">
        <v>126</v>
      </c>
      <c r="I184" s="1">
        <v>16</v>
      </c>
      <c r="J184" s="1">
        <v>105</v>
      </c>
      <c r="K184" s="1">
        <v>0.95399999999999996</v>
      </c>
      <c r="AE184" s="1" t="s">
        <v>425</v>
      </c>
    </row>
    <row r="185" spans="1:31" ht="12.75" x14ac:dyDescent="0.2">
      <c r="A185" s="1">
        <v>182</v>
      </c>
      <c r="B185" s="20">
        <v>45292</v>
      </c>
      <c r="C185" s="3">
        <v>0.6875</v>
      </c>
      <c r="D185" s="1" t="s">
        <v>416</v>
      </c>
      <c r="E185" s="1">
        <v>3.375</v>
      </c>
      <c r="F185" s="1">
        <v>-11.44</v>
      </c>
      <c r="G185" s="1">
        <v>6.66</v>
      </c>
      <c r="H185" s="1">
        <v>126</v>
      </c>
      <c r="I185" s="1">
        <v>16</v>
      </c>
      <c r="J185" s="1">
        <v>105</v>
      </c>
      <c r="K185" s="1">
        <v>0.995</v>
      </c>
      <c r="AE185" s="1" t="s">
        <v>426</v>
      </c>
    </row>
    <row r="186" spans="1:31" ht="12.75" x14ac:dyDescent="0.2">
      <c r="A186" s="1">
        <v>183</v>
      </c>
      <c r="B186" s="20">
        <v>45292</v>
      </c>
      <c r="C186" s="3">
        <v>0.69305555555555554</v>
      </c>
      <c r="D186" s="1" t="s">
        <v>419</v>
      </c>
      <c r="E186" s="1">
        <v>4.7750000000000004</v>
      </c>
      <c r="F186" s="1">
        <v>-11.435</v>
      </c>
      <c r="G186" s="1">
        <v>7.42</v>
      </c>
      <c r="H186" s="1">
        <v>126</v>
      </c>
      <c r="I186" s="1">
        <v>16</v>
      </c>
      <c r="J186" s="1">
        <v>105</v>
      </c>
      <c r="K186" s="1">
        <v>1.01</v>
      </c>
      <c r="AE186" s="1" t="s">
        <v>427</v>
      </c>
    </row>
    <row r="187" spans="1:31" ht="12.75" x14ac:dyDescent="0.2">
      <c r="A187" s="1">
        <v>184</v>
      </c>
      <c r="B187" s="20">
        <v>45292</v>
      </c>
      <c r="C187" s="3">
        <v>0.69652777777777775</v>
      </c>
      <c r="D187" s="1" t="s">
        <v>421</v>
      </c>
      <c r="E187" s="1">
        <v>1.675</v>
      </c>
      <c r="F187" s="1">
        <v>-11.145</v>
      </c>
      <c r="G187" s="1">
        <v>6.01</v>
      </c>
      <c r="H187" s="1">
        <v>108</v>
      </c>
      <c r="I187" s="1">
        <v>17</v>
      </c>
      <c r="J187" s="1">
        <v>106</v>
      </c>
      <c r="K187" s="1">
        <v>0.998</v>
      </c>
      <c r="AE187" s="1" t="s">
        <v>428</v>
      </c>
    </row>
    <row r="188" spans="1:31" ht="12.75" x14ac:dyDescent="0.2">
      <c r="A188" s="1">
        <v>185</v>
      </c>
      <c r="B188" s="20">
        <v>45292</v>
      </c>
      <c r="C188" s="3">
        <v>0.72222222222222221</v>
      </c>
      <c r="D188" s="1" t="s">
        <v>429</v>
      </c>
      <c r="E188" s="1">
        <v>2.0750000000000002</v>
      </c>
      <c r="F188" s="1">
        <v>-11.234999999999999</v>
      </c>
      <c r="G188" s="1">
        <v>6.25</v>
      </c>
      <c r="H188" s="1">
        <v>108</v>
      </c>
      <c r="I188" s="1">
        <v>17</v>
      </c>
      <c r="J188" s="1">
        <v>106</v>
      </c>
      <c r="K188" s="1">
        <v>0.91600000000000004</v>
      </c>
      <c r="AE188" s="1" t="s">
        <v>430</v>
      </c>
    </row>
    <row r="189" spans="1:31" ht="12.75" x14ac:dyDescent="0.2">
      <c r="A189" s="1">
        <v>186</v>
      </c>
      <c r="B189" s="20">
        <v>45292</v>
      </c>
      <c r="C189" s="3">
        <v>0.7270833333333333</v>
      </c>
      <c r="D189" s="1" t="s">
        <v>416</v>
      </c>
      <c r="E189" s="1">
        <v>2.4750000000000001</v>
      </c>
      <c r="F189" s="1">
        <v>-11.23</v>
      </c>
      <c r="G189" s="1">
        <v>6.42</v>
      </c>
      <c r="H189" s="1">
        <v>108</v>
      </c>
      <c r="I189" s="1">
        <v>17</v>
      </c>
      <c r="J189" s="1">
        <v>106</v>
      </c>
      <c r="K189" s="1">
        <v>0.89500000000000002</v>
      </c>
      <c r="AE189" s="1" t="s">
        <v>431</v>
      </c>
    </row>
    <row r="190" spans="1:31" ht="12.75" x14ac:dyDescent="0.2">
      <c r="A190" s="1">
        <v>187</v>
      </c>
      <c r="B190" s="20">
        <v>45292</v>
      </c>
      <c r="C190" s="3">
        <v>0.74444444444444446</v>
      </c>
      <c r="D190" s="1" t="s">
        <v>432</v>
      </c>
      <c r="E190" s="1">
        <v>2.875</v>
      </c>
      <c r="F190" s="1">
        <v>-11.226000000000001</v>
      </c>
      <c r="G190" s="1">
        <v>6.6</v>
      </c>
      <c r="H190" s="1">
        <v>108</v>
      </c>
      <c r="I190" s="1">
        <v>17</v>
      </c>
      <c r="J190" s="1">
        <v>106</v>
      </c>
      <c r="K190" s="1">
        <v>0.97099999999999997</v>
      </c>
      <c r="AA190" s="1" t="s">
        <v>433</v>
      </c>
      <c r="AE190" s="1" t="s">
        <v>434</v>
      </c>
    </row>
    <row r="191" spans="1:31" ht="12.75" x14ac:dyDescent="0.2">
      <c r="A191" s="1">
        <v>188</v>
      </c>
      <c r="B191" s="20">
        <v>45292</v>
      </c>
      <c r="C191" s="3">
        <v>0.74861111111111112</v>
      </c>
      <c r="D191" s="1" t="s">
        <v>435</v>
      </c>
      <c r="E191" s="1">
        <v>3.375</v>
      </c>
      <c r="F191" s="1">
        <v>-11.226000000000001</v>
      </c>
      <c r="G191" s="1">
        <v>6.8</v>
      </c>
      <c r="H191" s="1">
        <v>108</v>
      </c>
      <c r="I191" s="1">
        <v>17</v>
      </c>
      <c r="J191" s="1">
        <v>106</v>
      </c>
      <c r="K191" s="1">
        <v>0.93600000000000005</v>
      </c>
      <c r="AE191" s="1" t="s">
        <v>436</v>
      </c>
    </row>
    <row r="192" spans="1:31" ht="12.75" x14ac:dyDescent="0.2">
      <c r="A192" s="1">
        <v>189</v>
      </c>
      <c r="B192" s="20">
        <v>45292</v>
      </c>
      <c r="C192" s="3">
        <v>0.75277777777777777</v>
      </c>
      <c r="D192" s="1" t="s">
        <v>435</v>
      </c>
      <c r="E192" s="1">
        <v>3.875</v>
      </c>
      <c r="F192" s="1">
        <v>-11.21</v>
      </c>
      <c r="G192" s="1">
        <v>7.04</v>
      </c>
      <c r="H192" s="1">
        <v>108</v>
      </c>
      <c r="I192" s="1">
        <v>17</v>
      </c>
      <c r="J192" s="1">
        <v>106</v>
      </c>
      <c r="K192" s="1">
        <v>0.91500000000000004</v>
      </c>
      <c r="AE192" s="1" t="s">
        <v>437</v>
      </c>
    </row>
    <row r="193" spans="1:31" ht="12.75" x14ac:dyDescent="0.2">
      <c r="A193" s="1">
        <v>190</v>
      </c>
      <c r="B193" s="20">
        <v>45292</v>
      </c>
      <c r="C193" s="3">
        <v>0.75763888888888886</v>
      </c>
      <c r="D193" s="1" t="s">
        <v>438</v>
      </c>
      <c r="E193" s="1">
        <v>4.2750000000000004</v>
      </c>
      <c r="F193" s="1">
        <v>-11.25</v>
      </c>
      <c r="G193" s="1">
        <v>7.23</v>
      </c>
      <c r="H193" s="1">
        <v>108</v>
      </c>
      <c r="I193" s="1">
        <v>17</v>
      </c>
      <c r="J193" s="1">
        <v>106</v>
      </c>
      <c r="K193" s="1">
        <v>0.90400000000000003</v>
      </c>
      <c r="AE193" s="1" t="s">
        <v>439</v>
      </c>
    </row>
    <row r="194" spans="1:31" ht="12.75" x14ac:dyDescent="0.2">
      <c r="A194" s="1">
        <v>191</v>
      </c>
      <c r="B194" s="20">
        <v>45292</v>
      </c>
      <c r="C194" s="3">
        <v>0.76458333333333328</v>
      </c>
      <c r="D194" s="1" t="s">
        <v>440</v>
      </c>
      <c r="E194" s="1">
        <v>1.375</v>
      </c>
      <c r="F194" s="1">
        <v>-11.368</v>
      </c>
      <c r="G194" s="1">
        <v>5.62</v>
      </c>
      <c r="H194" s="1">
        <v>90</v>
      </c>
      <c r="I194" s="1">
        <v>18</v>
      </c>
      <c r="J194" s="1">
        <v>107</v>
      </c>
      <c r="K194" s="1">
        <v>0.90400000000000003</v>
      </c>
      <c r="AE194" s="1" t="s">
        <v>441</v>
      </c>
    </row>
    <row r="195" spans="1:31" ht="12.75" x14ac:dyDescent="0.2">
      <c r="A195" s="1">
        <v>192</v>
      </c>
      <c r="B195" s="20">
        <v>45292</v>
      </c>
      <c r="C195" s="3">
        <v>0.76875000000000004</v>
      </c>
      <c r="D195" s="1" t="s">
        <v>442</v>
      </c>
      <c r="E195" s="1">
        <v>1.7549999999999999</v>
      </c>
      <c r="F195" s="1">
        <v>-11.45</v>
      </c>
      <c r="G195" s="1">
        <v>5.92</v>
      </c>
      <c r="H195" s="1">
        <v>90</v>
      </c>
      <c r="I195" s="1">
        <v>18</v>
      </c>
      <c r="J195" s="1">
        <v>107</v>
      </c>
      <c r="K195" s="1">
        <v>0.91900000000000004</v>
      </c>
      <c r="AE195" s="1" t="s">
        <v>443</v>
      </c>
    </row>
    <row r="196" spans="1:31" ht="12.75" x14ac:dyDescent="0.2">
      <c r="A196" s="1">
        <v>193</v>
      </c>
      <c r="B196" s="20">
        <v>45292</v>
      </c>
      <c r="C196" s="3">
        <v>0.77430555555555558</v>
      </c>
      <c r="D196" s="1" t="s">
        <v>444</v>
      </c>
      <c r="E196" s="1">
        <v>2.375</v>
      </c>
      <c r="F196" s="1">
        <v>-11.462</v>
      </c>
      <c r="G196" s="1">
        <v>6.09</v>
      </c>
      <c r="H196" s="1">
        <v>90</v>
      </c>
      <c r="I196" s="1">
        <v>18</v>
      </c>
      <c r="J196" s="1">
        <v>107</v>
      </c>
      <c r="K196" s="1">
        <v>0.95</v>
      </c>
      <c r="AE196" s="1" t="s">
        <v>445</v>
      </c>
    </row>
    <row r="197" spans="1:31" ht="12.75" x14ac:dyDescent="0.2">
      <c r="A197" s="1">
        <v>194</v>
      </c>
      <c r="B197" s="20">
        <v>45292</v>
      </c>
      <c r="C197" s="3">
        <v>0.78333333333333333</v>
      </c>
      <c r="D197" s="1" t="s">
        <v>446</v>
      </c>
      <c r="E197" s="1">
        <v>2.7749999999999999</v>
      </c>
      <c r="F197" s="1">
        <v>-11.477</v>
      </c>
      <c r="G197" s="1">
        <v>6.28</v>
      </c>
      <c r="H197" s="1">
        <v>90</v>
      </c>
      <c r="I197" s="1">
        <v>18</v>
      </c>
      <c r="J197" s="1">
        <v>107</v>
      </c>
      <c r="K197" s="1">
        <v>0.95199999999999996</v>
      </c>
      <c r="AE197" s="1" t="s">
        <v>447</v>
      </c>
    </row>
    <row r="198" spans="1:31" ht="12.75" x14ac:dyDescent="0.2">
      <c r="A198" s="1">
        <v>195</v>
      </c>
      <c r="B198" s="20">
        <v>45292</v>
      </c>
      <c r="C198" s="3">
        <v>0.78749999999999998</v>
      </c>
      <c r="D198" s="1" t="s">
        <v>448</v>
      </c>
      <c r="E198" s="1">
        <v>3.1749999999999998</v>
      </c>
      <c r="F198" s="1">
        <v>-11.507999999999999</v>
      </c>
      <c r="G198" s="1">
        <v>6.45</v>
      </c>
      <c r="H198" s="1">
        <v>90</v>
      </c>
      <c r="I198" s="1">
        <v>18</v>
      </c>
      <c r="J198" s="1">
        <v>107</v>
      </c>
      <c r="K198" s="1">
        <v>0.88700000000000001</v>
      </c>
      <c r="AE198" s="1" t="s">
        <v>449</v>
      </c>
    </row>
    <row r="199" spans="1:31" ht="12.75" x14ac:dyDescent="0.2">
      <c r="A199" s="1">
        <v>196</v>
      </c>
      <c r="B199" s="20">
        <v>45292</v>
      </c>
      <c r="C199" s="3">
        <v>0.79236111111111107</v>
      </c>
      <c r="D199" s="1" t="s">
        <v>450</v>
      </c>
      <c r="E199" s="1">
        <v>3.5750000000000002</v>
      </c>
      <c r="F199" s="1">
        <v>-11.555999999999999</v>
      </c>
      <c r="G199" s="1">
        <v>6.6</v>
      </c>
      <c r="H199" s="1">
        <v>90</v>
      </c>
      <c r="I199" s="1">
        <v>18</v>
      </c>
      <c r="J199" s="1">
        <v>107</v>
      </c>
      <c r="K199" s="1">
        <v>0.94</v>
      </c>
      <c r="AE199" s="1" t="s">
        <v>451</v>
      </c>
    </row>
    <row r="200" spans="1:31" ht="12.75" x14ac:dyDescent="0.2">
      <c r="A200" s="1">
        <v>197</v>
      </c>
      <c r="B200" s="20">
        <v>45292</v>
      </c>
      <c r="C200" s="3">
        <v>0.81597222222222221</v>
      </c>
      <c r="D200" s="5" t="s">
        <v>452</v>
      </c>
      <c r="E200" s="1">
        <v>2.4750000000000001</v>
      </c>
      <c r="F200" s="1">
        <v>-11.076000000000001</v>
      </c>
      <c r="G200" s="1">
        <v>4.9800000000000004</v>
      </c>
      <c r="H200" s="1">
        <v>72</v>
      </c>
      <c r="I200" s="1">
        <v>19</v>
      </c>
      <c r="J200" s="1">
        <v>108</v>
      </c>
      <c r="K200" s="1">
        <v>0.91900000000000004</v>
      </c>
      <c r="AA200" s="1" t="s">
        <v>453</v>
      </c>
      <c r="AE200" s="21" t="s">
        <v>454</v>
      </c>
    </row>
    <row r="201" spans="1:31" ht="12.75" x14ac:dyDescent="0.2">
      <c r="A201" s="1">
        <v>198</v>
      </c>
      <c r="B201" s="20">
        <v>45292</v>
      </c>
      <c r="C201" s="3">
        <v>0.82777777777777772</v>
      </c>
      <c r="D201" s="5" t="s">
        <v>452</v>
      </c>
      <c r="E201" s="1">
        <v>2.875</v>
      </c>
      <c r="F201" s="1">
        <v>-11.048999999999999</v>
      </c>
      <c r="G201" s="1">
        <v>5.22</v>
      </c>
      <c r="H201" s="1">
        <v>72</v>
      </c>
      <c r="I201" s="1">
        <v>19</v>
      </c>
      <c r="J201" s="1">
        <v>108</v>
      </c>
      <c r="K201" s="1">
        <v>0.92900000000000005</v>
      </c>
      <c r="AE201" s="1" t="s">
        <v>455</v>
      </c>
    </row>
    <row r="202" spans="1:31" ht="12.75" x14ac:dyDescent="0.2">
      <c r="A202" s="1">
        <v>199</v>
      </c>
      <c r="B202" s="20">
        <v>45292</v>
      </c>
      <c r="C202" s="3">
        <v>0.83402777777777781</v>
      </c>
      <c r="D202" s="1" t="s">
        <v>456</v>
      </c>
      <c r="E202" s="1">
        <v>3.2749999999999999</v>
      </c>
      <c r="F202" s="1">
        <v>-11.01</v>
      </c>
      <c r="G202" s="1">
        <v>5.39</v>
      </c>
      <c r="H202" s="1">
        <v>72</v>
      </c>
      <c r="I202" s="1">
        <v>19</v>
      </c>
      <c r="J202" s="1">
        <v>108</v>
      </c>
      <c r="K202" s="1">
        <v>0.94799999999999995</v>
      </c>
      <c r="AE202" s="1" t="s">
        <v>457</v>
      </c>
    </row>
    <row r="203" spans="1:31" ht="12.75" x14ac:dyDescent="0.2">
      <c r="A203" s="1">
        <v>200</v>
      </c>
      <c r="B203" s="20">
        <v>45292</v>
      </c>
      <c r="C203" s="3">
        <v>0.83888888888888891</v>
      </c>
      <c r="D203" s="1" t="s">
        <v>458</v>
      </c>
      <c r="E203" s="1">
        <v>3.6749999999999998</v>
      </c>
      <c r="F203" s="1">
        <v>-10.981</v>
      </c>
      <c r="G203" s="1">
        <v>5.59</v>
      </c>
      <c r="H203" s="1">
        <v>72</v>
      </c>
      <c r="I203" s="1">
        <v>19</v>
      </c>
      <c r="J203" s="1">
        <v>108</v>
      </c>
      <c r="K203" s="1">
        <v>0.90500000000000003</v>
      </c>
      <c r="AE203" s="1" t="s">
        <v>459</v>
      </c>
    </row>
    <row r="204" spans="1:31" ht="12.75" x14ac:dyDescent="0.2">
      <c r="A204" s="1">
        <v>201</v>
      </c>
      <c r="B204" s="20">
        <v>45292</v>
      </c>
      <c r="C204" s="3">
        <v>0.84375</v>
      </c>
      <c r="D204" s="1" t="s">
        <v>460</v>
      </c>
      <c r="E204" s="1">
        <v>4.0750000000000002</v>
      </c>
      <c r="F204" s="1">
        <v>-10.962999999999999</v>
      </c>
      <c r="G204" s="1">
        <v>5.81</v>
      </c>
      <c r="H204" s="1">
        <v>72</v>
      </c>
      <c r="I204" s="1">
        <v>19</v>
      </c>
      <c r="J204" s="1">
        <v>108</v>
      </c>
      <c r="K204" s="1">
        <v>0.91600000000000004</v>
      </c>
      <c r="AE204" s="1" t="s">
        <v>461</v>
      </c>
    </row>
    <row r="205" spans="1:31" ht="12.75" x14ac:dyDescent="0.2">
      <c r="A205" s="1">
        <v>202</v>
      </c>
      <c r="B205" s="20">
        <v>45292</v>
      </c>
      <c r="C205" s="3">
        <v>0.85069444444444442</v>
      </c>
      <c r="D205" s="1" t="s">
        <v>462</v>
      </c>
      <c r="E205" s="1">
        <v>4.4749999999999996</v>
      </c>
      <c r="F205" s="1">
        <v>-10.948</v>
      </c>
      <c r="G205" s="1">
        <v>5.99</v>
      </c>
      <c r="H205" s="1">
        <v>72</v>
      </c>
      <c r="I205" s="1">
        <v>19</v>
      </c>
      <c r="J205" s="1">
        <v>108</v>
      </c>
      <c r="K205" s="1">
        <v>0.96699999999999997</v>
      </c>
      <c r="AE205" s="1" t="s">
        <v>463</v>
      </c>
    </row>
    <row r="206" spans="1:31" ht="12.75" x14ac:dyDescent="0.2">
      <c r="A206" s="1">
        <v>203</v>
      </c>
      <c r="B206" s="20">
        <v>45292</v>
      </c>
      <c r="C206" s="3">
        <v>0.85624999999999996</v>
      </c>
      <c r="D206" s="1" t="s">
        <v>464</v>
      </c>
      <c r="E206" s="1">
        <v>4.875</v>
      </c>
      <c r="F206" s="1">
        <v>-10.927</v>
      </c>
      <c r="G206" s="1">
        <v>6.1749999999999998</v>
      </c>
      <c r="H206" s="1">
        <v>72</v>
      </c>
      <c r="I206" s="1">
        <v>19</v>
      </c>
      <c r="J206" s="1">
        <v>108</v>
      </c>
      <c r="K206" s="1">
        <v>0.83099999999999996</v>
      </c>
      <c r="AE206" s="1" t="s">
        <v>465</v>
      </c>
    </row>
    <row r="207" spans="1:31" ht="12.75" x14ac:dyDescent="0.2">
      <c r="A207" s="1">
        <v>204</v>
      </c>
      <c r="B207" s="20">
        <v>45292</v>
      </c>
      <c r="C207" s="3">
        <v>0.8618055555555556</v>
      </c>
      <c r="D207" s="1" t="s">
        <v>466</v>
      </c>
      <c r="E207" s="1">
        <v>5.1749999999999998</v>
      </c>
      <c r="F207" s="1">
        <v>-10.920999999999999</v>
      </c>
      <c r="G207" s="1">
        <v>6.3650000000000002</v>
      </c>
      <c r="H207" s="1">
        <v>72</v>
      </c>
      <c r="I207" s="1">
        <v>19</v>
      </c>
      <c r="J207" s="1">
        <v>108</v>
      </c>
      <c r="K207" s="1">
        <v>0.89100000000000001</v>
      </c>
      <c r="AE207" s="1" t="s">
        <v>467</v>
      </c>
    </row>
    <row r="208" spans="1:31" ht="12.75" x14ac:dyDescent="0.2">
      <c r="A208" s="1">
        <v>205</v>
      </c>
      <c r="B208" s="20">
        <v>45292</v>
      </c>
      <c r="C208" s="3">
        <v>0.86736111111111114</v>
      </c>
      <c r="D208" s="1" t="s">
        <v>468</v>
      </c>
      <c r="E208" s="1">
        <v>5.4950000000000001</v>
      </c>
      <c r="F208" s="1">
        <v>-10.920999999999999</v>
      </c>
      <c r="G208" s="1">
        <v>6.4649999999999999</v>
      </c>
      <c r="H208" s="1">
        <v>72</v>
      </c>
      <c r="I208" s="1">
        <v>19</v>
      </c>
      <c r="J208" s="1">
        <v>108</v>
      </c>
      <c r="K208" s="1">
        <v>0.90600000000000003</v>
      </c>
      <c r="AE208" s="1" t="s">
        <v>469</v>
      </c>
    </row>
    <row r="209" spans="1:32" ht="12.75" x14ac:dyDescent="0.2">
      <c r="A209" s="1">
        <v>206</v>
      </c>
      <c r="B209" s="20">
        <v>45292</v>
      </c>
      <c r="C209" s="3">
        <v>0.87430555555555556</v>
      </c>
      <c r="D209" s="1" t="s">
        <v>470</v>
      </c>
      <c r="E209" s="1">
        <v>1.9950000000000001</v>
      </c>
      <c r="F209" s="1">
        <v>-11.512</v>
      </c>
      <c r="G209" s="1">
        <v>5.82</v>
      </c>
      <c r="H209" s="1">
        <v>36</v>
      </c>
      <c r="I209" s="1">
        <v>1</v>
      </c>
      <c r="J209" s="1">
        <v>90</v>
      </c>
      <c r="K209" s="1">
        <v>0.90700000000000003</v>
      </c>
      <c r="AE209" s="1" t="s">
        <v>471</v>
      </c>
    </row>
    <row r="210" spans="1:32" ht="12.75" x14ac:dyDescent="0.2">
      <c r="A210" s="1">
        <v>207</v>
      </c>
      <c r="B210" s="20">
        <v>45292</v>
      </c>
      <c r="C210" s="3">
        <v>0.87777777777777777</v>
      </c>
      <c r="D210" s="1" t="s">
        <v>472</v>
      </c>
      <c r="E210" s="1">
        <v>2.395</v>
      </c>
      <c r="F210" s="1">
        <v>-11.548</v>
      </c>
      <c r="G210" s="1">
        <v>6.03</v>
      </c>
      <c r="H210" s="1">
        <v>36</v>
      </c>
      <c r="I210" s="1">
        <v>1</v>
      </c>
      <c r="J210" s="1">
        <v>90</v>
      </c>
      <c r="K210" s="1">
        <v>0.92600000000000005</v>
      </c>
      <c r="AE210" s="1" t="s">
        <v>473</v>
      </c>
    </row>
    <row r="211" spans="1:32" ht="12.75" x14ac:dyDescent="0.2">
      <c r="A211" s="1">
        <v>208</v>
      </c>
      <c r="B211" s="20">
        <v>45292</v>
      </c>
      <c r="C211" s="3">
        <v>0.88124999999999998</v>
      </c>
      <c r="D211" s="1" t="s">
        <v>474</v>
      </c>
      <c r="E211" s="1">
        <v>2.7949999999999999</v>
      </c>
      <c r="F211" s="1">
        <v>-11.566000000000001</v>
      </c>
      <c r="G211" s="1">
        <v>6.2450000000000001</v>
      </c>
      <c r="H211" s="1">
        <v>36</v>
      </c>
      <c r="I211" s="1">
        <v>1</v>
      </c>
      <c r="J211" s="1">
        <v>90</v>
      </c>
      <c r="K211" s="1">
        <v>0.95699999999999996</v>
      </c>
      <c r="AE211" s="1" t="s">
        <v>475</v>
      </c>
    </row>
    <row r="212" spans="1:32" ht="12.75" x14ac:dyDescent="0.2">
      <c r="A212" s="1">
        <v>209</v>
      </c>
      <c r="B212" s="20">
        <v>45292</v>
      </c>
      <c r="C212" s="3">
        <v>0.88402777777777775</v>
      </c>
      <c r="D212" s="1" t="s">
        <v>476</v>
      </c>
      <c r="E212" s="1">
        <v>3.1949999999999998</v>
      </c>
      <c r="F212" s="1">
        <v>-11.566000000000001</v>
      </c>
      <c r="G212" s="1">
        <v>6.4450000000000003</v>
      </c>
      <c r="H212" s="1">
        <v>36</v>
      </c>
      <c r="I212" s="1">
        <v>1</v>
      </c>
      <c r="J212" s="1">
        <v>90</v>
      </c>
      <c r="K212" s="1">
        <v>0.94499999999999995</v>
      </c>
      <c r="AE212" s="1" t="s">
        <v>477</v>
      </c>
    </row>
    <row r="213" spans="1:32" ht="12.75" x14ac:dyDescent="0.2">
      <c r="A213" s="1">
        <v>210</v>
      </c>
      <c r="B213" s="20">
        <v>45292</v>
      </c>
      <c r="C213" s="3">
        <v>0.88888888888888884</v>
      </c>
      <c r="D213" s="1" t="s">
        <v>478</v>
      </c>
      <c r="E213" s="1">
        <v>3.5950000000000002</v>
      </c>
      <c r="F213" s="1">
        <v>-11.566000000000001</v>
      </c>
      <c r="G213" s="1">
        <v>6.625</v>
      </c>
      <c r="H213" s="1">
        <v>36</v>
      </c>
      <c r="I213" s="1">
        <v>1</v>
      </c>
      <c r="J213" s="1">
        <v>90</v>
      </c>
      <c r="K213" s="1">
        <v>0.89700000000000002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 t="s">
        <v>479</v>
      </c>
      <c r="AF213" s="1"/>
    </row>
    <row r="214" spans="1:32" ht="12.75" x14ac:dyDescent="0.2">
      <c r="A214" s="10">
        <v>211</v>
      </c>
      <c r="B214" s="22">
        <v>45324</v>
      </c>
      <c r="C214" s="13">
        <v>0.44583333333333336</v>
      </c>
      <c r="D214" s="10" t="s">
        <v>480</v>
      </c>
      <c r="E214" s="10">
        <v>3.9950000000000001</v>
      </c>
      <c r="F214" s="10">
        <v>-11.571999999999999</v>
      </c>
      <c r="G214" s="10">
        <v>6.76</v>
      </c>
      <c r="H214" s="10">
        <v>36</v>
      </c>
      <c r="I214" s="10">
        <v>1</v>
      </c>
      <c r="J214" s="10">
        <v>90</v>
      </c>
      <c r="K214" s="10">
        <v>0.84199999999999997</v>
      </c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10" t="s">
        <v>481</v>
      </c>
      <c r="AF214" s="28"/>
    </row>
    <row r="215" spans="1:32" ht="12.75" x14ac:dyDescent="0.2">
      <c r="A215" s="1">
        <v>212</v>
      </c>
      <c r="B215" s="20">
        <v>45324</v>
      </c>
      <c r="C215" s="3">
        <v>0.45069444444444445</v>
      </c>
      <c r="D215" s="1" t="s">
        <v>482</v>
      </c>
      <c r="E215" s="1">
        <v>4.3949999999999996</v>
      </c>
      <c r="F215" s="1">
        <v>-11.634</v>
      </c>
      <c r="G215" s="1">
        <v>6.92</v>
      </c>
      <c r="H215" s="1">
        <v>36</v>
      </c>
      <c r="I215" s="1">
        <v>1</v>
      </c>
      <c r="J215" s="1">
        <v>90</v>
      </c>
      <c r="K215" s="1">
        <v>0.86699999999999999</v>
      </c>
      <c r="AE215" s="1" t="s">
        <v>483</v>
      </c>
    </row>
    <row r="216" spans="1:32" ht="12.75" x14ac:dyDescent="0.2">
      <c r="A216" s="1">
        <v>213</v>
      </c>
      <c r="B216" s="20">
        <v>45324</v>
      </c>
      <c r="C216" s="3">
        <v>0.45833333333333331</v>
      </c>
      <c r="D216" s="1" t="s">
        <v>484</v>
      </c>
      <c r="E216" s="1">
        <v>2.2949999999999999</v>
      </c>
      <c r="F216" s="1">
        <v>-11.686999999999999</v>
      </c>
      <c r="G216" s="1">
        <v>5.4450000000000003</v>
      </c>
      <c r="H216" s="1">
        <v>18</v>
      </c>
      <c r="I216" s="1">
        <v>2</v>
      </c>
      <c r="J216" s="1">
        <v>91</v>
      </c>
      <c r="K216" s="1">
        <v>0.84499999999999997</v>
      </c>
      <c r="AE216" s="1" t="s">
        <v>485</v>
      </c>
    </row>
    <row r="217" spans="1:32" ht="12.75" x14ac:dyDescent="0.2">
      <c r="A217" s="1">
        <v>214</v>
      </c>
      <c r="B217" s="20">
        <v>45324</v>
      </c>
      <c r="C217" s="3">
        <v>0.46180555555555558</v>
      </c>
      <c r="D217" s="1" t="s">
        <v>486</v>
      </c>
      <c r="E217" s="1">
        <v>2.395</v>
      </c>
      <c r="F217" s="1">
        <v>-11.782</v>
      </c>
      <c r="G217" s="1">
        <v>5.5750000000000002</v>
      </c>
      <c r="H217" s="1">
        <v>18</v>
      </c>
      <c r="I217" s="1">
        <v>2</v>
      </c>
      <c r="J217" s="1">
        <v>91</v>
      </c>
      <c r="K217" s="1">
        <v>0.82899999999999996</v>
      </c>
      <c r="AE217" s="1" t="s">
        <v>487</v>
      </c>
    </row>
    <row r="218" spans="1:32" ht="12.75" x14ac:dyDescent="0.2">
      <c r="A218" s="1">
        <v>215</v>
      </c>
      <c r="B218" s="20">
        <v>45324</v>
      </c>
      <c r="C218" s="3">
        <v>0.46458333333333335</v>
      </c>
      <c r="D218" s="1" t="s">
        <v>488</v>
      </c>
      <c r="E218" s="1">
        <v>2.6949999999999998</v>
      </c>
      <c r="F218" s="1">
        <v>-11.712</v>
      </c>
      <c r="G218" s="1">
        <v>5.76</v>
      </c>
      <c r="H218" s="1">
        <v>18</v>
      </c>
      <c r="I218" s="1">
        <v>2</v>
      </c>
      <c r="J218" s="1">
        <v>91</v>
      </c>
      <c r="K218" s="1">
        <v>0.873</v>
      </c>
      <c r="AE218" s="1" t="s">
        <v>489</v>
      </c>
    </row>
    <row r="219" spans="1:32" ht="12.75" x14ac:dyDescent="0.2">
      <c r="A219" s="1">
        <v>216</v>
      </c>
      <c r="B219" s="20">
        <v>45324</v>
      </c>
      <c r="C219" s="3">
        <v>0.46736111111111112</v>
      </c>
      <c r="D219" s="1" t="s">
        <v>490</v>
      </c>
      <c r="E219" s="1">
        <v>2.895</v>
      </c>
      <c r="F219" s="1">
        <v>-11.731999999999999</v>
      </c>
      <c r="G219" s="1">
        <v>5.87</v>
      </c>
      <c r="H219" s="1">
        <v>18</v>
      </c>
      <c r="I219" s="1">
        <v>2</v>
      </c>
      <c r="J219" s="1">
        <v>91</v>
      </c>
      <c r="K219" s="1">
        <v>0.85499999999999998</v>
      </c>
      <c r="AE219" s="1" t="s">
        <v>491</v>
      </c>
    </row>
    <row r="220" spans="1:32" ht="12.75" x14ac:dyDescent="0.2">
      <c r="A220" s="1">
        <v>217</v>
      </c>
      <c r="B220" s="20">
        <v>45324</v>
      </c>
      <c r="C220" s="3">
        <v>0.47083333333333333</v>
      </c>
      <c r="D220" s="1" t="s">
        <v>492</v>
      </c>
      <c r="E220" s="1">
        <v>3.395</v>
      </c>
      <c r="F220" s="1">
        <v>-11.712</v>
      </c>
      <c r="G220" s="1">
        <v>6.1150000000000002</v>
      </c>
      <c r="H220" s="1">
        <v>18</v>
      </c>
      <c r="I220" s="1">
        <v>2</v>
      </c>
      <c r="J220" s="1">
        <v>91</v>
      </c>
      <c r="K220" s="1">
        <v>0.84199999999999997</v>
      </c>
      <c r="AE220" s="1" t="s">
        <v>493</v>
      </c>
    </row>
    <row r="221" spans="1:32" ht="12.75" x14ac:dyDescent="0.2">
      <c r="A221" s="1">
        <v>218</v>
      </c>
      <c r="B221" s="20">
        <v>45324</v>
      </c>
      <c r="C221" s="3">
        <v>0.47361111111111109</v>
      </c>
      <c r="D221" s="1" t="s">
        <v>492</v>
      </c>
      <c r="E221" s="1">
        <v>3.7949999999999999</v>
      </c>
      <c r="F221" s="1">
        <v>-11.702</v>
      </c>
      <c r="G221" s="1">
        <v>6.3150000000000004</v>
      </c>
      <c r="H221" s="1">
        <v>18</v>
      </c>
      <c r="I221" s="1">
        <v>2</v>
      </c>
      <c r="J221" s="1">
        <v>91</v>
      </c>
      <c r="K221" s="1">
        <v>0.84799999999999998</v>
      </c>
      <c r="AE221" s="1" t="s">
        <v>494</v>
      </c>
    </row>
    <row r="222" spans="1:32" ht="12.75" x14ac:dyDescent="0.2">
      <c r="A222" s="1">
        <v>219</v>
      </c>
      <c r="B222" s="20">
        <v>45324</v>
      </c>
      <c r="C222" s="3">
        <v>0.47569444444444442</v>
      </c>
      <c r="D222" s="1" t="s">
        <v>495</v>
      </c>
      <c r="E222" s="1">
        <v>4.1950000000000003</v>
      </c>
      <c r="F222" s="1">
        <v>-11.696999999999999</v>
      </c>
      <c r="G222" s="1">
        <v>6.5049999999999999</v>
      </c>
      <c r="H222" s="1">
        <v>18</v>
      </c>
      <c r="I222" s="1">
        <v>2</v>
      </c>
      <c r="J222" s="1">
        <v>91</v>
      </c>
      <c r="K222" s="1">
        <v>0.83499999999999996</v>
      </c>
      <c r="AE222" s="1" t="s">
        <v>496</v>
      </c>
    </row>
    <row r="223" spans="1:32" ht="12.75" x14ac:dyDescent="0.2">
      <c r="A223" s="1">
        <v>220</v>
      </c>
      <c r="B223" s="20">
        <v>45324</v>
      </c>
      <c r="C223" s="3">
        <v>0.47847222222222224</v>
      </c>
      <c r="D223" s="1" t="s">
        <v>495</v>
      </c>
      <c r="E223" s="1">
        <v>4.6950000000000003</v>
      </c>
      <c r="F223" s="1">
        <v>-11.686999999999999</v>
      </c>
      <c r="G223" s="1">
        <v>6.7450000000000001</v>
      </c>
      <c r="H223" s="1">
        <v>18</v>
      </c>
      <c r="I223" s="1">
        <v>2</v>
      </c>
      <c r="J223" s="1">
        <v>91</v>
      </c>
      <c r="K223" s="1">
        <v>0.85099999999999998</v>
      </c>
      <c r="AE223" s="1" t="s">
        <v>497</v>
      </c>
    </row>
    <row r="224" spans="1:32" ht="12.75" x14ac:dyDescent="0.2">
      <c r="A224" s="1">
        <v>221</v>
      </c>
      <c r="B224" s="20">
        <v>45324</v>
      </c>
      <c r="C224" s="3">
        <v>0.48125000000000001</v>
      </c>
      <c r="D224" s="1" t="s">
        <v>498</v>
      </c>
      <c r="E224" s="1">
        <v>5.0949999999999998</v>
      </c>
      <c r="F224" s="1">
        <v>-11.692</v>
      </c>
      <c r="G224" s="1">
        <v>6.93</v>
      </c>
      <c r="H224" s="1">
        <v>18</v>
      </c>
      <c r="I224" s="1">
        <v>2</v>
      </c>
      <c r="J224" s="1">
        <v>91</v>
      </c>
      <c r="K224" s="1">
        <v>0.82</v>
      </c>
      <c r="AE224" s="1" t="s">
        <v>499</v>
      </c>
    </row>
    <row r="225" spans="1:31" ht="12.75" x14ac:dyDescent="0.2">
      <c r="A225" s="1">
        <v>222</v>
      </c>
      <c r="B225" s="20">
        <v>45324</v>
      </c>
      <c r="C225" s="3">
        <v>0.4861111111111111</v>
      </c>
      <c r="D225" s="1" t="s">
        <v>500</v>
      </c>
      <c r="E225" s="1">
        <v>2.7949999999999999</v>
      </c>
      <c r="F225" s="1">
        <v>-12.167</v>
      </c>
      <c r="G225" s="1">
        <v>3.1949999999999998</v>
      </c>
      <c r="H225" s="1">
        <v>-180</v>
      </c>
      <c r="I225" s="1">
        <v>13</v>
      </c>
      <c r="J225" s="1">
        <v>102</v>
      </c>
      <c r="K225" s="1">
        <v>0.81599999999999995</v>
      </c>
      <c r="AE225" s="1" t="s">
        <v>501</v>
      </c>
    </row>
    <row r="226" spans="1:31" ht="12.75" x14ac:dyDescent="0.2">
      <c r="A226" s="1">
        <v>223</v>
      </c>
      <c r="B226" s="20">
        <v>45324</v>
      </c>
      <c r="C226" s="3">
        <v>0.48819444444444443</v>
      </c>
      <c r="D226" s="1" t="s">
        <v>502</v>
      </c>
      <c r="E226" s="1">
        <v>2.9950000000000001</v>
      </c>
      <c r="F226" s="1">
        <v>-12.127000000000001</v>
      </c>
      <c r="G226" s="1">
        <v>3.99</v>
      </c>
      <c r="H226" s="1">
        <v>-180</v>
      </c>
      <c r="I226" s="1">
        <v>13</v>
      </c>
      <c r="J226" s="1">
        <v>102</v>
      </c>
      <c r="K226" s="1">
        <v>0.79400000000000004</v>
      </c>
      <c r="AE226" s="1" t="s">
        <v>503</v>
      </c>
    </row>
    <row r="227" spans="1:31" ht="12.75" x14ac:dyDescent="0.2">
      <c r="A227" s="1">
        <v>224</v>
      </c>
      <c r="B227" s="20">
        <v>45324</v>
      </c>
      <c r="C227" s="3">
        <v>0.4909722222222222</v>
      </c>
      <c r="D227" s="1" t="s">
        <v>502</v>
      </c>
      <c r="E227" s="1">
        <v>3.395</v>
      </c>
      <c r="F227" s="1">
        <v>-12.117000000000001</v>
      </c>
      <c r="G227" s="1">
        <v>4.42</v>
      </c>
      <c r="H227" s="1">
        <v>-180</v>
      </c>
      <c r="I227" s="1">
        <v>13</v>
      </c>
      <c r="J227" s="1">
        <v>102</v>
      </c>
      <c r="K227" s="1">
        <v>0.84299999999999997</v>
      </c>
      <c r="AE227" s="1" t="s">
        <v>504</v>
      </c>
    </row>
    <row r="228" spans="1:31" ht="12.75" x14ac:dyDescent="0.2">
      <c r="A228" s="1">
        <v>225</v>
      </c>
      <c r="B228" s="20">
        <v>45324</v>
      </c>
      <c r="C228" s="3">
        <v>0.49375000000000002</v>
      </c>
      <c r="D228" s="1" t="s">
        <v>502</v>
      </c>
      <c r="E228" s="1">
        <v>3.7949999999999999</v>
      </c>
      <c r="F228" s="1">
        <v>-12.067</v>
      </c>
      <c r="G228" s="1">
        <v>4.9649999999999999</v>
      </c>
      <c r="H228" s="1">
        <v>-180</v>
      </c>
      <c r="I228" s="1">
        <v>13</v>
      </c>
      <c r="J228" s="1">
        <v>102</v>
      </c>
      <c r="K228" s="1">
        <v>0.82899999999999996</v>
      </c>
      <c r="AE228" s="1" t="s">
        <v>505</v>
      </c>
    </row>
    <row r="229" spans="1:31" ht="12.75" x14ac:dyDescent="0.2">
      <c r="A229" s="1">
        <v>226</v>
      </c>
      <c r="B229" s="20">
        <v>45324</v>
      </c>
      <c r="C229" s="3">
        <v>0.49722222222222223</v>
      </c>
      <c r="D229" s="1" t="s">
        <v>506</v>
      </c>
      <c r="E229" s="1">
        <v>4.1950000000000003</v>
      </c>
      <c r="F229" s="1">
        <v>-12.022</v>
      </c>
      <c r="G229" s="1">
        <v>5.52</v>
      </c>
      <c r="H229" s="1">
        <v>-180</v>
      </c>
      <c r="I229" s="1">
        <v>13</v>
      </c>
      <c r="J229" s="1">
        <v>102</v>
      </c>
      <c r="K229" s="1">
        <v>0.78900000000000003</v>
      </c>
      <c r="AE229" s="1" t="s">
        <v>507</v>
      </c>
    </row>
    <row r="230" spans="1:31" ht="12.75" x14ac:dyDescent="0.2">
      <c r="A230" s="1">
        <v>227</v>
      </c>
      <c r="B230" s="20">
        <v>45324</v>
      </c>
      <c r="C230" s="3">
        <v>0.50138888888888888</v>
      </c>
      <c r="D230" s="1" t="s">
        <v>508</v>
      </c>
      <c r="E230" s="1">
        <v>0.79500000000000004</v>
      </c>
      <c r="F230" s="1">
        <v>-11.821999999999999</v>
      </c>
      <c r="G230" s="1">
        <v>4.4950000000000001</v>
      </c>
      <c r="H230" s="1">
        <v>144</v>
      </c>
      <c r="I230" s="1">
        <v>15</v>
      </c>
      <c r="J230" s="1">
        <v>104</v>
      </c>
      <c r="K230" s="1">
        <v>0.66400000000000003</v>
      </c>
      <c r="AE230" s="1" t="s">
        <v>509</v>
      </c>
    </row>
    <row r="231" spans="1:31" ht="12.75" x14ac:dyDescent="0.2">
      <c r="A231" s="1">
        <v>228</v>
      </c>
      <c r="B231" s="20">
        <v>45324</v>
      </c>
      <c r="C231" s="3">
        <v>0.50347222222222221</v>
      </c>
      <c r="D231" s="1" t="s">
        <v>510</v>
      </c>
      <c r="E231" s="1">
        <v>1.1950000000000001</v>
      </c>
      <c r="F231" s="1">
        <v>-11.842000000000001</v>
      </c>
      <c r="G231" s="1">
        <v>4.7450000000000001</v>
      </c>
      <c r="H231" s="1">
        <v>144</v>
      </c>
      <c r="I231" s="1">
        <v>15</v>
      </c>
      <c r="J231" s="1">
        <v>104</v>
      </c>
      <c r="K231" s="1">
        <v>0.755</v>
      </c>
      <c r="AE231" s="1" t="s">
        <v>511</v>
      </c>
    </row>
    <row r="232" spans="1:31" ht="12.75" x14ac:dyDescent="0.2">
      <c r="A232" s="1">
        <v>229</v>
      </c>
      <c r="B232" s="20">
        <v>45324</v>
      </c>
      <c r="C232" s="3">
        <v>0.50624999999999998</v>
      </c>
      <c r="D232" s="1" t="s">
        <v>510</v>
      </c>
      <c r="E232" s="1">
        <v>1.6950000000000001</v>
      </c>
      <c r="F232" s="1">
        <v>-11.887</v>
      </c>
      <c r="G232" s="1">
        <v>4.92</v>
      </c>
      <c r="H232" s="1">
        <v>144</v>
      </c>
      <c r="I232" s="1">
        <v>15</v>
      </c>
      <c r="J232" s="1">
        <v>104</v>
      </c>
      <c r="K232" s="1">
        <v>0.72699999999999998</v>
      </c>
      <c r="AE232" s="1" t="s">
        <v>512</v>
      </c>
    </row>
    <row r="233" spans="1:31" ht="12.75" x14ac:dyDescent="0.2">
      <c r="A233" s="1">
        <v>230</v>
      </c>
      <c r="B233" s="20">
        <v>45324</v>
      </c>
      <c r="C233" s="3">
        <v>0.5083333333333333</v>
      </c>
      <c r="D233" s="1" t="s">
        <v>513</v>
      </c>
      <c r="E233" s="1">
        <v>2.1949999999999998</v>
      </c>
      <c r="F233" s="1">
        <v>-11.927</v>
      </c>
      <c r="G233" s="1">
        <v>5.1550000000000002</v>
      </c>
      <c r="H233" s="1">
        <v>144</v>
      </c>
      <c r="I233" s="1">
        <v>15</v>
      </c>
      <c r="J233" s="1">
        <v>104</v>
      </c>
      <c r="K233" s="1">
        <v>0.745</v>
      </c>
      <c r="AE233" s="1" t="s">
        <v>514</v>
      </c>
    </row>
    <row r="234" spans="1:31" ht="12.75" x14ac:dyDescent="0.2">
      <c r="A234" s="1">
        <v>231</v>
      </c>
      <c r="B234" s="20">
        <v>45324</v>
      </c>
      <c r="C234" s="3">
        <v>0.51041666666666663</v>
      </c>
      <c r="D234" s="1" t="s">
        <v>515</v>
      </c>
      <c r="E234" s="1">
        <v>2.6949999999999998</v>
      </c>
      <c r="F234" s="1">
        <v>-11.981999999999999</v>
      </c>
      <c r="G234" s="1">
        <v>5.4050000000000002</v>
      </c>
      <c r="H234" s="1">
        <v>144</v>
      </c>
      <c r="I234" s="1">
        <v>15</v>
      </c>
      <c r="J234" s="1">
        <v>104</v>
      </c>
      <c r="K234" s="1">
        <v>0.755</v>
      </c>
      <c r="AE234" s="1" t="s">
        <v>516</v>
      </c>
    </row>
    <row r="235" spans="1:31" ht="12.75" x14ac:dyDescent="0.2">
      <c r="A235" s="1">
        <v>232</v>
      </c>
      <c r="B235" s="20">
        <v>45324</v>
      </c>
      <c r="C235" s="3">
        <v>0.5131944444444444</v>
      </c>
      <c r="D235" s="1" t="s">
        <v>515</v>
      </c>
      <c r="E235" s="1">
        <v>3.1949999999999998</v>
      </c>
      <c r="F235" s="1">
        <v>-12.007</v>
      </c>
      <c r="G235" s="1">
        <v>5.68</v>
      </c>
      <c r="H235" s="1">
        <v>144</v>
      </c>
      <c r="I235" s="1">
        <v>15</v>
      </c>
      <c r="J235" s="1">
        <v>104</v>
      </c>
      <c r="K235" s="1">
        <v>0.68700000000000006</v>
      </c>
      <c r="AE235" s="1" t="s">
        <v>517</v>
      </c>
    </row>
    <row r="236" spans="1:31" ht="12.75" x14ac:dyDescent="0.2">
      <c r="A236" s="1">
        <v>233</v>
      </c>
      <c r="B236" s="20">
        <v>45324</v>
      </c>
      <c r="C236" s="3">
        <v>0.51597222222222228</v>
      </c>
      <c r="D236" s="1" t="s">
        <v>515</v>
      </c>
      <c r="E236" s="1">
        <v>3.6949999999999998</v>
      </c>
      <c r="F236" s="1">
        <v>-12.052</v>
      </c>
      <c r="G236" s="1">
        <v>5.9</v>
      </c>
      <c r="H236" s="1">
        <v>144</v>
      </c>
      <c r="I236" s="1">
        <v>15</v>
      </c>
      <c r="J236" s="1">
        <v>104</v>
      </c>
      <c r="K236" s="1">
        <v>0.68600000000000005</v>
      </c>
      <c r="AE236" s="1" t="s">
        <v>518</v>
      </c>
    </row>
    <row r="237" spans="1:31" ht="12.75" x14ac:dyDescent="0.2">
      <c r="A237" s="1">
        <v>234</v>
      </c>
      <c r="B237" s="20">
        <v>45324</v>
      </c>
      <c r="C237" s="3">
        <v>0.52013888888888893</v>
      </c>
      <c r="D237" s="1" t="s">
        <v>519</v>
      </c>
      <c r="E237" s="1">
        <v>3.9950000000000001</v>
      </c>
      <c r="F237" s="1">
        <v>-12.045999999999999</v>
      </c>
      <c r="G237" s="1">
        <v>6.125</v>
      </c>
      <c r="H237" s="1">
        <v>144</v>
      </c>
      <c r="I237" s="1">
        <v>15</v>
      </c>
      <c r="J237" s="1">
        <v>104</v>
      </c>
      <c r="K237" s="1">
        <v>0.71</v>
      </c>
      <c r="AE237" s="1" t="s">
        <v>520</v>
      </c>
    </row>
    <row r="238" spans="1:31" ht="12.75" x14ac:dyDescent="0.2">
      <c r="A238" s="1">
        <v>235</v>
      </c>
      <c r="B238" s="20">
        <v>45324</v>
      </c>
      <c r="C238" s="3">
        <v>0.52430555555555558</v>
      </c>
      <c r="D238" s="1" t="s">
        <v>519</v>
      </c>
      <c r="E238" s="1">
        <v>4.2949999999999999</v>
      </c>
      <c r="F238" s="1">
        <v>-12.034000000000001</v>
      </c>
      <c r="G238" s="1">
        <v>6.2350000000000003</v>
      </c>
      <c r="H238" s="1">
        <v>144</v>
      </c>
      <c r="I238" s="1">
        <v>15</v>
      </c>
      <c r="J238" s="1">
        <v>104</v>
      </c>
      <c r="K238" s="1">
        <v>0.68200000000000005</v>
      </c>
      <c r="AE238" s="1" t="s">
        <v>521</v>
      </c>
    </row>
    <row r="239" spans="1:31" ht="12.75" x14ac:dyDescent="0.2">
      <c r="A239" s="1">
        <v>236</v>
      </c>
      <c r="B239" s="20">
        <v>45324</v>
      </c>
      <c r="C239" s="3">
        <v>0.67152777777777772</v>
      </c>
      <c r="D239" s="1" t="s">
        <v>522</v>
      </c>
      <c r="E239" s="1">
        <v>2.3149999999999999</v>
      </c>
      <c r="F239" s="1">
        <v>-12.069000000000001</v>
      </c>
      <c r="G239" s="1">
        <v>5.29</v>
      </c>
      <c r="H239" s="1">
        <v>-54</v>
      </c>
      <c r="I239" s="1">
        <v>2</v>
      </c>
      <c r="J239" s="1">
        <v>111</v>
      </c>
      <c r="K239" s="1">
        <v>0.89900000000000002</v>
      </c>
      <c r="AE239" s="1" t="s">
        <v>523</v>
      </c>
    </row>
    <row r="240" spans="1:31" ht="12.75" x14ac:dyDescent="0.2">
      <c r="A240" s="1">
        <v>237</v>
      </c>
      <c r="B240" s="20">
        <v>45324</v>
      </c>
      <c r="C240" s="3">
        <v>0.67638888888888893</v>
      </c>
      <c r="D240" s="1" t="s">
        <v>524</v>
      </c>
      <c r="E240" s="1">
        <v>2.415</v>
      </c>
      <c r="F240" s="1">
        <v>-11.739000000000001</v>
      </c>
      <c r="G240" s="1">
        <v>4.17</v>
      </c>
      <c r="H240" s="1">
        <v>-72</v>
      </c>
      <c r="I240" s="1">
        <v>3</v>
      </c>
      <c r="J240" s="1">
        <v>112</v>
      </c>
      <c r="K240" s="1">
        <v>0.89400000000000002</v>
      </c>
      <c r="AE240" s="1" t="s">
        <v>525</v>
      </c>
    </row>
    <row r="241" spans="1:31" ht="12.75" x14ac:dyDescent="0.2">
      <c r="A241" s="1">
        <v>238</v>
      </c>
      <c r="B241" s="20">
        <v>45324</v>
      </c>
      <c r="C241" s="3">
        <v>0.67986111111111114</v>
      </c>
      <c r="D241" s="1" t="s">
        <v>526</v>
      </c>
      <c r="E241" s="1">
        <v>2.8149999999999999</v>
      </c>
      <c r="F241" s="1">
        <v>-11.754</v>
      </c>
      <c r="G241" s="1">
        <v>4.58</v>
      </c>
      <c r="H241" s="1">
        <v>-72</v>
      </c>
      <c r="I241" s="1">
        <v>3</v>
      </c>
      <c r="J241" s="1">
        <v>112</v>
      </c>
      <c r="K241" s="1">
        <v>0.93500000000000005</v>
      </c>
      <c r="AE241" s="1" t="s">
        <v>527</v>
      </c>
    </row>
    <row r="242" spans="1:31" ht="12.75" x14ac:dyDescent="0.2">
      <c r="A242" s="1">
        <v>239</v>
      </c>
      <c r="B242" s="20">
        <v>45324</v>
      </c>
      <c r="C242" s="3">
        <v>0.68263888888888891</v>
      </c>
      <c r="D242" s="1" t="s">
        <v>528</v>
      </c>
      <c r="E242" s="1">
        <v>3.2149999999999999</v>
      </c>
      <c r="F242" s="1">
        <v>-11.784000000000001</v>
      </c>
      <c r="G242" s="1">
        <v>5.0839999999999996</v>
      </c>
      <c r="H242" s="1">
        <v>-72</v>
      </c>
      <c r="I242" s="1">
        <v>3</v>
      </c>
      <c r="J242" s="1">
        <v>112</v>
      </c>
      <c r="K242" s="1">
        <v>0.878</v>
      </c>
      <c r="AE242" s="1" t="s">
        <v>529</v>
      </c>
    </row>
    <row r="243" spans="1:31" ht="12.75" x14ac:dyDescent="0.2">
      <c r="A243" s="1">
        <v>240</v>
      </c>
      <c r="B243" s="20">
        <v>45324</v>
      </c>
      <c r="C243" s="3">
        <v>0.68888888888888888</v>
      </c>
      <c r="D243" s="1" t="s">
        <v>530</v>
      </c>
      <c r="E243" s="1">
        <v>2.2149999999999999</v>
      </c>
      <c r="F243" s="1">
        <v>-12.388999999999999</v>
      </c>
      <c r="G243" s="1">
        <v>4.3639999999999999</v>
      </c>
      <c r="H243" s="1">
        <v>-90</v>
      </c>
      <c r="I243" s="1">
        <v>4</v>
      </c>
      <c r="J243" s="1">
        <v>113</v>
      </c>
      <c r="K243" s="1">
        <v>0.877</v>
      </c>
      <c r="AE243" s="1" t="s">
        <v>531</v>
      </c>
    </row>
    <row r="244" spans="1:31" ht="12.75" x14ac:dyDescent="0.2">
      <c r="A244" s="1">
        <v>241</v>
      </c>
      <c r="B244" s="20">
        <v>45324</v>
      </c>
      <c r="C244" s="3">
        <v>0.69236111111111109</v>
      </c>
      <c r="D244" s="1" t="s">
        <v>532</v>
      </c>
      <c r="E244" s="1">
        <v>2.7149999999999999</v>
      </c>
      <c r="F244" s="1">
        <v>-12.369</v>
      </c>
      <c r="G244" s="1">
        <v>4.83</v>
      </c>
      <c r="H244" s="1">
        <v>-90</v>
      </c>
      <c r="I244" s="1">
        <v>4</v>
      </c>
      <c r="J244" s="1">
        <v>113</v>
      </c>
      <c r="K244" s="1">
        <v>0.90400000000000003</v>
      </c>
      <c r="AE244" s="1" t="s">
        <v>533</v>
      </c>
    </row>
    <row r="245" spans="1:31" ht="12.75" x14ac:dyDescent="0.2">
      <c r="A245" s="1">
        <v>242</v>
      </c>
      <c r="B245" s="20">
        <v>45324</v>
      </c>
      <c r="C245" s="3">
        <v>0.69652777777777775</v>
      </c>
      <c r="D245" s="1" t="s">
        <v>534</v>
      </c>
      <c r="E245" s="1">
        <v>3.2149999999999999</v>
      </c>
      <c r="F245" s="1">
        <v>-12.334</v>
      </c>
      <c r="G245" s="1">
        <v>5.31</v>
      </c>
      <c r="H245" s="1">
        <v>-90</v>
      </c>
      <c r="I245" s="1">
        <v>4</v>
      </c>
      <c r="J245" s="1">
        <v>113</v>
      </c>
      <c r="K245" s="1">
        <v>0.89300000000000002</v>
      </c>
      <c r="AE245" s="1" t="s">
        <v>535</v>
      </c>
    </row>
    <row r="246" spans="1:31" ht="12.75" x14ac:dyDescent="0.2">
      <c r="A246" s="1">
        <v>243</v>
      </c>
      <c r="B246" s="20">
        <v>45324</v>
      </c>
      <c r="C246" s="3">
        <v>0.69930555555555551</v>
      </c>
      <c r="D246" s="1" t="s">
        <v>536</v>
      </c>
      <c r="E246" s="1">
        <v>3.6150000000000002</v>
      </c>
      <c r="F246" s="1">
        <v>-12.289</v>
      </c>
      <c r="G246" s="1">
        <v>5.49</v>
      </c>
      <c r="H246" s="1">
        <v>-90</v>
      </c>
      <c r="I246" s="1">
        <v>4</v>
      </c>
      <c r="J246" s="1">
        <v>113</v>
      </c>
      <c r="K246" s="1">
        <v>0.879</v>
      </c>
      <c r="AE246" s="1" t="s">
        <v>537</v>
      </c>
    </row>
    <row r="247" spans="1:31" ht="12.75" x14ac:dyDescent="0.2">
      <c r="A247" s="1">
        <v>244</v>
      </c>
      <c r="B247" s="20">
        <v>45324</v>
      </c>
      <c r="C247" s="3">
        <v>0.70208333333333328</v>
      </c>
      <c r="D247" s="1" t="s">
        <v>536</v>
      </c>
      <c r="E247" s="1">
        <v>3.8149999999999999</v>
      </c>
      <c r="F247" s="1">
        <v>-12.284000000000001</v>
      </c>
      <c r="G247" s="1">
        <v>5.62</v>
      </c>
      <c r="H247" s="1">
        <v>-90</v>
      </c>
      <c r="I247" s="1">
        <v>4</v>
      </c>
      <c r="J247" s="1">
        <v>113</v>
      </c>
      <c r="K247" s="1">
        <v>0.88900000000000001</v>
      </c>
      <c r="AE247" s="1" t="s">
        <v>538</v>
      </c>
    </row>
    <row r="248" spans="1:31" ht="12.75" x14ac:dyDescent="0.2">
      <c r="A248" s="1">
        <v>245</v>
      </c>
      <c r="B248" s="20">
        <v>45324</v>
      </c>
      <c r="C248" s="3">
        <v>0.70763888888888893</v>
      </c>
      <c r="D248" s="1" t="s">
        <v>539</v>
      </c>
      <c r="E248" s="1">
        <v>4.6150000000000002</v>
      </c>
      <c r="F248" s="1">
        <v>-12.228999999999999</v>
      </c>
      <c r="G248" s="1">
        <v>5.74</v>
      </c>
      <c r="H248" s="1">
        <v>-90</v>
      </c>
      <c r="I248" s="1">
        <v>4</v>
      </c>
      <c r="J248" s="1">
        <v>113</v>
      </c>
      <c r="K248" s="1">
        <v>0.873</v>
      </c>
      <c r="AE248" s="1" t="s">
        <v>540</v>
      </c>
    </row>
    <row r="249" spans="1:31" ht="12.75" x14ac:dyDescent="0.2">
      <c r="A249" s="1">
        <v>246</v>
      </c>
      <c r="B249" s="20">
        <v>45324</v>
      </c>
      <c r="C249" s="3">
        <v>0.71180555555555558</v>
      </c>
      <c r="D249" s="1" t="s">
        <v>541</v>
      </c>
      <c r="E249" s="1">
        <v>5.415</v>
      </c>
      <c r="F249" s="1">
        <v>-12.194000000000001</v>
      </c>
      <c r="G249" s="1">
        <v>5.8449999999999998</v>
      </c>
      <c r="H249" s="1">
        <v>-90</v>
      </c>
      <c r="I249" s="1">
        <v>4</v>
      </c>
      <c r="J249" s="1">
        <v>113</v>
      </c>
      <c r="K249" s="1">
        <v>0.88700000000000001</v>
      </c>
      <c r="AE249" s="1" t="s">
        <v>542</v>
      </c>
    </row>
    <row r="250" spans="1:31" ht="12.75" x14ac:dyDescent="0.2">
      <c r="A250" s="1">
        <v>247</v>
      </c>
      <c r="B250" s="20">
        <v>45324</v>
      </c>
      <c r="C250" s="3">
        <v>0.71736111111111112</v>
      </c>
      <c r="D250" s="1" t="s">
        <v>543</v>
      </c>
      <c r="E250" s="1">
        <v>1.9950000000000001</v>
      </c>
      <c r="F250" s="1">
        <v>-11.728999999999999</v>
      </c>
      <c r="G250" s="1">
        <v>5.26</v>
      </c>
      <c r="H250" s="1">
        <v>-180</v>
      </c>
      <c r="I250" s="1">
        <v>9</v>
      </c>
      <c r="J250" s="1">
        <v>118</v>
      </c>
      <c r="K250" s="1">
        <v>0.85899999999999999</v>
      </c>
      <c r="AE250" s="1" t="s">
        <v>544</v>
      </c>
    </row>
    <row r="251" spans="1:31" ht="12.75" x14ac:dyDescent="0.2">
      <c r="A251" s="1">
        <v>248</v>
      </c>
      <c r="B251" s="20">
        <v>45324</v>
      </c>
      <c r="C251" s="3">
        <v>0.72152777777777777</v>
      </c>
      <c r="D251" s="1" t="s">
        <v>545</v>
      </c>
      <c r="E251" s="1">
        <v>3.395</v>
      </c>
      <c r="F251" s="1">
        <v>-11.849</v>
      </c>
      <c r="G251" s="1">
        <v>5.48</v>
      </c>
      <c r="H251" s="1">
        <v>-180</v>
      </c>
      <c r="I251" s="1">
        <v>9</v>
      </c>
      <c r="J251" s="1">
        <v>118</v>
      </c>
      <c r="K251" s="1">
        <v>0.86</v>
      </c>
      <c r="AE251" s="1" t="s">
        <v>546</v>
      </c>
    </row>
    <row r="252" spans="1:31" ht="12.75" x14ac:dyDescent="0.2">
      <c r="A252" s="1">
        <v>249</v>
      </c>
      <c r="B252" s="20">
        <v>45324</v>
      </c>
      <c r="C252" s="3">
        <v>0.72430555555555554</v>
      </c>
      <c r="D252" s="1" t="s">
        <v>545</v>
      </c>
      <c r="E252" s="1">
        <v>4.4950000000000001</v>
      </c>
      <c r="F252" s="1">
        <v>-11.929</v>
      </c>
      <c r="G252" s="1">
        <v>5.67</v>
      </c>
      <c r="H252" s="1">
        <v>-180</v>
      </c>
      <c r="I252" s="1">
        <v>9</v>
      </c>
      <c r="J252" s="1">
        <v>118</v>
      </c>
      <c r="K252" s="1">
        <v>0.95299999999999996</v>
      </c>
      <c r="AE252" s="1" t="s">
        <v>547</v>
      </c>
    </row>
    <row r="253" spans="1:31" ht="12.75" x14ac:dyDescent="0.2">
      <c r="A253" s="1">
        <v>250</v>
      </c>
      <c r="B253" s="20">
        <v>45324</v>
      </c>
      <c r="C253" s="3">
        <v>0.72916666666666663</v>
      </c>
      <c r="D253" s="1" t="s">
        <v>548</v>
      </c>
      <c r="E253" s="1">
        <v>1.875</v>
      </c>
      <c r="F253" s="1">
        <v>-11.584</v>
      </c>
      <c r="G253" s="1">
        <v>5.77</v>
      </c>
      <c r="H253" s="1">
        <v>-144</v>
      </c>
      <c r="I253" s="1">
        <v>7</v>
      </c>
      <c r="J253" s="1">
        <v>116</v>
      </c>
      <c r="K253" s="1">
        <v>0.85499999999999998</v>
      </c>
      <c r="AE253" s="1" t="s">
        <v>549</v>
      </c>
    </row>
    <row r="254" spans="1:31" ht="12.75" x14ac:dyDescent="0.2">
      <c r="A254" s="1">
        <v>251</v>
      </c>
      <c r="B254" s="20">
        <v>45324</v>
      </c>
      <c r="C254" s="3">
        <v>0.73402777777777772</v>
      </c>
      <c r="D254" s="1" t="s">
        <v>550</v>
      </c>
      <c r="E254" s="1">
        <v>2.6749999999999998</v>
      </c>
      <c r="F254" s="1">
        <v>-11.949</v>
      </c>
      <c r="G254" s="1">
        <v>6.47</v>
      </c>
      <c r="H254" s="1">
        <v>-144</v>
      </c>
      <c r="I254" s="1">
        <v>7</v>
      </c>
      <c r="J254" s="1">
        <v>116</v>
      </c>
      <c r="K254" s="1">
        <v>0.89400000000000002</v>
      </c>
      <c r="AE254" s="1" t="s">
        <v>551</v>
      </c>
    </row>
    <row r="255" spans="1:31" ht="12.75" x14ac:dyDescent="0.2">
      <c r="A255" s="1">
        <v>252</v>
      </c>
      <c r="B255" s="20">
        <v>45324</v>
      </c>
      <c r="C255" s="1" t="s">
        <v>552</v>
      </c>
      <c r="D255" s="1" t="s">
        <v>550</v>
      </c>
      <c r="F255" s="1" t="s">
        <v>81</v>
      </c>
      <c r="G255" s="1" t="s">
        <v>81</v>
      </c>
      <c r="H255" s="1" t="s">
        <v>81</v>
      </c>
      <c r="I255" s="1">
        <v>7</v>
      </c>
      <c r="J255" s="1">
        <v>116</v>
      </c>
      <c r="K255" s="1">
        <v>0.90800000000000003</v>
      </c>
      <c r="AE255" s="1" t="s">
        <v>553</v>
      </c>
    </row>
    <row r="256" spans="1:31" ht="12.75" x14ac:dyDescent="0.2">
      <c r="A256" s="1">
        <v>253</v>
      </c>
      <c r="B256" s="20">
        <v>45324</v>
      </c>
      <c r="C256" s="3">
        <v>0.7416666666666667</v>
      </c>
      <c r="D256" s="1" t="s">
        <v>554</v>
      </c>
      <c r="E256" s="1">
        <v>3.1749999999999998</v>
      </c>
      <c r="F256" s="1">
        <v>-12.029</v>
      </c>
      <c r="G256" s="1">
        <v>6.69</v>
      </c>
      <c r="H256" s="1">
        <v>-144</v>
      </c>
      <c r="I256" s="1">
        <v>7</v>
      </c>
      <c r="J256" s="1">
        <v>116</v>
      </c>
      <c r="K256" s="1">
        <v>0.871</v>
      </c>
      <c r="AE256" s="1" t="s">
        <v>555</v>
      </c>
    </row>
    <row r="257" spans="1:31" ht="12.75" x14ac:dyDescent="0.2">
      <c r="A257" s="1">
        <v>254</v>
      </c>
      <c r="B257" s="20">
        <v>45324</v>
      </c>
      <c r="C257" s="3">
        <v>0.74652777777777779</v>
      </c>
      <c r="D257" s="1" t="s">
        <v>556</v>
      </c>
      <c r="E257" s="1">
        <v>2.1949999999999998</v>
      </c>
      <c r="F257" s="1">
        <v>-12.614000000000001</v>
      </c>
      <c r="G257" s="1">
        <v>5.24</v>
      </c>
      <c r="H257" s="1">
        <v>-126</v>
      </c>
      <c r="I257" s="1">
        <v>6</v>
      </c>
      <c r="J257" s="1">
        <v>115</v>
      </c>
      <c r="K257" s="1">
        <v>0.872</v>
      </c>
      <c r="AE257" s="1" t="s">
        <v>557</v>
      </c>
    </row>
    <row r="258" spans="1:31" ht="12.75" x14ac:dyDescent="0.2">
      <c r="A258" s="1">
        <v>255</v>
      </c>
      <c r="B258" s="20">
        <v>45324</v>
      </c>
      <c r="C258" s="3">
        <v>0.74861111111111112</v>
      </c>
      <c r="D258" s="1" t="s">
        <v>558</v>
      </c>
      <c r="E258" s="1">
        <v>2.5550000000000002</v>
      </c>
      <c r="F258" s="1">
        <v>-12.648999999999999</v>
      </c>
      <c r="G258" s="1">
        <v>5.52</v>
      </c>
      <c r="H258" s="1">
        <v>-126</v>
      </c>
      <c r="I258" s="1">
        <v>6</v>
      </c>
      <c r="J258" s="1">
        <v>115</v>
      </c>
      <c r="K258" s="1">
        <v>0.90200000000000002</v>
      </c>
      <c r="AE258" s="1" t="s">
        <v>559</v>
      </c>
    </row>
    <row r="259" spans="1:31" ht="12.75" x14ac:dyDescent="0.2">
      <c r="A259" s="1">
        <v>256</v>
      </c>
      <c r="B259" s="20">
        <v>45324</v>
      </c>
      <c r="C259" s="3">
        <v>0.75208333333333333</v>
      </c>
      <c r="D259" s="1" t="s">
        <v>560</v>
      </c>
      <c r="E259" s="1">
        <v>3.0350000000000001</v>
      </c>
      <c r="F259" s="1">
        <v>-12.709</v>
      </c>
      <c r="G259" s="1">
        <v>6.07</v>
      </c>
      <c r="H259" s="1">
        <v>-126</v>
      </c>
      <c r="I259" s="1">
        <v>6</v>
      </c>
      <c r="J259" s="1">
        <v>115</v>
      </c>
      <c r="K259" s="1">
        <v>0.879</v>
      </c>
      <c r="AE259" s="1" t="s">
        <v>561</v>
      </c>
    </row>
    <row r="260" spans="1:31" ht="12.75" x14ac:dyDescent="0.2">
      <c r="A260" s="1">
        <v>257</v>
      </c>
      <c r="B260" s="20">
        <v>45324</v>
      </c>
      <c r="C260" s="3">
        <v>0.75416666666666665</v>
      </c>
      <c r="D260" s="1" t="s">
        <v>560</v>
      </c>
      <c r="E260" s="1">
        <v>3.395</v>
      </c>
      <c r="F260" s="1">
        <v>-12.699</v>
      </c>
      <c r="G260" s="1">
        <v>6.31</v>
      </c>
      <c r="H260" s="1">
        <v>-126</v>
      </c>
      <c r="I260" s="1">
        <v>6</v>
      </c>
      <c r="J260" s="1">
        <v>115</v>
      </c>
      <c r="K260" s="1">
        <v>0.85699999999999998</v>
      </c>
      <c r="AE260" s="1" t="s">
        <v>562</v>
      </c>
    </row>
    <row r="261" spans="1:31" ht="12.75" x14ac:dyDescent="0.2">
      <c r="A261" s="1">
        <v>258</v>
      </c>
      <c r="B261" s="20">
        <v>45324</v>
      </c>
      <c r="C261" s="3">
        <v>0.75763888888888886</v>
      </c>
      <c r="D261" s="1" t="s">
        <v>563</v>
      </c>
      <c r="E261" s="1">
        <v>3.4449999999999998</v>
      </c>
      <c r="F261" s="1">
        <v>-12.679</v>
      </c>
      <c r="G261" s="1">
        <v>6.54</v>
      </c>
      <c r="H261" s="1">
        <v>-126</v>
      </c>
      <c r="I261" s="1">
        <v>6</v>
      </c>
      <c r="J261" s="1">
        <v>115</v>
      </c>
      <c r="K261" s="1">
        <v>0.88100000000000001</v>
      </c>
      <c r="AE261" s="1" t="s">
        <v>564</v>
      </c>
    </row>
    <row r="262" spans="1:31" ht="12.75" x14ac:dyDescent="0.2">
      <c r="A262" s="1">
        <v>259</v>
      </c>
      <c r="B262" s="20">
        <v>45324</v>
      </c>
      <c r="C262" s="3">
        <v>0.76875000000000004</v>
      </c>
      <c r="D262" s="1" t="s">
        <v>565</v>
      </c>
      <c r="E262" s="1">
        <v>2.3450000000000002</v>
      </c>
      <c r="F262" s="1">
        <v>-12</v>
      </c>
      <c r="G262" s="1">
        <v>4.9000000000000004</v>
      </c>
      <c r="H262" s="1">
        <v>-126</v>
      </c>
      <c r="I262" s="1">
        <v>6</v>
      </c>
      <c r="J262" s="1">
        <v>115</v>
      </c>
      <c r="K262" s="1">
        <v>0.872</v>
      </c>
      <c r="AE262" s="1" t="s">
        <v>566</v>
      </c>
    </row>
    <row r="263" spans="1:31" ht="12.75" x14ac:dyDescent="0.2">
      <c r="A263" s="1">
        <v>260</v>
      </c>
      <c r="B263" s="20">
        <v>45324</v>
      </c>
      <c r="C263" s="3">
        <v>0.77152777777777781</v>
      </c>
      <c r="D263" s="1" t="s">
        <v>567</v>
      </c>
      <c r="E263" s="1">
        <v>2.7450000000000001</v>
      </c>
      <c r="F263" s="1">
        <v>-12</v>
      </c>
      <c r="G263" s="1">
        <v>5.13</v>
      </c>
      <c r="H263" s="1">
        <v>-126</v>
      </c>
      <c r="I263" s="1">
        <v>6</v>
      </c>
      <c r="J263" s="1">
        <v>115</v>
      </c>
      <c r="K263" s="1">
        <v>0.86099999999999999</v>
      </c>
      <c r="AE263" s="1" t="s">
        <v>568</v>
      </c>
    </row>
    <row r="264" spans="1:31" ht="12.75" x14ac:dyDescent="0.2">
      <c r="A264" s="1">
        <v>261</v>
      </c>
      <c r="B264" s="20">
        <v>45324</v>
      </c>
      <c r="C264" s="3">
        <v>0.77430555555555558</v>
      </c>
      <c r="D264" s="1" t="s">
        <v>569</v>
      </c>
      <c r="E264" s="1">
        <v>3.3450000000000002</v>
      </c>
      <c r="F264" s="1">
        <v>-11.994</v>
      </c>
      <c r="G264" s="1">
        <v>5.41</v>
      </c>
      <c r="H264" s="1">
        <v>-126</v>
      </c>
      <c r="I264" s="1">
        <v>6</v>
      </c>
      <c r="J264" s="1">
        <v>115</v>
      </c>
      <c r="K264" s="1">
        <v>0.80600000000000005</v>
      </c>
    </row>
    <row r="265" spans="1:31" ht="12.75" x14ac:dyDescent="0.2">
      <c r="A265" s="1">
        <v>262</v>
      </c>
      <c r="B265" s="20">
        <v>45324</v>
      </c>
      <c r="C265" s="3">
        <v>0.77708333333333335</v>
      </c>
      <c r="D265" s="1" t="s">
        <v>570</v>
      </c>
      <c r="E265" s="1">
        <v>3.8450000000000002</v>
      </c>
      <c r="F265" s="1">
        <v>-11.959</v>
      </c>
      <c r="G265" s="1">
        <v>5.65</v>
      </c>
      <c r="H265" s="1">
        <v>-126</v>
      </c>
      <c r="I265" s="1">
        <v>6</v>
      </c>
      <c r="J265" s="1">
        <v>115</v>
      </c>
      <c r="K265" s="1">
        <v>0.86599999999999999</v>
      </c>
      <c r="AE265" s="1" t="s">
        <v>571</v>
      </c>
    </row>
    <row r="266" spans="1:31" ht="12.75" x14ac:dyDescent="0.2">
      <c r="A266" s="1">
        <v>263</v>
      </c>
      <c r="B266" s="20">
        <v>45324</v>
      </c>
      <c r="C266" s="3">
        <v>0.77916666666666667</v>
      </c>
      <c r="D266" s="1" t="s">
        <v>570</v>
      </c>
      <c r="E266" s="1">
        <v>4.4450000000000003</v>
      </c>
      <c r="F266" s="1">
        <v>-11.864000000000001</v>
      </c>
      <c r="G266" s="1">
        <v>5.97</v>
      </c>
      <c r="H266" s="1">
        <v>-126</v>
      </c>
      <c r="I266" s="1">
        <v>6</v>
      </c>
      <c r="J266" s="1">
        <v>115</v>
      </c>
      <c r="K266" s="1">
        <v>0.85899999999999999</v>
      </c>
      <c r="AE266" s="1" t="s">
        <v>561</v>
      </c>
    </row>
    <row r="267" spans="1:31" ht="12.75" x14ac:dyDescent="0.2">
      <c r="A267" s="1">
        <v>264</v>
      </c>
      <c r="B267" s="20">
        <v>45324</v>
      </c>
      <c r="C267" s="3">
        <v>0.78125</v>
      </c>
      <c r="D267" s="1" t="s">
        <v>570</v>
      </c>
      <c r="E267" s="1">
        <v>5.0449999999999999</v>
      </c>
      <c r="F267" s="1">
        <v>-11.798999999999999</v>
      </c>
      <c r="G267" s="1">
        <v>6.32</v>
      </c>
      <c r="H267" s="1">
        <v>-126</v>
      </c>
      <c r="I267" s="1">
        <v>6</v>
      </c>
      <c r="J267" s="1">
        <v>115</v>
      </c>
      <c r="K267" s="1">
        <v>0.79400000000000004</v>
      </c>
      <c r="AE267" s="1" t="s">
        <v>572</v>
      </c>
    </row>
    <row r="268" spans="1:31" ht="12.75" x14ac:dyDescent="0.2">
      <c r="A268" s="1">
        <v>265</v>
      </c>
      <c r="B268" s="20">
        <v>45324</v>
      </c>
      <c r="C268" s="3">
        <v>0.78402777777777777</v>
      </c>
      <c r="D268" s="1" t="s">
        <v>573</v>
      </c>
      <c r="E268" s="1">
        <v>5.7450000000000001</v>
      </c>
      <c r="F268" s="1">
        <v>-11.769</v>
      </c>
      <c r="G268" s="1">
        <v>6.72</v>
      </c>
      <c r="H268" s="1">
        <v>-126</v>
      </c>
      <c r="I268" s="1">
        <v>6</v>
      </c>
      <c r="J268" s="1">
        <v>115</v>
      </c>
      <c r="K268" s="1">
        <v>0.82399999999999995</v>
      </c>
      <c r="AE268" s="1" t="s">
        <v>574</v>
      </c>
    </row>
    <row r="269" spans="1:31" ht="12.75" x14ac:dyDescent="0.2">
      <c r="AD269" s="1" t="s">
        <v>29</v>
      </c>
      <c r="AE269" s="1" t="s">
        <v>30</v>
      </c>
    </row>
  </sheetData>
  <mergeCells count="1">
    <mergeCell ref="M1:Y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17"/>
  <sheetViews>
    <sheetView workbookViewId="0"/>
  </sheetViews>
  <sheetFormatPr defaultColWidth="12.7109375" defaultRowHeight="15.75" customHeight="1" x14ac:dyDescent="0.2"/>
  <cols>
    <col min="2" max="2" width="16" customWidth="1"/>
    <col min="5" max="5" width="15.7109375" customWidth="1"/>
  </cols>
  <sheetData>
    <row r="2" spans="2:14" ht="15.75" customHeight="1" x14ac:dyDescent="0.2">
      <c r="B2" s="1" t="s">
        <v>575</v>
      </c>
      <c r="C2" s="1">
        <v>3.9849999999999999</v>
      </c>
    </row>
    <row r="3" spans="2:14" ht="15.75" customHeight="1" x14ac:dyDescent="0.2">
      <c r="B3" s="1" t="s">
        <v>576</v>
      </c>
      <c r="C3" s="1">
        <v>7.7850000000000001</v>
      </c>
      <c r="N3" s="1" t="s">
        <v>577</v>
      </c>
    </row>
    <row r="4" spans="2:14" ht="15.75" customHeight="1" x14ac:dyDescent="0.2">
      <c r="B4" s="1" t="s">
        <v>578</v>
      </c>
      <c r="C4" s="1">
        <f>(C2+C3)/2</f>
        <v>5.8849999999999998</v>
      </c>
    </row>
    <row r="5" spans="2:14" ht="15.75" customHeight="1" x14ac:dyDescent="0.2">
      <c r="N5" s="1">
        <v>0.88700000000000001</v>
      </c>
    </row>
    <row r="6" spans="2:14" ht="15.75" customHeight="1" x14ac:dyDescent="0.2">
      <c r="B6" s="1" t="s">
        <v>579</v>
      </c>
      <c r="C6" s="1">
        <v>-15.13</v>
      </c>
      <c r="D6" s="1" t="s">
        <v>580</v>
      </c>
      <c r="N6" s="1">
        <v>0.79300000000000004</v>
      </c>
    </row>
    <row r="7" spans="2:14" ht="15.75" customHeight="1" x14ac:dyDescent="0.2">
      <c r="B7" s="1" t="s">
        <v>581</v>
      </c>
      <c r="N7" s="1">
        <v>0.73899999999999999</v>
      </c>
    </row>
    <row r="8" spans="2:14" ht="15.75" customHeight="1" x14ac:dyDescent="0.2">
      <c r="B8" s="1">
        <v>-10.130000000000001</v>
      </c>
      <c r="N8" s="1">
        <v>0.622</v>
      </c>
    </row>
    <row r="9" spans="2:14" ht="15.75" customHeight="1" x14ac:dyDescent="0.2">
      <c r="N9" s="1">
        <v>0.41399999999999998</v>
      </c>
    </row>
    <row r="10" spans="2:14" ht="15.75" customHeight="1" x14ac:dyDescent="0.2">
      <c r="B10" s="1" t="s">
        <v>582</v>
      </c>
      <c r="C10" s="1">
        <v>2.5000000000000001E-2</v>
      </c>
      <c r="E10" s="1" t="s">
        <v>583</v>
      </c>
      <c r="F10" s="1">
        <v>50</v>
      </c>
    </row>
    <row r="11" spans="2:14" ht="15.75" customHeight="1" x14ac:dyDescent="0.2">
      <c r="B11" s="1" t="s">
        <v>584</v>
      </c>
      <c r="C11" s="1">
        <v>53</v>
      </c>
      <c r="E11" s="1" t="s">
        <v>585</v>
      </c>
      <c r="F11" s="1">
        <v>0</v>
      </c>
    </row>
    <row r="14" spans="2:14" ht="15.75" customHeight="1" x14ac:dyDescent="0.2">
      <c r="B14" s="1" t="s">
        <v>586</v>
      </c>
      <c r="C14" s="1">
        <f>(C11+25)*PI()/180</f>
        <v>1.3613568165555769</v>
      </c>
      <c r="E14" s="1" t="s">
        <v>586</v>
      </c>
      <c r="F14" s="1">
        <f>(F11+25)*PI()/180</f>
        <v>0.43633231299858238</v>
      </c>
    </row>
    <row r="16" spans="2:14" ht="15.75" customHeight="1" x14ac:dyDescent="0.2">
      <c r="B16" s="1" t="s">
        <v>587</v>
      </c>
      <c r="C16" s="1">
        <f>C10/COS(C14)</f>
        <v>0.1202433586186032</v>
      </c>
      <c r="E16" s="1" t="s">
        <v>588</v>
      </c>
      <c r="F16" s="1">
        <f>F10/COS(F14)</f>
        <v>55.168895948124586</v>
      </c>
    </row>
    <row r="17" spans="2:5" ht="15.75" customHeight="1" x14ac:dyDescent="0.2">
      <c r="B17" s="1" t="s">
        <v>589</v>
      </c>
      <c r="E17" s="1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34"/>
  <sheetViews>
    <sheetView workbookViewId="0">
      <pane ySplit="1" topLeftCell="A96" activePane="bottomLeft" state="frozen"/>
      <selection pane="bottomLeft" activeCell="B114" sqref="B114"/>
    </sheetView>
  </sheetViews>
  <sheetFormatPr defaultColWidth="12.7109375" defaultRowHeight="15.75" customHeight="1" x14ac:dyDescent="0.2"/>
  <cols>
    <col min="3" max="3" width="20.28515625" customWidth="1"/>
    <col min="4" max="5" width="18.140625" customWidth="1"/>
    <col min="6" max="6" width="21.140625" customWidth="1"/>
    <col min="7" max="8" width="18.140625" customWidth="1"/>
  </cols>
  <sheetData>
    <row r="1" spans="1:13" ht="15.75" customHeight="1" x14ac:dyDescent="0.2">
      <c r="A1" s="1" t="s">
        <v>2</v>
      </c>
      <c r="B1" s="1" t="s">
        <v>590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  <c r="H1" s="1"/>
      <c r="I1" s="1" t="s">
        <v>596</v>
      </c>
      <c r="J1" s="1" t="s">
        <v>597</v>
      </c>
      <c r="K1" s="1" t="s">
        <v>598</v>
      </c>
      <c r="L1" s="1" t="s">
        <v>599</v>
      </c>
      <c r="M1" s="1" t="s">
        <v>600</v>
      </c>
    </row>
    <row r="2" spans="1:13" ht="15.75" customHeight="1" x14ac:dyDescent="0.2">
      <c r="G2" s="1" t="s">
        <v>601</v>
      </c>
      <c r="H2" s="1"/>
    </row>
    <row r="3" spans="1:13" ht="15.75" customHeight="1" x14ac:dyDescent="0.2">
      <c r="A3" s="1" t="s">
        <v>602</v>
      </c>
      <c r="B3" s="1" t="s">
        <v>33</v>
      </c>
      <c r="D3" s="1">
        <v>1</v>
      </c>
      <c r="E3" s="1">
        <v>1</v>
      </c>
      <c r="F3" s="1"/>
      <c r="G3" s="1"/>
      <c r="H3" s="1"/>
      <c r="L3" s="1" t="s">
        <v>603</v>
      </c>
      <c r="M3" s="1" t="s">
        <v>604</v>
      </c>
    </row>
    <row r="4" spans="1:13" ht="15.75" customHeight="1" x14ac:dyDescent="0.2">
      <c r="A4" s="1" t="s">
        <v>602</v>
      </c>
      <c r="B4" s="1" t="s">
        <v>33</v>
      </c>
      <c r="D4" s="1">
        <v>1</v>
      </c>
      <c r="E4" s="1">
        <v>4</v>
      </c>
      <c r="F4" s="1"/>
      <c r="G4" s="1"/>
      <c r="H4" s="1"/>
      <c r="M4" s="1" t="s">
        <v>605</v>
      </c>
    </row>
    <row r="5" spans="1:13" ht="15.75" customHeight="1" x14ac:dyDescent="0.2">
      <c r="A5" s="1" t="s">
        <v>602</v>
      </c>
      <c r="B5" s="1" t="s">
        <v>33</v>
      </c>
      <c r="D5" s="1">
        <v>1</v>
      </c>
      <c r="E5" s="1">
        <v>6</v>
      </c>
      <c r="F5" s="1">
        <v>-36</v>
      </c>
      <c r="G5" s="1"/>
      <c r="H5" s="1"/>
      <c r="I5" s="1"/>
      <c r="J5" s="1"/>
      <c r="K5" s="1"/>
      <c r="L5" s="1"/>
      <c r="M5" s="1" t="s">
        <v>606</v>
      </c>
    </row>
    <row r="6" spans="1:13" ht="15.75" customHeight="1" x14ac:dyDescent="0.2">
      <c r="A6" s="1" t="s">
        <v>602</v>
      </c>
      <c r="B6" s="1">
        <v>1</v>
      </c>
      <c r="D6" s="1">
        <v>1</v>
      </c>
      <c r="E6" s="1">
        <v>8</v>
      </c>
      <c r="F6" s="1"/>
      <c r="G6" s="1"/>
      <c r="H6" s="1"/>
      <c r="I6" s="1">
        <v>1000</v>
      </c>
      <c r="J6" s="1">
        <v>10</v>
      </c>
      <c r="K6" s="1" t="s">
        <v>607</v>
      </c>
      <c r="L6" s="1" t="s">
        <v>608</v>
      </c>
    </row>
    <row r="7" spans="1:13" ht="15.75" customHeight="1" x14ac:dyDescent="0.2">
      <c r="A7" s="1" t="s">
        <v>602</v>
      </c>
      <c r="B7" s="1">
        <v>2</v>
      </c>
      <c r="D7" s="1">
        <v>1</v>
      </c>
      <c r="E7" s="1">
        <v>9</v>
      </c>
      <c r="F7" s="1"/>
      <c r="G7" s="1"/>
      <c r="H7" s="1"/>
      <c r="I7" s="1">
        <v>1000</v>
      </c>
      <c r="J7" s="1">
        <v>10</v>
      </c>
      <c r="K7" s="1" t="s">
        <v>607</v>
      </c>
      <c r="L7" s="1" t="s">
        <v>608</v>
      </c>
    </row>
    <row r="8" spans="1:13" ht="15.75" customHeight="1" x14ac:dyDescent="0.2">
      <c r="A8" s="1" t="s">
        <v>602</v>
      </c>
      <c r="B8" s="1">
        <v>3</v>
      </c>
      <c r="D8" s="1">
        <v>1</v>
      </c>
      <c r="E8" s="1">
        <v>10</v>
      </c>
      <c r="F8" s="1"/>
      <c r="G8" s="1"/>
      <c r="H8" s="1"/>
      <c r="I8" s="1">
        <v>1000</v>
      </c>
      <c r="J8" s="1">
        <v>10</v>
      </c>
      <c r="K8" s="1" t="s">
        <v>607</v>
      </c>
      <c r="L8" s="1" t="s">
        <v>608</v>
      </c>
    </row>
    <row r="9" spans="1:13" ht="15.75" customHeight="1" x14ac:dyDescent="0.2">
      <c r="A9" s="1" t="s">
        <v>602</v>
      </c>
      <c r="B9" s="1">
        <v>4</v>
      </c>
      <c r="D9" s="1">
        <v>1</v>
      </c>
      <c r="E9" s="1">
        <v>11</v>
      </c>
      <c r="F9" s="1"/>
      <c r="G9" s="1"/>
      <c r="H9" s="1"/>
      <c r="I9" s="1">
        <v>1000</v>
      </c>
      <c r="J9" s="1">
        <v>10</v>
      </c>
      <c r="K9" s="1" t="s">
        <v>607</v>
      </c>
      <c r="L9" s="1" t="s">
        <v>608</v>
      </c>
    </row>
    <row r="10" spans="1:13" ht="15.75" customHeight="1" x14ac:dyDescent="0.2">
      <c r="A10" s="1" t="s">
        <v>602</v>
      </c>
      <c r="B10" s="1">
        <v>5</v>
      </c>
      <c r="D10" s="1">
        <v>1</v>
      </c>
      <c r="E10" s="1">
        <v>12</v>
      </c>
      <c r="F10" s="5">
        <v>-144</v>
      </c>
      <c r="G10" s="5"/>
      <c r="H10" s="5"/>
      <c r="I10" s="1">
        <v>1000</v>
      </c>
      <c r="J10" s="1">
        <v>10</v>
      </c>
      <c r="K10" s="1" t="s">
        <v>607</v>
      </c>
      <c r="L10" s="1" t="s">
        <v>608</v>
      </c>
    </row>
    <row r="11" spans="1:13" ht="15.75" customHeight="1" x14ac:dyDescent="0.2">
      <c r="A11" s="1" t="s">
        <v>602</v>
      </c>
      <c r="B11" s="1">
        <v>6</v>
      </c>
      <c r="D11" s="1">
        <v>1</v>
      </c>
      <c r="E11" s="1">
        <v>13</v>
      </c>
      <c r="F11" s="5">
        <v>-162</v>
      </c>
      <c r="G11" s="5"/>
      <c r="H11" s="5"/>
      <c r="I11" s="1">
        <v>1000</v>
      </c>
      <c r="J11" s="1">
        <v>10</v>
      </c>
      <c r="K11" s="1" t="s">
        <v>607</v>
      </c>
      <c r="L11" s="1" t="s">
        <v>608</v>
      </c>
    </row>
    <row r="12" spans="1:13" ht="15.75" customHeight="1" x14ac:dyDescent="0.2">
      <c r="A12" s="1" t="s">
        <v>602</v>
      </c>
      <c r="B12" s="1">
        <v>7</v>
      </c>
      <c r="D12" s="1">
        <v>1</v>
      </c>
      <c r="E12" s="1">
        <v>14</v>
      </c>
      <c r="F12" s="5">
        <v>-180</v>
      </c>
      <c r="G12" s="5"/>
      <c r="H12" s="5"/>
      <c r="I12" s="1">
        <v>1000</v>
      </c>
      <c r="J12" s="1">
        <v>10</v>
      </c>
      <c r="K12" s="1" t="s">
        <v>607</v>
      </c>
      <c r="L12" s="1" t="s">
        <v>608</v>
      </c>
    </row>
    <row r="13" spans="1:13" ht="15.75" customHeight="1" x14ac:dyDescent="0.2">
      <c r="A13" s="1" t="s">
        <v>602</v>
      </c>
      <c r="B13" s="1">
        <v>8</v>
      </c>
      <c r="D13" s="1">
        <v>1</v>
      </c>
      <c r="E13" s="5">
        <v>15</v>
      </c>
      <c r="F13" s="1"/>
      <c r="G13" s="1"/>
      <c r="H13" s="1"/>
      <c r="I13" s="1">
        <v>1000</v>
      </c>
      <c r="J13" s="1">
        <v>10</v>
      </c>
      <c r="K13" s="1" t="s">
        <v>607</v>
      </c>
      <c r="L13" s="1" t="s">
        <v>608</v>
      </c>
    </row>
    <row r="14" spans="1:13" ht="15.75" customHeight="1" x14ac:dyDescent="0.2">
      <c r="A14" s="1" t="s">
        <v>602</v>
      </c>
      <c r="B14" s="1">
        <v>9</v>
      </c>
      <c r="D14" s="1">
        <v>1</v>
      </c>
      <c r="E14" s="1">
        <v>16</v>
      </c>
      <c r="I14" s="1">
        <v>1000</v>
      </c>
      <c r="J14" s="1">
        <v>10</v>
      </c>
      <c r="K14" s="1" t="s">
        <v>607</v>
      </c>
      <c r="L14" s="1" t="s">
        <v>608</v>
      </c>
    </row>
    <row r="15" spans="1:13" ht="15.75" customHeight="1" x14ac:dyDescent="0.2">
      <c r="A15" s="1" t="s">
        <v>609</v>
      </c>
      <c r="B15" s="1">
        <v>10</v>
      </c>
      <c r="D15" s="1">
        <v>2</v>
      </c>
      <c r="E15" s="1">
        <v>1</v>
      </c>
      <c r="F15" s="1">
        <f>18*7</f>
        <v>126</v>
      </c>
      <c r="I15" s="1" t="s">
        <v>33</v>
      </c>
      <c r="J15" s="1"/>
      <c r="K15" s="1"/>
      <c r="L15" s="1" t="s">
        <v>610</v>
      </c>
      <c r="M15" s="1"/>
    </row>
    <row r="16" spans="1:13" ht="15.75" customHeight="1" x14ac:dyDescent="0.2">
      <c r="A16" s="1" t="s">
        <v>609</v>
      </c>
      <c r="B16" s="1">
        <v>11</v>
      </c>
      <c r="D16" s="1">
        <v>2</v>
      </c>
      <c r="E16" s="1">
        <v>2</v>
      </c>
      <c r="F16" s="1">
        <f>18*6</f>
        <v>108</v>
      </c>
      <c r="I16" s="1" t="s">
        <v>33</v>
      </c>
      <c r="J16" s="1"/>
      <c r="K16" s="1"/>
      <c r="L16" s="1" t="s">
        <v>611</v>
      </c>
      <c r="M16" s="1"/>
    </row>
    <row r="17" spans="1:13" ht="15.75" customHeight="1" x14ac:dyDescent="0.2">
      <c r="A17" s="1" t="s">
        <v>609</v>
      </c>
      <c r="B17" s="1">
        <v>12</v>
      </c>
      <c r="D17" s="1">
        <v>2</v>
      </c>
      <c r="E17" s="1">
        <v>3</v>
      </c>
      <c r="F17" s="1">
        <f>18*5</f>
        <v>90</v>
      </c>
      <c r="I17" s="1">
        <v>1000</v>
      </c>
      <c r="J17" s="1">
        <v>8</v>
      </c>
      <c r="K17" s="1" t="s">
        <v>607</v>
      </c>
      <c r="L17" s="1" t="s">
        <v>608</v>
      </c>
      <c r="M17" s="1" t="s">
        <v>612</v>
      </c>
    </row>
    <row r="18" spans="1:13" ht="15.75" customHeight="1" x14ac:dyDescent="0.2">
      <c r="A18" s="1" t="s">
        <v>609</v>
      </c>
      <c r="B18" s="1">
        <v>13</v>
      </c>
      <c r="D18" s="1">
        <v>2</v>
      </c>
      <c r="E18" s="1">
        <v>4</v>
      </c>
      <c r="F18" s="1">
        <f>18*4</f>
        <v>72</v>
      </c>
      <c r="I18" s="1">
        <v>1000</v>
      </c>
      <c r="J18" s="1">
        <v>8</v>
      </c>
      <c r="K18" s="23" t="s">
        <v>607</v>
      </c>
      <c r="L18" s="23" t="s">
        <v>608</v>
      </c>
      <c r="M18" s="24" t="s">
        <v>613</v>
      </c>
    </row>
    <row r="19" spans="1:13" ht="15.75" customHeight="1" x14ac:dyDescent="0.2">
      <c r="A19" s="1" t="s">
        <v>609</v>
      </c>
      <c r="B19" s="1">
        <v>14</v>
      </c>
      <c r="D19" s="1">
        <v>2</v>
      </c>
      <c r="E19" s="1">
        <v>5</v>
      </c>
      <c r="F19" s="1">
        <f>18*3</f>
        <v>54</v>
      </c>
      <c r="I19" s="1">
        <v>1000</v>
      </c>
      <c r="J19" s="1">
        <v>8</v>
      </c>
      <c r="K19" s="23" t="s">
        <v>607</v>
      </c>
      <c r="L19" s="23" t="s">
        <v>608</v>
      </c>
      <c r="M19" s="24" t="s">
        <v>614</v>
      </c>
    </row>
    <row r="20" spans="1:13" ht="15.75" customHeight="1" x14ac:dyDescent="0.2">
      <c r="A20" s="1" t="s">
        <v>609</v>
      </c>
      <c r="B20" s="1">
        <v>15</v>
      </c>
      <c r="D20" s="1">
        <v>2</v>
      </c>
      <c r="E20" s="1">
        <v>6</v>
      </c>
      <c r="F20" s="1">
        <v>36</v>
      </c>
      <c r="I20" s="1">
        <v>1000</v>
      </c>
      <c r="J20" s="1">
        <v>8</v>
      </c>
      <c r="K20" s="23" t="s">
        <v>607</v>
      </c>
      <c r="L20" s="23" t="s">
        <v>608</v>
      </c>
      <c r="M20" s="24" t="s">
        <v>614</v>
      </c>
    </row>
    <row r="21" spans="1:13" ht="15.75" customHeight="1" x14ac:dyDescent="0.2">
      <c r="A21" s="1" t="s">
        <v>609</v>
      </c>
      <c r="B21" s="1">
        <v>16</v>
      </c>
      <c r="D21" s="1">
        <v>2</v>
      </c>
      <c r="E21" s="1">
        <v>7</v>
      </c>
      <c r="F21" s="1">
        <v>18</v>
      </c>
      <c r="I21" s="1">
        <v>50</v>
      </c>
      <c r="J21" s="1">
        <v>8</v>
      </c>
      <c r="K21" s="1" t="s">
        <v>615</v>
      </c>
      <c r="L21" s="1" t="s">
        <v>616</v>
      </c>
      <c r="M21" s="1" t="s">
        <v>617</v>
      </c>
    </row>
    <row r="22" spans="1:13" ht="15.75" customHeight="1" x14ac:dyDescent="0.2">
      <c r="A22" s="1" t="s">
        <v>609</v>
      </c>
      <c r="B22" s="1">
        <v>17</v>
      </c>
      <c r="D22" s="1">
        <v>2</v>
      </c>
      <c r="E22" s="1">
        <v>8</v>
      </c>
      <c r="F22" s="1">
        <v>0</v>
      </c>
      <c r="I22" s="1">
        <v>50</v>
      </c>
      <c r="J22" s="1">
        <v>8</v>
      </c>
      <c r="K22" s="1" t="s">
        <v>615</v>
      </c>
      <c r="L22" s="1" t="s">
        <v>616</v>
      </c>
    </row>
    <row r="23" spans="1:13" ht="15.75" customHeight="1" x14ac:dyDescent="0.2">
      <c r="A23" s="1" t="s">
        <v>609</v>
      </c>
      <c r="B23" s="1">
        <v>18</v>
      </c>
      <c r="D23" s="1">
        <v>2</v>
      </c>
      <c r="E23" s="1">
        <v>9</v>
      </c>
      <c r="F23" s="1">
        <v>-18</v>
      </c>
      <c r="I23" s="1">
        <v>50</v>
      </c>
      <c r="J23" s="1">
        <v>8</v>
      </c>
      <c r="K23" s="1" t="s">
        <v>615</v>
      </c>
      <c r="L23" s="1" t="s">
        <v>616</v>
      </c>
    </row>
    <row r="24" spans="1:13" ht="15.75" customHeight="1" x14ac:dyDescent="0.2">
      <c r="A24" s="1" t="s">
        <v>609</v>
      </c>
      <c r="B24" s="1">
        <v>19</v>
      </c>
      <c r="D24" s="1">
        <v>2</v>
      </c>
      <c r="E24" s="1">
        <v>10</v>
      </c>
      <c r="F24" s="1">
        <v>-36</v>
      </c>
      <c r="I24" s="1">
        <v>50</v>
      </c>
      <c r="J24" s="1">
        <v>8</v>
      </c>
      <c r="K24" s="1" t="s">
        <v>615</v>
      </c>
      <c r="L24" s="1" t="s">
        <v>616</v>
      </c>
    </row>
    <row r="25" spans="1:13" ht="15.75" customHeight="1" x14ac:dyDescent="0.2">
      <c r="A25" s="1" t="s">
        <v>609</v>
      </c>
      <c r="B25" s="1">
        <v>20</v>
      </c>
      <c r="D25" s="1">
        <v>2</v>
      </c>
      <c r="E25" s="1">
        <v>11</v>
      </c>
      <c r="F25" s="1">
        <v>-54</v>
      </c>
      <c r="I25" s="1">
        <v>50</v>
      </c>
      <c r="J25" s="1">
        <v>8</v>
      </c>
      <c r="K25" s="1" t="s">
        <v>615</v>
      </c>
      <c r="L25" s="1" t="s">
        <v>616</v>
      </c>
    </row>
    <row r="26" spans="1:13" ht="12.75" x14ac:dyDescent="0.2">
      <c r="A26" s="1" t="s">
        <v>609</v>
      </c>
      <c r="B26" s="1">
        <v>21</v>
      </c>
      <c r="D26" s="1">
        <v>2</v>
      </c>
      <c r="E26" s="1">
        <v>12</v>
      </c>
      <c r="F26" s="1">
        <v>-72</v>
      </c>
      <c r="I26" s="1">
        <v>50</v>
      </c>
      <c r="J26" s="1">
        <v>8</v>
      </c>
      <c r="K26" s="1" t="s">
        <v>615</v>
      </c>
      <c r="L26" s="1" t="s">
        <v>616</v>
      </c>
    </row>
    <row r="27" spans="1:13" ht="12.75" x14ac:dyDescent="0.2">
      <c r="A27" s="1" t="s">
        <v>609</v>
      </c>
      <c r="B27" s="1">
        <v>22</v>
      </c>
      <c r="D27" s="1">
        <v>2</v>
      </c>
      <c r="E27" s="1">
        <v>13</v>
      </c>
      <c r="F27" s="1">
        <v>-90</v>
      </c>
      <c r="I27" s="1">
        <v>50</v>
      </c>
      <c r="J27" s="1">
        <v>8</v>
      </c>
      <c r="K27" s="1" t="s">
        <v>615</v>
      </c>
      <c r="L27" s="1" t="s">
        <v>616</v>
      </c>
    </row>
    <row r="28" spans="1:13" ht="12.75" x14ac:dyDescent="0.2">
      <c r="A28" s="1" t="s">
        <v>609</v>
      </c>
      <c r="B28" s="1">
        <v>23</v>
      </c>
      <c r="D28" s="1">
        <v>2</v>
      </c>
      <c r="E28" s="1">
        <v>14</v>
      </c>
      <c r="F28" s="1">
        <v>-108</v>
      </c>
      <c r="I28" s="1">
        <v>50</v>
      </c>
      <c r="J28" s="1">
        <v>8</v>
      </c>
      <c r="K28" s="1" t="s">
        <v>615</v>
      </c>
      <c r="L28" s="1" t="s">
        <v>616</v>
      </c>
    </row>
    <row r="29" spans="1:13" ht="12.75" x14ac:dyDescent="0.2">
      <c r="A29" s="1" t="s">
        <v>609</v>
      </c>
      <c r="B29" s="1">
        <v>24</v>
      </c>
      <c r="D29" s="1">
        <v>2</v>
      </c>
      <c r="E29" s="1">
        <v>15</v>
      </c>
      <c r="F29" s="1">
        <v>-126</v>
      </c>
      <c r="I29" s="1">
        <v>50</v>
      </c>
      <c r="J29" s="1">
        <v>8</v>
      </c>
      <c r="K29" s="1" t="s">
        <v>615</v>
      </c>
      <c r="L29" s="1" t="s">
        <v>616</v>
      </c>
    </row>
    <row r="30" spans="1:13" ht="12.75" x14ac:dyDescent="0.2">
      <c r="A30" s="1" t="s">
        <v>609</v>
      </c>
      <c r="B30" s="1">
        <v>25</v>
      </c>
      <c r="D30" s="1">
        <v>2</v>
      </c>
      <c r="E30" s="1">
        <v>16</v>
      </c>
      <c r="F30" s="1">
        <v>-144</v>
      </c>
      <c r="I30" s="1">
        <v>50</v>
      </c>
      <c r="J30" s="1">
        <v>8</v>
      </c>
      <c r="K30" s="1" t="s">
        <v>615</v>
      </c>
      <c r="L30" s="1" t="s">
        <v>616</v>
      </c>
    </row>
    <row r="31" spans="1:13" ht="12.75" x14ac:dyDescent="0.2">
      <c r="A31" s="1" t="s">
        <v>609</v>
      </c>
      <c r="B31" s="1">
        <v>26</v>
      </c>
      <c r="D31" s="1">
        <v>2</v>
      </c>
      <c r="E31" s="1">
        <v>17</v>
      </c>
      <c r="F31" s="1">
        <v>-162</v>
      </c>
      <c r="I31" s="1">
        <v>50</v>
      </c>
      <c r="J31" s="1">
        <v>8</v>
      </c>
      <c r="K31" s="1" t="s">
        <v>615</v>
      </c>
      <c r="L31" s="1" t="s">
        <v>616</v>
      </c>
    </row>
    <row r="32" spans="1:13" ht="12.75" x14ac:dyDescent="0.2">
      <c r="A32" s="1" t="s">
        <v>609</v>
      </c>
      <c r="B32" s="1">
        <v>27</v>
      </c>
      <c r="D32" s="1">
        <v>2</v>
      </c>
      <c r="E32" s="1">
        <v>18</v>
      </c>
      <c r="F32" s="1">
        <v>180</v>
      </c>
      <c r="I32" s="1">
        <v>50</v>
      </c>
      <c r="J32" s="1">
        <v>8</v>
      </c>
      <c r="K32" s="1" t="s">
        <v>615</v>
      </c>
      <c r="L32" s="1" t="s">
        <v>616</v>
      </c>
    </row>
    <row r="33" spans="1:13" ht="12.75" x14ac:dyDescent="0.2">
      <c r="A33" s="1" t="s">
        <v>609</v>
      </c>
      <c r="B33" s="1">
        <v>28</v>
      </c>
      <c r="D33" s="1">
        <v>2</v>
      </c>
      <c r="E33" s="1">
        <v>19</v>
      </c>
      <c r="F33" s="1">
        <v>162</v>
      </c>
      <c r="I33" s="1">
        <v>50</v>
      </c>
      <c r="J33" s="1">
        <v>8</v>
      </c>
      <c r="K33" s="1" t="s">
        <v>615</v>
      </c>
      <c r="L33" s="1" t="s">
        <v>616</v>
      </c>
    </row>
    <row r="34" spans="1:13" ht="12.75" x14ac:dyDescent="0.2">
      <c r="A34" s="1" t="s">
        <v>609</v>
      </c>
      <c r="B34" s="1">
        <v>29</v>
      </c>
      <c r="D34" s="1">
        <v>2</v>
      </c>
      <c r="E34" s="1">
        <v>20</v>
      </c>
      <c r="F34" s="1">
        <v>144</v>
      </c>
      <c r="I34" s="1">
        <v>50</v>
      </c>
      <c r="J34" s="1">
        <v>8</v>
      </c>
      <c r="K34" s="1" t="s">
        <v>615</v>
      </c>
      <c r="L34" s="1" t="s">
        <v>616</v>
      </c>
    </row>
    <row r="35" spans="1:13" ht="12.75" x14ac:dyDescent="0.2">
      <c r="A35" s="1" t="s">
        <v>618</v>
      </c>
      <c r="B35" s="1">
        <v>30</v>
      </c>
      <c r="D35" s="1">
        <v>3</v>
      </c>
      <c r="E35" s="1">
        <v>1</v>
      </c>
      <c r="F35" s="1">
        <v>-36</v>
      </c>
      <c r="I35" s="1" t="s">
        <v>33</v>
      </c>
      <c r="L35" s="1" t="s">
        <v>611</v>
      </c>
    </row>
    <row r="36" spans="1:13" ht="12.75" x14ac:dyDescent="0.2">
      <c r="A36" s="1" t="s">
        <v>618</v>
      </c>
      <c r="B36" s="1">
        <v>31</v>
      </c>
      <c r="D36" s="1">
        <v>3</v>
      </c>
      <c r="E36" s="1">
        <v>2</v>
      </c>
      <c r="F36" s="1">
        <v>-54</v>
      </c>
      <c r="I36" s="1" t="s">
        <v>33</v>
      </c>
      <c r="L36" s="1" t="s">
        <v>610</v>
      </c>
    </row>
    <row r="37" spans="1:13" ht="12.75" x14ac:dyDescent="0.2">
      <c r="A37" s="1" t="s">
        <v>618</v>
      </c>
      <c r="B37" s="1">
        <v>32</v>
      </c>
      <c r="D37" s="1">
        <v>3</v>
      </c>
      <c r="E37" s="1">
        <v>3</v>
      </c>
      <c r="F37" s="1">
        <v>-72</v>
      </c>
      <c r="I37" s="1">
        <v>1000</v>
      </c>
      <c r="J37" s="1">
        <v>8</v>
      </c>
      <c r="K37" s="1" t="s">
        <v>607</v>
      </c>
      <c r="L37" s="1" t="s">
        <v>608</v>
      </c>
      <c r="M37" s="1" t="s">
        <v>619</v>
      </c>
    </row>
    <row r="38" spans="1:13" ht="12.75" x14ac:dyDescent="0.2">
      <c r="A38" s="1" t="s">
        <v>618</v>
      </c>
      <c r="B38" s="1">
        <v>33</v>
      </c>
      <c r="D38" s="1">
        <v>3</v>
      </c>
      <c r="E38" s="1">
        <v>4</v>
      </c>
      <c r="F38" s="1">
        <v>-90</v>
      </c>
      <c r="I38" s="1">
        <v>1000</v>
      </c>
      <c r="J38" s="1">
        <v>8</v>
      </c>
      <c r="K38" s="23" t="s">
        <v>607</v>
      </c>
      <c r="L38" s="23" t="s">
        <v>608</v>
      </c>
      <c r="M38" s="24" t="s">
        <v>620</v>
      </c>
    </row>
    <row r="39" spans="1:13" ht="12.75" x14ac:dyDescent="0.2">
      <c r="A39" s="1" t="s">
        <v>618</v>
      </c>
      <c r="B39" s="1">
        <v>34</v>
      </c>
      <c r="D39" s="1">
        <v>3</v>
      </c>
      <c r="E39" s="1">
        <v>5</v>
      </c>
      <c r="F39" s="1">
        <v>-108</v>
      </c>
      <c r="I39" s="1">
        <v>1000</v>
      </c>
      <c r="J39" s="1">
        <v>8</v>
      </c>
      <c r="K39" s="23" t="s">
        <v>607</v>
      </c>
      <c r="L39" s="23" t="s">
        <v>608</v>
      </c>
      <c r="M39" s="24" t="s">
        <v>621</v>
      </c>
    </row>
    <row r="40" spans="1:13" ht="12.75" x14ac:dyDescent="0.2">
      <c r="A40" s="1" t="s">
        <v>618</v>
      </c>
      <c r="B40" s="1">
        <v>35</v>
      </c>
      <c r="D40" s="1">
        <v>3</v>
      </c>
      <c r="E40" s="1">
        <v>6</v>
      </c>
      <c r="F40" s="1">
        <v>-126</v>
      </c>
      <c r="I40" s="1">
        <v>1000</v>
      </c>
      <c r="J40" s="1">
        <v>8</v>
      </c>
      <c r="K40" s="23" t="s">
        <v>607</v>
      </c>
      <c r="L40" s="23" t="s">
        <v>608</v>
      </c>
      <c r="M40" s="24" t="s">
        <v>613</v>
      </c>
    </row>
    <row r="41" spans="1:13" ht="12.75" x14ac:dyDescent="0.2">
      <c r="A41" s="1" t="s">
        <v>618</v>
      </c>
      <c r="B41" s="1">
        <v>36</v>
      </c>
      <c r="D41" s="1">
        <v>3</v>
      </c>
      <c r="E41" s="1">
        <v>7</v>
      </c>
      <c r="F41" s="1">
        <v>-144</v>
      </c>
      <c r="I41" s="1">
        <v>50</v>
      </c>
      <c r="J41" s="1">
        <v>8</v>
      </c>
      <c r="K41" s="1" t="s">
        <v>615</v>
      </c>
      <c r="L41" s="1" t="s">
        <v>616</v>
      </c>
    </row>
    <row r="42" spans="1:13" ht="12.75" x14ac:dyDescent="0.2">
      <c r="A42" s="1" t="s">
        <v>618</v>
      </c>
      <c r="B42" s="1">
        <v>37</v>
      </c>
      <c r="D42" s="1">
        <v>3</v>
      </c>
      <c r="E42" s="1">
        <v>8</v>
      </c>
      <c r="F42" s="1">
        <v>-162</v>
      </c>
      <c r="I42" s="1">
        <v>50</v>
      </c>
      <c r="J42" s="1">
        <v>8</v>
      </c>
      <c r="K42" s="1" t="s">
        <v>615</v>
      </c>
      <c r="L42" s="1" t="s">
        <v>616</v>
      </c>
    </row>
    <row r="43" spans="1:13" ht="12.75" x14ac:dyDescent="0.2">
      <c r="A43" s="1" t="s">
        <v>618</v>
      </c>
      <c r="B43" s="1">
        <v>38</v>
      </c>
      <c r="D43" s="1">
        <v>3</v>
      </c>
      <c r="E43" s="1">
        <v>9</v>
      </c>
      <c r="F43" s="1">
        <v>180</v>
      </c>
      <c r="I43" s="1">
        <v>50</v>
      </c>
      <c r="J43" s="1">
        <v>8</v>
      </c>
      <c r="K43" s="1" t="s">
        <v>615</v>
      </c>
      <c r="L43" s="1" t="s">
        <v>616</v>
      </c>
    </row>
    <row r="44" spans="1:13" ht="12.75" x14ac:dyDescent="0.2">
      <c r="A44" s="1" t="s">
        <v>618</v>
      </c>
      <c r="B44" s="1">
        <v>39</v>
      </c>
      <c r="D44" s="1">
        <v>3</v>
      </c>
      <c r="E44" s="1">
        <v>10</v>
      </c>
      <c r="F44" s="1">
        <v>162</v>
      </c>
      <c r="I44" s="1">
        <v>50</v>
      </c>
      <c r="J44" s="1">
        <v>8</v>
      </c>
      <c r="K44" s="1" t="s">
        <v>615</v>
      </c>
      <c r="L44" s="1" t="s">
        <v>616</v>
      </c>
    </row>
    <row r="45" spans="1:13" ht="12.75" x14ac:dyDescent="0.2">
      <c r="A45" s="1" t="s">
        <v>618</v>
      </c>
      <c r="B45" s="1">
        <v>40</v>
      </c>
      <c r="D45" s="1">
        <v>3</v>
      </c>
      <c r="E45" s="1">
        <v>11</v>
      </c>
      <c r="F45" s="1">
        <v>144</v>
      </c>
      <c r="I45" s="1">
        <v>50</v>
      </c>
      <c r="J45" s="1">
        <v>8</v>
      </c>
      <c r="K45" s="1" t="s">
        <v>615</v>
      </c>
      <c r="L45" s="1" t="s">
        <v>616</v>
      </c>
    </row>
    <row r="46" spans="1:13" ht="12.75" x14ac:dyDescent="0.2">
      <c r="A46" s="1" t="s">
        <v>618</v>
      </c>
      <c r="B46" s="1">
        <v>41</v>
      </c>
      <c r="D46" s="1">
        <v>3</v>
      </c>
      <c r="E46" s="1">
        <v>12</v>
      </c>
      <c r="F46" s="1">
        <v>126</v>
      </c>
      <c r="I46" s="1">
        <v>50</v>
      </c>
      <c r="J46" s="1">
        <v>8</v>
      </c>
      <c r="K46" s="1" t="s">
        <v>615</v>
      </c>
      <c r="L46" s="1" t="s">
        <v>616</v>
      </c>
    </row>
    <row r="47" spans="1:13" ht="12.75" x14ac:dyDescent="0.2">
      <c r="A47" s="1" t="s">
        <v>618</v>
      </c>
      <c r="B47" s="1">
        <v>42</v>
      </c>
      <c r="D47" s="1">
        <v>3</v>
      </c>
      <c r="E47" s="1">
        <v>13</v>
      </c>
      <c r="F47" s="1">
        <v>108</v>
      </c>
      <c r="I47" s="1">
        <v>50</v>
      </c>
      <c r="J47" s="1">
        <v>8</v>
      </c>
      <c r="K47" s="1" t="s">
        <v>615</v>
      </c>
      <c r="L47" s="1" t="s">
        <v>616</v>
      </c>
    </row>
    <row r="48" spans="1:13" ht="12.75" x14ac:dyDescent="0.2">
      <c r="A48" s="1" t="s">
        <v>618</v>
      </c>
      <c r="B48" s="1">
        <v>43</v>
      </c>
      <c r="D48" s="1">
        <v>3</v>
      </c>
      <c r="E48" s="1">
        <v>14</v>
      </c>
      <c r="F48" s="1">
        <v>90</v>
      </c>
      <c r="I48" s="1">
        <v>50</v>
      </c>
      <c r="J48" s="1">
        <v>8</v>
      </c>
      <c r="K48" s="1" t="s">
        <v>615</v>
      </c>
      <c r="L48" s="1" t="s">
        <v>616</v>
      </c>
    </row>
    <row r="49" spans="1:13" ht="12.75" x14ac:dyDescent="0.2">
      <c r="A49" s="1" t="s">
        <v>618</v>
      </c>
      <c r="B49" s="1">
        <v>44</v>
      </c>
      <c r="D49" s="1">
        <v>3</v>
      </c>
      <c r="E49" s="1">
        <v>15</v>
      </c>
      <c r="F49" s="1">
        <v>72</v>
      </c>
      <c r="I49" s="1">
        <v>50</v>
      </c>
      <c r="J49" s="1">
        <v>8</v>
      </c>
      <c r="K49" s="1" t="s">
        <v>615</v>
      </c>
      <c r="L49" s="1" t="s">
        <v>616</v>
      </c>
    </row>
    <row r="50" spans="1:13" ht="12.75" x14ac:dyDescent="0.2">
      <c r="A50" s="1" t="s">
        <v>618</v>
      </c>
      <c r="B50" s="1">
        <v>45</v>
      </c>
      <c r="D50" s="1">
        <v>3</v>
      </c>
      <c r="E50" s="1">
        <v>16</v>
      </c>
      <c r="F50" s="1">
        <v>54</v>
      </c>
      <c r="I50" s="1">
        <v>50</v>
      </c>
      <c r="J50" s="1">
        <v>8</v>
      </c>
      <c r="K50" s="1" t="s">
        <v>615</v>
      </c>
      <c r="L50" s="1" t="s">
        <v>616</v>
      </c>
    </row>
    <row r="51" spans="1:13" ht="12.75" x14ac:dyDescent="0.2">
      <c r="A51" s="1" t="s">
        <v>618</v>
      </c>
      <c r="B51" s="1">
        <v>46</v>
      </c>
      <c r="D51" s="1">
        <v>3</v>
      </c>
      <c r="E51" s="1">
        <v>17</v>
      </c>
      <c r="F51" s="1">
        <v>36</v>
      </c>
      <c r="I51" s="1">
        <v>50</v>
      </c>
      <c r="J51" s="1">
        <v>8</v>
      </c>
      <c r="K51" s="1" t="s">
        <v>615</v>
      </c>
      <c r="L51" s="1" t="s">
        <v>616</v>
      </c>
    </row>
    <row r="52" spans="1:13" ht="12.75" x14ac:dyDescent="0.2">
      <c r="A52" s="1" t="s">
        <v>618</v>
      </c>
      <c r="B52" s="1">
        <v>47</v>
      </c>
      <c r="D52" s="1">
        <v>3</v>
      </c>
      <c r="E52" s="1">
        <v>18</v>
      </c>
      <c r="F52" s="1">
        <v>18</v>
      </c>
      <c r="I52" s="1">
        <v>50</v>
      </c>
      <c r="J52" s="1">
        <v>8</v>
      </c>
      <c r="K52" s="1" t="s">
        <v>615</v>
      </c>
      <c r="L52" s="1" t="s">
        <v>616</v>
      </c>
    </row>
    <row r="53" spans="1:13" ht="12.75" x14ac:dyDescent="0.2">
      <c r="A53" s="1" t="s">
        <v>618</v>
      </c>
      <c r="B53" s="1">
        <v>48</v>
      </c>
      <c r="D53" s="1">
        <v>3</v>
      </c>
      <c r="E53" s="1">
        <v>19</v>
      </c>
      <c r="F53" s="1">
        <v>0</v>
      </c>
      <c r="I53" s="1">
        <v>50</v>
      </c>
      <c r="J53" s="1">
        <v>8</v>
      </c>
      <c r="K53" s="1" t="s">
        <v>615</v>
      </c>
      <c r="L53" s="1" t="s">
        <v>616</v>
      </c>
    </row>
    <row r="54" spans="1:13" ht="12.75" x14ac:dyDescent="0.2">
      <c r="A54" s="10" t="s">
        <v>618</v>
      </c>
      <c r="B54" s="10">
        <v>49</v>
      </c>
      <c r="C54" s="10"/>
      <c r="D54" s="10">
        <v>3</v>
      </c>
      <c r="E54" s="10">
        <v>20</v>
      </c>
      <c r="F54" s="10">
        <v>-18</v>
      </c>
      <c r="G54" s="10"/>
      <c r="H54" s="10"/>
      <c r="I54" s="10">
        <v>50</v>
      </c>
      <c r="J54" s="10">
        <v>8</v>
      </c>
      <c r="K54" s="10" t="s">
        <v>615</v>
      </c>
      <c r="L54" s="10" t="s">
        <v>616</v>
      </c>
    </row>
    <row r="55" spans="1:13" ht="12.75" x14ac:dyDescent="0.2">
      <c r="A55" s="1" t="s">
        <v>622</v>
      </c>
      <c r="B55" s="1">
        <v>50</v>
      </c>
      <c r="D55" s="1">
        <v>4</v>
      </c>
      <c r="E55" s="1">
        <v>1</v>
      </c>
      <c r="F55" s="1">
        <v>126</v>
      </c>
      <c r="K55" s="1" t="s">
        <v>607</v>
      </c>
      <c r="L55" s="1" t="s">
        <v>623</v>
      </c>
    </row>
    <row r="56" spans="1:13" ht="12.75" x14ac:dyDescent="0.2">
      <c r="A56" s="1" t="s">
        <v>622</v>
      </c>
      <c r="B56" s="1">
        <v>51</v>
      </c>
      <c r="D56" s="1">
        <v>4</v>
      </c>
      <c r="E56" s="1">
        <v>2</v>
      </c>
      <c r="F56" s="1">
        <v>108</v>
      </c>
      <c r="K56" s="1" t="s">
        <v>607</v>
      </c>
      <c r="L56" s="1" t="s">
        <v>624</v>
      </c>
    </row>
    <row r="57" spans="1:13" ht="12.75" x14ac:dyDescent="0.2">
      <c r="A57" s="1" t="s">
        <v>622</v>
      </c>
      <c r="B57" s="1">
        <v>52</v>
      </c>
      <c r="D57" s="1">
        <v>4</v>
      </c>
      <c r="E57" s="1">
        <v>3</v>
      </c>
      <c r="F57" s="1">
        <v>90</v>
      </c>
      <c r="K57" s="1" t="s">
        <v>607</v>
      </c>
      <c r="L57" s="1" t="s">
        <v>625</v>
      </c>
    </row>
    <row r="58" spans="1:13" ht="12.75" x14ac:dyDescent="0.2">
      <c r="A58" s="1" t="s">
        <v>622</v>
      </c>
      <c r="B58" s="1">
        <v>53</v>
      </c>
      <c r="D58" s="1">
        <v>4</v>
      </c>
      <c r="E58" s="1">
        <v>4</v>
      </c>
      <c r="F58" s="1">
        <v>72</v>
      </c>
      <c r="K58" s="1" t="s">
        <v>607</v>
      </c>
      <c r="L58" s="1" t="s">
        <v>626</v>
      </c>
    </row>
    <row r="59" spans="1:13" ht="12.75" x14ac:dyDescent="0.2">
      <c r="A59" s="1" t="s">
        <v>622</v>
      </c>
      <c r="B59" s="1">
        <v>54</v>
      </c>
      <c r="D59" s="1">
        <v>4</v>
      </c>
      <c r="E59" s="1">
        <v>5</v>
      </c>
      <c r="F59" s="1">
        <v>54</v>
      </c>
      <c r="I59" s="1">
        <v>1000</v>
      </c>
      <c r="J59" s="1">
        <v>10</v>
      </c>
      <c r="K59" s="1" t="s">
        <v>607</v>
      </c>
      <c r="L59" s="1" t="s">
        <v>608</v>
      </c>
    </row>
    <row r="60" spans="1:13" ht="12.75" x14ac:dyDescent="0.2">
      <c r="A60" s="1" t="s">
        <v>622</v>
      </c>
      <c r="B60" s="1">
        <v>55</v>
      </c>
      <c r="D60" s="1">
        <v>4</v>
      </c>
      <c r="E60" s="1">
        <v>6</v>
      </c>
      <c r="F60" s="11">
        <v>36</v>
      </c>
      <c r="I60" s="1">
        <v>1000</v>
      </c>
      <c r="J60" s="1">
        <v>10</v>
      </c>
      <c r="K60" s="23" t="s">
        <v>607</v>
      </c>
      <c r="L60" s="23" t="s">
        <v>608</v>
      </c>
      <c r="M60" s="11" t="s">
        <v>627</v>
      </c>
    </row>
    <row r="61" spans="1:13" ht="12.75" x14ac:dyDescent="0.2">
      <c r="A61" s="1" t="s">
        <v>622</v>
      </c>
      <c r="B61" s="1">
        <v>56</v>
      </c>
      <c r="D61" s="1">
        <v>4</v>
      </c>
      <c r="E61" s="1">
        <v>7</v>
      </c>
      <c r="F61" s="1">
        <v>18</v>
      </c>
      <c r="I61" s="1">
        <v>50</v>
      </c>
      <c r="J61" s="1">
        <v>8</v>
      </c>
      <c r="K61" s="1" t="s">
        <v>615</v>
      </c>
      <c r="L61" s="1" t="s">
        <v>616</v>
      </c>
    </row>
    <row r="62" spans="1:13" ht="12.75" x14ac:dyDescent="0.2">
      <c r="A62" s="1" t="s">
        <v>622</v>
      </c>
      <c r="B62" s="1">
        <v>57</v>
      </c>
      <c r="D62" s="1">
        <v>4</v>
      </c>
      <c r="E62" s="1">
        <v>8</v>
      </c>
      <c r="F62" s="1">
        <v>0</v>
      </c>
      <c r="I62" s="1">
        <v>50</v>
      </c>
      <c r="J62" s="1">
        <v>8</v>
      </c>
      <c r="K62" s="1" t="s">
        <v>615</v>
      </c>
      <c r="L62" s="1" t="s">
        <v>616</v>
      </c>
    </row>
    <row r="63" spans="1:13" ht="12.75" x14ac:dyDescent="0.2">
      <c r="A63" s="1" t="s">
        <v>622</v>
      </c>
      <c r="B63" s="1">
        <v>58</v>
      </c>
      <c r="D63" s="1">
        <v>4</v>
      </c>
      <c r="E63" s="1">
        <v>9</v>
      </c>
      <c r="F63" s="1">
        <v>-18</v>
      </c>
      <c r="I63" s="1">
        <v>50</v>
      </c>
      <c r="J63" s="1">
        <v>8</v>
      </c>
      <c r="K63" s="1" t="s">
        <v>615</v>
      </c>
      <c r="L63" s="1" t="s">
        <v>616</v>
      </c>
    </row>
    <row r="64" spans="1:13" ht="12.75" x14ac:dyDescent="0.2">
      <c r="A64" s="1" t="s">
        <v>622</v>
      </c>
      <c r="B64" s="1">
        <v>59</v>
      </c>
      <c r="D64" s="1">
        <v>4</v>
      </c>
      <c r="E64" s="1">
        <v>10</v>
      </c>
      <c r="F64" s="1">
        <v>-36</v>
      </c>
      <c r="I64" s="1">
        <v>50</v>
      </c>
      <c r="J64" s="1">
        <v>8</v>
      </c>
      <c r="K64" s="1" t="s">
        <v>615</v>
      </c>
      <c r="L64" s="1" t="s">
        <v>616</v>
      </c>
    </row>
    <row r="65" spans="1:12" ht="12.75" x14ac:dyDescent="0.2">
      <c r="A65" s="1" t="s">
        <v>622</v>
      </c>
      <c r="B65" s="1">
        <v>60</v>
      </c>
      <c r="D65" s="1">
        <v>4</v>
      </c>
      <c r="E65" s="1">
        <v>11</v>
      </c>
      <c r="F65" s="1">
        <v>-54</v>
      </c>
      <c r="I65" s="1">
        <v>50</v>
      </c>
      <c r="J65" s="1">
        <v>8</v>
      </c>
      <c r="K65" s="1" t="s">
        <v>615</v>
      </c>
      <c r="L65" s="1" t="s">
        <v>616</v>
      </c>
    </row>
    <row r="66" spans="1:12" ht="12.75" x14ac:dyDescent="0.2">
      <c r="A66" s="1" t="s">
        <v>622</v>
      </c>
      <c r="B66" s="1">
        <v>61</v>
      </c>
      <c r="D66" s="1">
        <v>4</v>
      </c>
      <c r="E66" s="1">
        <v>12</v>
      </c>
      <c r="F66" s="1">
        <v>-72</v>
      </c>
      <c r="I66" s="1" t="s">
        <v>33</v>
      </c>
      <c r="J66" s="1" t="s">
        <v>33</v>
      </c>
      <c r="K66" s="1" t="s">
        <v>33</v>
      </c>
      <c r="L66" s="1" t="s">
        <v>606</v>
      </c>
    </row>
    <row r="67" spans="1:12" ht="12.75" x14ac:dyDescent="0.2">
      <c r="A67" s="1" t="s">
        <v>622</v>
      </c>
      <c r="B67" s="1">
        <v>62</v>
      </c>
      <c r="D67" s="1">
        <v>4</v>
      </c>
      <c r="E67" s="1">
        <v>13</v>
      </c>
      <c r="F67" s="1">
        <v>-90</v>
      </c>
      <c r="I67" s="1">
        <v>50</v>
      </c>
      <c r="J67" s="1">
        <v>8</v>
      </c>
      <c r="K67" s="1" t="s">
        <v>615</v>
      </c>
      <c r="L67" s="1" t="s">
        <v>616</v>
      </c>
    </row>
    <row r="68" spans="1:12" ht="12.75" x14ac:dyDescent="0.2">
      <c r="A68" s="1" t="s">
        <v>622</v>
      </c>
      <c r="B68" s="1">
        <v>63</v>
      </c>
      <c r="D68" s="1">
        <v>4</v>
      </c>
      <c r="E68" s="1">
        <v>14</v>
      </c>
      <c r="F68" s="1">
        <v>-108</v>
      </c>
      <c r="I68" s="1">
        <v>50</v>
      </c>
      <c r="J68" s="1">
        <v>8</v>
      </c>
      <c r="K68" s="1" t="s">
        <v>615</v>
      </c>
      <c r="L68" s="1" t="s">
        <v>616</v>
      </c>
    </row>
    <row r="69" spans="1:12" ht="12.75" x14ac:dyDescent="0.2">
      <c r="A69" s="1" t="s">
        <v>622</v>
      </c>
      <c r="B69" s="1">
        <v>64</v>
      </c>
      <c r="D69" s="1">
        <v>4</v>
      </c>
      <c r="E69" s="1">
        <v>15</v>
      </c>
      <c r="F69" s="1">
        <v>-126</v>
      </c>
      <c r="I69" s="1">
        <v>50</v>
      </c>
      <c r="J69" s="1">
        <v>8</v>
      </c>
      <c r="K69" s="1" t="s">
        <v>615</v>
      </c>
      <c r="L69" s="1" t="s">
        <v>616</v>
      </c>
    </row>
    <row r="70" spans="1:12" ht="12.75" x14ac:dyDescent="0.2">
      <c r="A70" s="1" t="s">
        <v>622</v>
      </c>
      <c r="B70" s="1">
        <v>65</v>
      </c>
      <c r="D70" s="1">
        <v>4</v>
      </c>
      <c r="E70" s="1">
        <v>16</v>
      </c>
      <c r="F70" s="1">
        <v>-144</v>
      </c>
      <c r="I70" s="1">
        <v>50</v>
      </c>
      <c r="J70" s="1">
        <v>8</v>
      </c>
      <c r="K70" s="1" t="s">
        <v>615</v>
      </c>
      <c r="L70" s="1" t="s">
        <v>616</v>
      </c>
    </row>
    <row r="71" spans="1:12" ht="12.75" x14ac:dyDescent="0.2">
      <c r="A71" s="1" t="s">
        <v>622</v>
      </c>
      <c r="B71" s="1">
        <v>66</v>
      </c>
      <c r="D71" s="1">
        <v>4</v>
      </c>
      <c r="E71" s="1">
        <v>17</v>
      </c>
      <c r="F71" s="1">
        <v>-162</v>
      </c>
      <c r="I71" s="1">
        <v>50</v>
      </c>
      <c r="J71" s="1">
        <v>8</v>
      </c>
      <c r="K71" s="1" t="s">
        <v>615</v>
      </c>
      <c r="L71" s="1" t="s">
        <v>616</v>
      </c>
    </row>
    <row r="72" spans="1:12" ht="12.75" x14ac:dyDescent="0.2">
      <c r="A72" s="1" t="s">
        <v>622</v>
      </c>
      <c r="B72" s="1">
        <v>67</v>
      </c>
      <c r="D72" s="1">
        <v>4</v>
      </c>
      <c r="E72" s="1">
        <v>18</v>
      </c>
      <c r="F72" s="1">
        <v>180</v>
      </c>
      <c r="I72" s="1">
        <v>50</v>
      </c>
      <c r="J72" s="1">
        <v>8</v>
      </c>
      <c r="K72" s="1" t="s">
        <v>615</v>
      </c>
      <c r="L72" s="1" t="s">
        <v>616</v>
      </c>
    </row>
    <row r="73" spans="1:12" ht="12.75" x14ac:dyDescent="0.2">
      <c r="A73" s="1" t="s">
        <v>622</v>
      </c>
      <c r="B73" s="1">
        <v>68</v>
      </c>
      <c r="D73" s="1">
        <v>4</v>
      </c>
      <c r="E73" s="1">
        <v>19</v>
      </c>
      <c r="F73" s="1">
        <v>162</v>
      </c>
      <c r="I73" s="1">
        <v>50</v>
      </c>
      <c r="J73" s="1">
        <v>8</v>
      </c>
      <c r="K73" s="1" t="s">
        <v>615</v>
      </c>
      <c r="L73" s="1" t="s">
        <v>616</v>
      </c>
    </row>
    <row r="74" spans="1:12" ht="12.75" x14ac:dyDescent="0.2">
      <c r="A74" s="10" t="s">
        <v>622</v>
      </c>
      <c r="B74" s="10">
        <v>69</v>
      </c>
      <c r="C74" s="10"/>
      <c r="D74" s="10">
        <v>4</v>
      </c>
      <c r="E74" s="10">
        <v>20</v>
      </c>
      <c r="F74" s="10">
        <v>144</v>
      </c>
      <c r="G74" s="10"/>
      <c r="H74" s="10"/>
      <c r="I74" s="10">
        <v>50</v>
      </c>
      <c r="J74" s="10">
        <v>8</v>
      </c>
      <c r="K74" s="10" t="s">
        <v>615</v>
      </c>
      <c r="L74" s="1" t="s">
        <v>616</v>
      </c>
    </row>
    <row r="75" spans="1:12" ht="12.75" x14ac:dyDescent="0.2">
      <c r="A75" s="1" t="s">
        <v>628</v>
      </c>
      <c r="B75" s="1">
        <v>70</v>
      </c>
      <c r="D75" s="1">
        <v>5</v>
      </c>
      <c r="E75" s="1">
        <v>1</v>
      </c>
      <c r="F75" s="1">
        <v>54</v>
      </c>
    </row>
    <row r="76" spans="1:12" ht="12.75" x14ac:dyDescent="0.2">
      <c r="A76" s="1" t="s">
        <v>628</v>
      </c>
      <c r="B76" s="1">
        <v>71</v>
      </c>
      <c r="D76" s="1">
        <v>5</v>
      </c>
      <c r="E76" s="1">
        <v>2</v>
      </c>
      <c r="F76" s="1">
        <v>36</v>
      </c>
      <c r="I76" s="1">
        <v>50</v>
      </c>
      <c r="J76" s="1">
        <v>8</v>
      </c>
      <c r="K76" s="1" t="s">
        <v>615</v>
      </c>
      <c r="L76" s="1" t="s">
        <v>633</v>
      </c>
    </row>
    <row r="77" spans="1:12" ht="12.75" x14ac:dyDescent="0.2">
      <c r="A77" s="1" t="s">
        <v>628</v>
      </c>
      <c r="B77" s="1">
        <v>72</v>
      </c>
      <c r="D77" s="1">
        <v>5</v>
      </c>
      <c r="E77" s="1">
        <v>3</v>
      </c>
      <c r="F77" s="1">
        <v>18</v>
      </c>
    </row>
    <row r="78" spans="1:12" ht="12.75" x14ac:dyDescent="0.2">
      <c r="A78" s="1" t="s">
        <v>628</v>
      </c>
      <c r="B78" s="1">
        <v>73</v>
      </c>
      <c r="D78" s="1">
        <v>5</v>
      </c>
      <c r="E78" s="1">
        <v>4</v>
      </c>
      <c r="F78" s="1">
        <v>0</v>
      </c>
    </row>
    <row r="79" spans="1:12" ht="12.75" x14ac:dyDescent="0.2">
      <c r="A79" s="1" t="s">
        <v>628</v>
      </c>
      <c r="B79" s="1">
        <v>74</v>
      </c>
      <c r="D79" s="1">
        <v>5</v>
      </c>
      <c r="E79" s="1">
        <v>5</v>
      </c>
      <c r="F79" s="1">
        <v>-18</v>
      </c>
    </row>
    <row r="80" spans="1:12" ht="12.75" x14ac:dyDescent="0.2">
      <c r="A80" s="1" t="s">
        <v>628</v>
      </c>
      <c r="B80" s="1">
        <v>75</v>
      </c>
      <c r="D80" s="1">
        <v>5</v>
      </c>
      <c r="E80" s="1">
        <v>6</v>
      </c>
      <c r="F80" s="1">
        <v>-36</v>
      </c>
    </row>
    <row r="81" spans="1:31" ht="12.75" x14ac:dyDescent="0.2">
      <c r="A81" s="1" t="s">
        <v>628</v>
      </c>
      <c r="B81" s="1">
        <v>76</v>
      </c>
      <c r="D81" s="1">
        <v>5</v>
      </c>
      <c r="E81" s="1">
        <v>7</v>
      </c>
      <c r="F81" s="1">
        <v>-54</v>
      </c>
      <c r="I81" s="1">
        <v>50</v>
      </c>
      <c r="J81" s="1">
        <v>4</v>
      </c>
      <c r="K81" s="1" t="s">
        <v>615</v>
      </c>
      <c r="L81" s="1" t="s">
        <v>631</v>
      </c>
    </row>
    <row r="82" spans="1:31" ht="12.75" x14ac:dyDescent="0.2">
      <c r="A82" s="1" t="s">
        <v>628</v>
      </c>
      <c r="B82" s="1">
        <v>77</v>
      </c>
      <c r="D82" s="1">
        <v>5</v>
      </c>
      <c r="E82" s="1">
        <v>8</v>
      </c>
      <c r="F82" s="1">
        <v>-72</v>
      </c>
    </row>
    <row r="83" spans="1:31" ht="12.75" x14ac:dyDescent="0.2">
      <c r="A83" s="1" t="s">
        <v>628</v>
      </c>
      <c r="B83" s="1">
        <v>78</v>
      </c>
      <c r="D83" s="1">
        <v>5</v>
      </c>
      <c r="E83" s="1">
        <v>9</v>
      </c>
      <c r="F83" s="1">
        <v>-90</v>
      </c>
    </row>
    <row r="84" spans="1:31" ht="12.75" x14ac:dyDescent="0.2">
      <c r="A84" s="1" t="s">
        <v>628</v>
      </c>
      <c r="B84" s="1">
        <v>79</v>
      </c>
      <c r="D84" s="1">
        <v>5</v>
      </c>
      <c r="E84" s="1">
        <v>10</v>
      </c>
      <c r="F84" s="1">
        <v>-108</v>
      </c>
    </row>
    <row r="85" spans="1:31" ht="12.75" x14ac:dyDescent="0.2">
      <c r="A85" s="1" t="s">
        <v>628</v>
      </c>
      <c r="B85" s="1">
        <v>80</v>
      </c>
      <c r="D85" s="1">
        <v>5</v>
      </c>
      <c r="E85" s="1">
        <v>11</v>
      </c>
      <c r="F85" s="1">
        <v>-126</v>
      </c>
    </row>
    <row r="86" spans="1:31" ht="12.75" x14ac:dyDescent="0.2">
      <c r="A86" s="1" t="s">
        <v>628</v>
      </c>
      <c r="B86" s="1">
        <v>81</v>
      </c>
      <c r="D86" s="1">
        <v>5</v>
      </c>
      <c r="E86" s="1">
        <v>12</v>
      </c>
      <c r="F86" s="1">
        <v>-144</v>
      </c>
      <c r="I86" s="1">
        <v>50</v>
      </c>
      <c r="J86" s="1">
        <v>8</v>
      </c>
      <c r="K86" s="1" t="s">
        <v>615</v>
      </c>
      <c r="L86" s="1" t="s">
        <v>616</v>
      </c>
    </row>
    <row r="87" spans="1:31" ht="12.75" x14ac:dyDescent="0.2">
      <c r="A87" s="1" t="s">
        <v>628</v>
      </c>
      <c r="B87" s="1">
        <v>82</v>
      </c>
      <c r="D87" s="1">
        <v>5</v>
      </c>
      <c r="E87" s="1">
        <v>13</v>
      </c>
      <c r="F87" s="1">
        <v>-162</v>
      </c>
      <c r="I87" s="1">
        <v>50</v>
      </c>
      <c r="J87" s="1">
        <v>4</v>
      </c>
      <c r="K87" s="1" t="s">
        <v>615</v>
      </c>
      <c r="L87" s="1" t="s">
        <v>631</v>
      </c>
    </row>
    <row r="88" spans="1:31" ht="12.75" x14ac:dyDescent="0.2">
      <c r="A88" s="1" t="s">
        <v>628</v>
      </c>
      <c r="B88" s="1">
        <v>83</v>
      </c>
      <c r="D88" s="1">
        <v>5</v>
      </c>
      <c r="E88" s="1">
        <v>14</v>
      </c>
      <c r="F88" s="1">
        <v>180</v>
      </c>
      <c r="I88" s="1">
        <v>50</v>
      </c>
      <c r="J88" s="1">
        <v>8</v>
      </c>
      <c r="K88" s="1" t="s">
        <v>615</v>
      </c>
      <c r="L88" s="1" t="s">
        <v>616</v>
      </c>
    </row>
    <row r="89" spans="1:31" ht="12.75" x14ac:dyDescent="0.2">
      <c r="A89" s="1" t="s">
        <v>628</v>
      </c>
      <c r="B89" s="1">
        <v>84</v>
      </c>
      <c r="D89" s="1">
        <v>5</v>
      </c>
      <c r="E89" s="1">
        <v>15</v>
      </c>
      <c r="F89" s="1">
        <v>162</v>
      </c>
    </row>
    <row r="90" spans="1:31" ht="12.75" x14ac:dyDescent="0.2">
      <c r="A90" s="1" t="s">
        <v>628</v>
      </c>
      <c r="B90" s="1">
        <v>85</v>
      </c>
      <c r="D90" s="1">
        <v>5</v>
      </c>
      <c r="E90" s="1">
        <v>16</v>
      </c>
      <c r="F90" s="1">
        <v>144</v>
      </c>
    </row>
    <row r="91" spans="1:31" ht="12.75" x14ac:dyDescent="0.2">
      <c r="A91" s="1" t="s">
        <v>628</v>
      </c>
      <c r="B91" s="1">
        <v>86</v>
      </c>
      <c r="D91" s="1">
        <v>5</v>
      </c>
      <c r="E91" s="1">
        <v>17</v>
      </c>
      <c r="F91" s="1">
        <v>126</v>
      </c>
      <c r="I91" s="1">
        <v>50</v>
      </c>
      <c r="J91" s="1">
        <v>8</v>
      </c>
      <c r="K91" s="1" t="s">
        <v>615</v>
      </c>
      <c r="L91" s="1" t="s">
        <v>616</v>
      </c>
    </row>
    <row r="92" spans="1:31" ht="12.75" x14ac:dyDescent="0.2">
      <c r="A92" s="1" t="s">
        <v>628</v>
      </c>
      <c r="B92" s="1">
        <v>87</v>
      </c>
      <c r="D92" s="1">
        <v>5</v>
      </c>
      <c r="E92" s="1">
        <v>18</v>
      </c>
      <c r="F92" s="1">
        <v>108</v>
      </c>
      <c r="I92" s="1">
        <v>50</v>
      </c>
      <c r="J92" s="1">
        <v>8</v>
      </c>
      <c r="K92" s="1" t="s">
        <v>615</v>
      </c>
      <c r="L92" s="1" t="s">
        <v>616</v>
      </c>
    </row>
    <row r="93" spans="1:31" ht="12.75" x14ac:dyDescent="0.2">
      <c r="A93" s="1" t="s">
        <v>628</v>
      </c>
      <c r="B93" s="1">
        <v>88</v>
      </c>
      <c r="D93" s="1">
        <v>5</v>
      </c>
      <c r="E93" s="1">
        <v>19</v>
      </c>
      <c r="F93" s="1">
        <v>90</v>
      </c>
      <c r="I93" s="1">
        <v>50</v>
      </c>
      <c r="J93" s="1">
        <v>8</v>
      </c>
      <c r="K93" s="1" t="s">
        <v>615</v>
      </c>
      <c r="L93" s="1" t="s">
        <v>616</v>
      </c>
    </row>
    <row r="94" spans="1:31" ht="12.75" x14ac:dyDescent="0.2">
      <c r="A94" s="10" t="s">
        <v>628</v>
      </c>
      <c r="B94" s="10">
        <v>89</v>
      </c>
      <c r="C94" s="10"/>
      <c r="D94" s="10">
        <v>5</v>
      </c>
      <c r="E94" s="10">
        <v>20</v>
      </c>
      <c r="F94" s="10">
        <v>72</v>
      </c>
      <c r="G94" s="10"/>
      <c r="H94" s="10"/>
      <c r="I94" s="1">
        <v>50</v>
      </c>
      <c r="J94" s="1">
        <v>4</v>
      </c>
      <c r="K94" s="1" t="s">
        <v>615</v>
      </c>
      <c r="L94" s="1" t="s">
        <v>631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5" x14ac:dyDescent="0.2">
      <c r="A95" s="25">
        <v>45293</v>
      </c>
      <c r="B95" s="1">
        <v>90</v>
      </c>
      <c r="D95" s="1">
        <v>6</v>
      </c>
      <c r="E95" s="1">
        <v>1</v>
      </c>
      <c r="F95" s="1">
        <v>36</v>
      </c>
      <c r="I95" s="1">
        <v>50</v>
      </c>
      <c r="J95" s="1">
        <v>8</v>
      </c>
      <c r="K95" s="1" t="s">
        <v>629</v>
      </c>
      <c r="L95" s="1" t="s">
        <v>630</v>
      </c>
    </row>
    <row r="96" spans="1:31" ht="12.75" x14ac:dyDescent="0.2">
      <c r="A96" s="25">
        <v>45293</v>
      </c>
      <c r="B96" s="1">
        <v>91</v>
      </c>
      <c r="D96" s="1">
        <v>6</v>
      </c>
      <c r="E96" s="1">
        <v>2</v>
      </c>
      <c r="F96" s="1">
        <v>18</v>
      </c>
      <c r="I96" s="1">
        <v>50</v>
      </c>
      <c r="J96" s="1">
        <v>8</v>
      </c>
      <c r="K96" s="1" t="s">
        <v>629</v>
      </c>
      <c r="L96" s="1" t="s">
        <v>630</v>
      </c>
    </row>
    <row r="97" spans="1:12" ht="12.75" x14ac:dyDescent="0.2">
      <c r="A97" s="25">
        <v>45293</v>
      </c>
      <c r="B97" s="1">
        <v>92</v>
      </c>
      <c r="D97" s="1">
        <v>6</v>
      </c>
      <c r="E97" s="1">
        <v>3</v>
      </c>
      <c r="F97" s="1">
        <v>0</v>
      </c>
      <c r="I97" s="1">
        <v>50</v>
      </c>
      <c r="J97" s="1">
        <v>8</v>
      </c>
      <c r="K97" s="1" t="s">
        <v>629</v>
      </c>
      <c r="L97" s="1" t="s">
        <v>630</v>
      </c>
    </row>
    <row r="98" spans="1:12" ht="12.75" x14ac:dyDescent="0.2">
      <c r="A98" s="25">
        <v>45293</v>
      </c>
      <c r="B98" s="1">
        <v>93</v>
      </c>
      <c r="D98" s="1">
        <v>6</v>
      </c>
      <c r="E98" s="1">
        <v>4</v>
      </c>
      <c r="F98" s="1">
        <v>-18</v>
      </c>
      <c r="I98" s="1">
        <v>50</v>
      </c>
      <c r="J98" s="1">
        <v>8</v>
      </c>
      <c r="K98" s="1" t="s">
        <v>629</v>
      </c>
      <c r="L98" s="1" t="s">
        <v>630</v>
      </c>
    </row>
    <row r="99" spans="1:12" ht="12.75" x14ac:dyDescent="0.2">
      <c r="A99" s="25">
        <v>45293</v>
      </c>
      <c r="B99" s="1">
        <v>94</v>
      </c>
      <c r="D99" s="1">
        <v>6</v>
      </c>
      <c r="E99" s="1">
        <v>5</v>
      </c>
      <c r="F99" s="1">
        <v>-36</v>
      </c>
      <c r="I99" s="1">
        <v>50</v>
      </c>
      <c r="J99" s="1">
        <v>8</v>
      </c>
      <c r="K99" s="1" t="s">
        <v>629</v>
      </c>
      <c r="L99" s="1" t="s">
        <v>630</v>
      </c>
    </row>
    <row r="100" spans="1:12" ht="12.75" x14ac:dyDescent="0.2">
      <c r="A100" s="25">
        <v>45293</v>
      </c>
      <c r="B100" s="1">
        <v>95</v>
      </c>
      <c r="D100" s="1">
        <v>6</v>
      </c>
      <c r="E100" s="1">
        <v>6</v>
      </c>
      <c r="F100" s="1">
        <v>-54</v>
      </c>
      <c r="I100" s="1">
        <v>50</v>
      </c>
      <c r="J100" s="1">
        <v>4</v>
      </c>
      <c r="K100" s="1" t="s">
        <v>615</v>
      </c>
      <c r="L100" s="1" t="s">
        <v>631</v>
      </c>
    </row>
    <row r="101" spans="1:12" ht="12.75" x14ac:dyDescent="0.2">
      <c r="A101" s="25">
        <v>45293</v>
      </c>
      <c r="B101" s="1">
        <v>96</v>
      </c>
      <c r="D101" s="1">
        <v>6</v>
      </c>
      <c r="E101" s="1">
        <v>7</v>
      </c>
      <c r="F101" s="1">
        <v>-72</v>
      </c>
      <c r="I101" s="1">
        <v>50</v>
      </c>
      <c r="J101" s="1">
        <v>4</v>
      </c>
      <c r="K101" s="1" t="s">
        <v>615</v>
      </c>
      <c r="L101" s="1" t="s">
        <v>631</v>
      </c>
    </row>
    <row r="102" spans="1:12" ht="12.75" x14ac:dyDescent="0.2">
      <c r="A102" s="25">
        <v>45293</v>
      </c>
      <c r="B102" s="1">
        <v>97</v>
      </c>
      <c r="D102" s="1">
        <v>6</v>
      </c>
      <c r="E102" s="1">
        <v>8</v>
      </c>
      <c r="F102" s="1">
        <v>-90</v>
      </c>
      <c r="I102" s="1">
        <v>50</v>
      </c>
      <c r="J102" s="1" t="s">
        <v>81</v>
      </c>
      <c r="K102" s="1" t="s">
        <v>615</v>
      </c>
      <c r="L102" s="1" t="s">
        <v>632</v>
      </c>
    </row>
    <row r="103" spans="1:12" ht="12.75" x14ac:dyDescent="0.2">
      <c r="A103" s="25">
        <v>45293</v>
      </c>
      <c r="B103" s="1">
        <v>98</v>
      </c>
      <c r="D103" s="1">
        <v>6</v>
      </c>
      <c r="E103" s="1">
        <v>9</v>
      </c>
      <c r="F103" s="1">
        <v>-108</v>
      </c>
      <c r="I103" s="1">
        <v>50</v>
      </c>
      <c r="J103" s="1" t="s">
        <v>81</v>
      </c>
      <c r="K103" s="1" t="s">
        <v>615</v>
      </c>
      <c r="L103" s="1" t="s">
        <v>632</v>
      </c>
    </row>
    <row r="104" spans="1:12" ht="12.75" x14ac:dyDescent="0.2">
      <c r="A104" s="25">
        <v>45293</v>
      </c>
      <c r="B104" s="1">
        <v>99</v>
      </c>
      <c r="D104" s="1">
        <v>6</v>
      </c>
      <c r="E104" s="1">
        <v>10</v>
      </c>
      <c r="F104" s="1">
        <v>-126</v>
      </c>
      <c r="I104" s="1">
        <v>50</v>
      </c>
      <c r="J104" s="1" t="s">
        <v>81</v>
      </c>
      <c r="K104" s="1" t="s">
        <v>615</v>
      </c>
      <c r="L104" s="1" t="s">
        <v>632</v>
      </c>
    </row>
    <row r="105" spans="1:12" ht="12.75" x14ac:dyDescent="0.2">
      <c r="A105" s="25">
        <v>45293</v>
      </c>
      <c r="B105" s="1">
        <v>100</v>
      </c>
      <c r="D105" s="1">
        <v>6</v>
      </c>
      <c r="E105" s="1">
        <v>11</v>
      </c>
      <c r="F105" s="1">
        <v>-144</v>
      </c>
      <c r="I105" s="1">
        <v>50</v>
      </c>
      <c r="J105" s="1" t="s">
        <v>81</v>
      </c>
      <c r="K105" s="1" t="s">
        <v>615</v>
      </c>
      <c r="L105" s="1" t="s">
        <v>633</v>
      </c>
    </row>
    <row r="106" spans="1:12" ht="12.75" x14ac:dyDescent="0.2">
      <c r="A106" s="25">
        <v>45293</v>
      </c>
      <c r="B106" s="1">
        <v>101</v>
      </c>
      <c r="D106" s="1">
        <v>6</v>
      </c>
      <c r="E106" s="1">
        <v>12</v>
      </c>
      <c r="F106" s="1">
        <v>-162</v>
      </c>
      <c r="I106" s="1">
        <v>50</v>
      </c>
      <c r="J106" s="1" t="s">
        <v>81</v>
      </c>
      <c r="K106" s="1" t="s">
        <v>615</v>
      </c>
      <c r="L106" s="1" t="s">
        <v>633</v>
      </c>
    </row>
    <row r="107" spans="1:12" ht="12.75" x14ac:dyDescent="0.2">
      <c r="A107" s="25">
        <v>45293</v>
      </c>
      <c r="B107" s="1">
        <v>102</v>
      </c>
      <c r="D107" s="1">
        <v>6</v>
      </c>
      <c r="E107" s="1">
        <v>13</v>
      </c>
      <c r="F107" s="1">
        <v>-180</v>
      </c>
      <c r="I107" s="1">
        <v>50</v>
      </c>
      <c r="J107" s="1">
        <v>8</v>
      </c>
      <c r="K107" s="1" t="s">
        <v>615</v>
      </c>
      <c r="L107" s="1" t="s">
        <v>634</v>
      </c>
    </row>
    <row r="108" spans="1:12" ht="12.75" x14ac:dyDescent="0.2">
      <c r="A108" s="25">
        <v>45293</v>
      </c>
      <c r="B108" s="1">
        <v>103</v>
      </c>
      <c r="D108" s="1">
        <v>6</v>
      </c>
      <c r="E108" s="1">
        <v>14</v>
      </c>
      <c r="F108" s="1">
        <v>162</v>
      </c>
      <c r="I108" s="1" t="s">
        <v>33</v>
      </c>
      <c r="J108" s="1" t="s">
        <v>33</v>
      </c>
      <c r="K108" s="1" t="s">
        <v>33</v>
      </c>
      <c r="L108" s="1" t="s">
        <v>635</v>
      </c>
    </row>
    <row r="109" spans="1:12" ht="12.75" x14ac:dyDescent="0.2">
      <c r="A109" s="25">
        <v>45293</v>
      </c>
      <c r="B109" s="1">
        <v>104</v>
      </c>
      <c r="D109" s="1">
        <v>6</v>
      </c>
      <c r="E109" s="1">
        <v>15</v>
      </c>
      <c r="F109" s="1">
        <v>144</v>
      </c>
      <c r="I109" s="1">
        <v>50</v>
      </c>
      <c r="J109" s="1">
        <v>8</v>
      </c>
      <c r="K109" s="1" t="s">
        <v>615</v>
      </c>
      <c r="L109" s="1" t="s">
        <v>634</v>
      </c>
    </row>
    <row r="110" spans="1:12" ht="12.75" x14ac:dyDescent="0.2">
      <c r="A110" s="25">
        <v>45293</v>
      </c>
      <c r="B110" s="1">
        <v>105</v>
      </c>
      <c r="D110" s="1">
        <v>6</v>
      </c>
      <c r="E110" s="1">
        <v>16</v>
      </c>
      <c r="F110" s="1">
        <v>126</v>
      </c>
      <c r="I110" s="1">
        <v>50</v>
      </c>
      <c r="J110" s="1">
        <v>8</v>
      </c>
      <c r="K110" s="1" t="s">
        <v>615</v>
      </c>
      <c r="L110" s="1" t="s">
        <v>634</v>
      </c>
    </row>
    <row r="111" spans="1:12" ht="12.75" x14ac:dyDescent="0.2">
      <c r="A111" s="25">
        <v>45293</v>
      </c>
      <c r="B111" s="1">
        <v>106</v>
      </c>
      <c r="D111" s="1">
        <v>6</v>
      </c>
      <c r="E111" s="1">
        <v>17</v>
      </c>
      <c r="F111" s="1">
        <v>108</v>
      </c>
      <c r="I111" s="1">
        <v>50</v>
      </c>
      <c r="J111" s="1">
        <v>8</v>
      </c>
      <c r="K111" s="1" t="s">
        <v>615</v>
      </c>
      <c r="L111" s="1" t="s">
        <v>634</v>
      </c>
    </row>
    <row r="112" spans="1:12" ht="12.75" x14ac:dyDescent="0.2">
      <c r="A112" s="25">
        <v>45293</v>
      </c>
      <c r="B112" s="1">
        <v>107</v>
      </c>
      <c r="D112" s="1">
        <v>6</v>
      </c>
      <c r="E112" s="1">
        <v>18</v>
      </c>
      <c r="F112" s="1">
        <v>90</v>
      </c>
      <c r="I112" s="1">
        <v>50</v>
      </c>
      <c r="J112" s="1">
        <v>8</v>
      </c>
      <c r="K112" s="1" t="s">
        <v>615</v>
      </c>
      <c r="L112" s="1" t="s">
        <v>634</v>
      </c>
    </row>
    <row r="113" spans="1:12" ht="12.75" x14ac:dyDescent="0.2">
      <c r="A113" s="25">
        <v>45293</v>
      </c>
      <c r="B113" s="1">
        <v>108</v>
      </c>
      <c r="D113" s="1">
        <v>6</v>
      </c>
      <c r="E113" s="1">
        <v>19</v>
      </c>
      <c r="F113" s="1">
        <v>72</v>
      </c>
      <c r="I113" s="1">
        <v>50</v>
      </c>
      <c r="J113" s="1">
        <v>8</v>
      </c>
      <c r="K113" s="1" t="s">
        <v>615</v>
      </c>
      <c r="L113" s="1" t="s">
        <v>634</v>
      </c>
    </row>
    <row r="114" spans="1:12" ht="12.75" x14ac:dyDescent="0.2">
      <c r="A114" s="26">
        <v>45293</v>
      </c>
      <c r="B114" s="10">
        <v>109</v>
      </c>
      <c r="C114" s="10"/>
      <c r="D114" s="10">
        <v>6</v>
      </c>
      <c r="E114" s="10">
        <v>20</v>
      </c>
      <c r="F114" s="10">
        <v>54</v>
      </c>
      <c r="G114" s="10"/>
      <c r="H114" s="10"/>
      <c r="I114" s="10">
        <v>50</v>
      </c>
      <c r="J114" s="10">
        <v>8</v>
      </c>
      <c r="K114" s="10" t="s">
        <v>615</v>
      </c>
      <c r="L114" s="10" t="s">
        <v>634</v>
      </c>
    </row>
    <row r="115" spans="1:12" ht="12.75" x14ac:dyDescent="0.2">
      <c r="A115" s="25">
        <v>45324</v>
      </c>
      <c r="B115" s="1">
        <v>110</v>
      </c>
      <c r="D115" s="1">
        <v>7</v>
      </c>
      <c r="E115" s="1">
        <v>1</v>
      </c>
      <c r="F115" s="1">
        <v>-36</v>
      </c>
      <c r="I115" s="1">
        <v>50</v>
      </c>
      <c r="J115" s="1">
        <v>8</v>
      </c>
      <c r="K115" s="1" t="s">
        <v>615</v>
      </c>
      <c r="L115" s="1" t="s">
        <v>634</v>
      </c>
    </row>
    <row r="116" spans="1:12" ht="12.75" x14ac:dyDescent="0.2">
      <c r="A116" s="25">
        <v>45324</v>
      </c>
      <c r="B116" s="1">
        <v>111</v>
      </c>
      <c r="D116" s="1">
        <v>7</v>
      </c>
      <c r="E116" s="1">
        <v>2</v>
      </c>
      <c r="F116" s="1">
        <v>-54</v>
      </c>
      <c r="I116" s="1">
        <v>50</v>
      </c>
      <c r="J116" s="1">
        <v>8</v>
      </c>
      <c r="K116" s="1" t="s">
        <v>615</v>
      </c>
      <c r="L116" s="1" t="s">
        <v>634</v>
      </c>
    </row>
    <row r="117" spans="1:12" ht="12.75" x14ac:dyDescent="0.2">
      <c r="A117" s="25">
        <v>45324</v>
      </c>
      <c r="B117" s="1">
        <v>112</v>
      </c>
      <c r="D117" s="1">
        <v>7</v>
      </c>
      <c r="E117" s="1">
        <v>3</v>
      </c>
      <c r="F117" s="1">
        <v>-72</v>
      </c>
      <c r="I117" s="1">
        <v>50</v>
      </c>
      <c r="J117" s="1">
        <v>8</v>
      </c>
      <c r="K117" s="1" t="s">
        <v>615</v>
      </c>
      <c r="L117" s="1" t="s">
        <v>634</v>
      </c>
    </row>
    <row r="118" spans="1:12" ht="12.75" x14ac:dyDescent="0.2">
      <c r="A118" s="25">
        <v>45324</v>
      </c>
      <c r="B118" s="1">
        <v>113</v>
      </c>
      <c r="D118" s="1">
        <v>7</v>
      </c>
      <c r="E118" s="1">
        <v>4</v>
      </c>
      <c r="F118" s="1">
        <v>-90</v>
      </c>
      <c r="I118" s="1">
        <v>50</v>
      </c>
      <c r="J118" s="1">
        <v>8</v>
      </c>
      <c r="K118" s="1" t="s">
        <v>615</v>
      </c>
      <c r="L118" s="1" t="s">
        <v>634</v>
      </c>
    </row>
    <row r="119" spans="1:12" ht="12.75" x14ac:dyDescent="0.2">
      <c r="A119" s="25">
        <v>45324</v>
      </c>
      <c r="B119" s="1">
        <v>114</v>
      </c>
      <c r="D119" s="1">
        <v>7</v>
      </c>
      <c r="E119" s="1">
        <v>5</v>
      </c>
      <c r="F119" s="1">
        <v>-108</v>
      </c>
      <c r="I119" s="1">
        <v>50</v>
      </c>
      <c r="J119" s="1">
        <v>8</v>
      </c>
      <c r="K119" s="1" t="s">
        <v>615</v>
      </c>
      <c r="L119" s="1" t="s">
        <v>634</v>
      </c>
    </row>
    <row r="120" spans="1:12" ht="12.75" x14ac:dyDescent="0.2">
      <c r="A120" s="25">
        <v>45324</v>
      </c>
      <c r="B120" s="1">
        <v>115</v>
      </c>
      <c r="D120" s="1">
        <v>7</v>
      </c>
      <c r="E120" s="1">
        <v>6</v>
      </c>
      <c r="F120" s="1">
        <v>-126</v>
      </c>
      <c r="I120" s="1">
        <v>50</v>
      </c>
      <c r="J120" s="1">
        <v>8</v>
      </c>
      <c r="K120" s="1" t="s">
        <v>615</v>
      </c>
      <c r="L120" s="1" t="s">
        <v>634</v>
      </c>
    </row>
    <row r="121" spans="1:12" ht="12.75" x14ac:dyDescent="0.2">
      <c r="A121" s="25">
        <v>45324</v>
      </c>
      <c r="B121" s="1">
        <v>116</v>
      </c>
      <c r="D121" s="1">
        <v>7</v>
      </c>
      <c r="E121" s="1">
        <v>7</v>
      </c>
      <c r="F121" s="1">
        <v>-144</v>
      </c>
      <c r="I121" s="1">
        <v>50</v>
      </c>
      <c r="J121" s="1">
        <v>8</v>
      </c>
      <c r="K121" s="1" t="s">
        <v>615</v>
      </c>
      <c r="L121" s="1" t="s">
        <v>634</v>
      </c>
    </row>
    <row r="122" spans="1:12" ht="12.75" x14ac:dyDescent="0.2">
      <c r="A122" s="25">
        <v>45324</v>
      </c>
      <c r="B122" s="1">
        <v>117</v>
      </c>
      <c r="D122" s="1">
        <v>7</v>
      </c>
      <c r="E122" s="1">
        <v>8</v>
      </c>
      <c r="F122" s="1">
        <v>-162</v>
      </c>
      <c r="I122" s="1" t="s">
        <v>33</v>
      </c>
      <c r="J122" s="1" t="s">
        <v>33</v>
      </c>
      <c r="K122" s="1" t="s">
        <v>33</v>
      </c>
      <c r="L122" s="1" t="s">
        <v>636</v>
      </c>
    </row>
    <row r="123" spans="1:12" ht="12.75" x14ac:dyDescent="0.2">
      <c r="A123" s="25">
        <v>45324</v>
      </c>
      <c r="B123" s="1">
        <v>118</v>
      </c>
      <c r="D123" s="1">
        <v>7</v>
      </c>
      <c r="E123" s="1">
        <v>9</v>
      </c>
      <c r="F123" s="1">
        <v>-180</v>
      </c>
      <c r="I123" s="1" t="s">
        <v>637</v>
      </c>
      <c r="J123" s="1">
        <v>8</v>
      </c>
      <c r="K123" s="1" t="s">
        <v>638</v>
      </c>
      <c r="L123" s="1" t="s">
        <v>639</v>
      </c>
    </row>
    <row r="124" spans="1:12" ht="12.75" x14ac:dyDescent="0.2">
      <c r="A124" s="25">
        <v>45324</v>
      </c>
      <c r="B124" s="1">
        <v>119</v>
      </c>
      <c r="D124" s="1">
        <v>7</v>
      </c>
      <c r="E124" s="1">
        <v>10</v>
      </c>
      <c r="F124" s="1">
        <v>162</v>
      </c>
      <c r="I124" s="1">
        <v>50</v>
      </c>
      <c r="J124" s="1">
        <v>8</v>
      </c>
      <c r="K124" s="1" t="s">
        <v>615</v>
      </c>
      <c r="L124" s="1" t="s">
        <v>634</v>
      </c>
    </row>
    <row r="125" spans="1:12" ht="12.75" x14ac:dyDescent="0.2">
      <c r="A125" s="25">
        <v>45324</v>
      </c>
      <c r="B125" s="1">
        <v>120</v>
      </c>
      <c r="D125" s="1">
        <v>7</v>
      </c>
      <c r="E125" s="1">
        <v>11</v>
      </c>
      <c r="F125" s="1">
        <v>144</v>
      </c>
      <c r="I125" s="1">
        <v>50</v>
      </c>
      <c r="J125" s="1">
        <v>8</v>
      </c>
      <c r="K125" s="1" t="s">
        <v>615</v>
      </c>
      <c r="L125" s="1" t="s">
        <v>634</v>
      </c>
    </row>
    <row r="126" spans="1:12" ht="12.75" x14ac:dyDescent="0.2">
      <c r="A126" s="25">
        <v>45324</v>
      </c>
      <c r="B126" s="1">
        <v>121</v>
      </c>
      <c r="D126" s="1">
        <v>7</v>
      </c>
      <c r="E126" s="1">
        <v>12</v>
      </c>
      <c r="F126" s="1">
        <v>126</v>
      </c>
      <c r="I126" s="1">
        <v>50</v>
      </c>
      <c r="J126" s="1">
        <v>8</v>
      </c>
      <c r="K126" s="1" t="s">
        <v>615</v>
      </c>
      <c r="L126" s="1" t="s">
        <v>634</v>
      </c>
    </row>
    <row r="127" spans="1:12" ht="12.75" x14ac:dyDescent="0.2">
      <c r="A127" s="25">
        <v>45324</v>
      </c>
      <c r="B127" s="1">
        <v>122</v>
      </c>
      <c r="D127" s="1">
        <v>7</v>
      </c>
      <c r="E127" s="1">
        <v>13</v>
      </c>
      <c r="F127" s="1">
        <v>108</v>
      </c>
      <c r="I127" s="1">
        <v>50</v>
      </c>
      <c r="J127" s="1">
        <v>8</v>
      </c>
      <c r="K127" s="1" t="s">
        <v>615</v>
      </c>
      <c r="L127" s="1" t="s">
        <v>634</v>
      </c>
    </row>
    <row r="128" spans="1:12" ht="12.75" x14ac:dyDescent="0.2">
      <c r="A128" s="25">
        <v>45324</v>
      </c>
      <c r="B128" s="1">
        <v>123</v>
      </c>
      <c r="D128" s="1">
        <v>7</v>
      </c>
      <c r="E128" s="1">
        <v>14</v>
      </c>
      <c r="F128" s="1">
        <v>90</v>
      </c>
      <c r="I128" s="1">
        <v>50</v>
      </c>
      <c r="J128" s="1">
        <v>8</v>
      </c>
      <c r="K128" s="1" t="s">
        <v>615</v>
      </c>
      <c r="L128" s="1" t="s">
        <v>634</v>
      </c>
    </row>
    <row r="129" spans="1:31" ht="12.75" x14ac:dyDescent="0.2">
      <c r="A129" s="25">
        <v>45324</v>
      </c>
      <c r="B129" s="1">
        <v>124</v>
      </c>
      <c r="D129" s="1">
        <v>7</v>
      </c>
      <c r="E129" s="1">
        <v>15</v>
      </c>
      <c r="F129" s="1">
        <v>72</v>
      </c>
      <c r="I129" s="1">
        <v>50</v>
      </c>
      <c r="J129" s="1">
        <v>8</v>
      </c>
      <c r="K129" s="1" t="s">
        <v>615</v>
      </c>
      <c r="L129" s="1" t="s">
        <v>634</v>
      </c>
    </row>
    <row r="130" spans="1:31" ht="12.75" x14ac:dyDescent="0.2">
      <c r="A130" s="25">
        <v>45324</v>
      </c>
      <c r="B130" s="1">
        <v>125</v>
      </c>
      <c r="D130" s="1">
        <v>7</v>
      </c>
      <c r="E130" s="1">
        <v>16</v>
      </c>
      <c r="F130" s="1">
        <v>54</v>
      </c>
      <c r="K130" s="1" t="s">
        <v>615</v>
      </c>
      <c r="L130" s="1" t="s">
        <v>633</v>
      </c>
    </row>
    <row r="131" spans="1:31" ht="12.75" x14ac:dyDescent="0.2">
      <c r="A131" s="25">
        <v>45324</v>
      </c>
      <c r="B131" s="1">
        <v>126</v>
      </c>
      <c r="D131" s="1">
        <v>7</v>
      </c>
      <c r="E131" s="1">
        <v>17</v>
      </c>
      <c r="F131" s="1">
        <v>36</v>
      </c>
      <c r="K131" s="1" t="s">
        <v>615</v>
      </c>
      <c r="L131" s="1" t="s">
        <v>633</v>
      </c>
    </row>
    <row r="132" spans="1:31" ht="12.75" x14ac:dyDescent="0.2">
      <c r="A132" s="25">
        <v>45324</v>
      </c>
      <c r="B132" s="1">
        <v>127</v>
      </c>
      <c r="D132" s="1">
        <v>7</v>
      </c>
      <c r="E132" s="1">
        <v>18</v>
      </c>
      <c r="F132" s="1">
        <v>18</v>
      </c>
      <c r="K132" s="1" t="s">
        <v>615</v>
      </c>
      <c r="L132" s="1" t="s">
        <v>633</v>
      </c>
    </row>
    <row r="133" spans="1:31" ht="12.75" x14ac:dyDescent="0.2">
      <c r="A133" s="25">
        <v>45324</v>
      </c>
      <c r="B133" s="1">
        <v>128</v>
      </c>
      <c r="D133" s="1">
        <v>7</v>
      </c>
      <c r="E133" s="1">
        <v>19</v>
      </c>
      <c r="F133" s="1">
        <v>0</v>
      </c>
      <c r="K133" s="1" t="s">
        <v>615</v>
      </c>
      <c r="L133" s="1" t="s">
        <v>633</v>
      </c>
    </row>
    <row r="134" spans="1:31" ht="12.75" x14ac:dyDescent="0.2">
      <c r="A134" s="26">
        <v>45324</v>
      </c>
      <c r="B134" s="10">
        <v>129</v>
      </c>
      <c r="C134" s="10"/>
      <c r="D134" s="10">
        <v>7</v>
      </c>
      <c r="E134" s="10">
        <v>20</v>
      </c>
      <c r="F134" s="10">
        <v>-18</v>
      </c>
      <c r="G134" s="10"/>
      <c r="H134" s="10"/>
      <c r="I134" s="10"/>
      <c r="J134" s="10"/>
      <c r="K134" s="10" t="s">
        <v>615</v>
      </c>
      <c r="L134" s="10" t="s">
        <v>633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7"/>
  <sheetViews>
    <sheetView workbookViewId="0"/>
  </sheetViews>
  <sheetFormatPr defaultColWidth="12.7109375" defaultRowHeight="15.75" customHeight="1" x14ac:dyDescent="0.2"/>
  <cols>
    <col min="1" max="1" width="55.28515625" customWidth="1"/>
    <col min="5" max="5" width="17.7109375" customWidth="1"/>
    <col min="6" max="6" width="23.42578125" customWidth="1"/>
    <col min="7" max="7" width="17.140625" customWidth="1"/>
  </cols>
  <sheetData>
    <row r="1" spans="1:8" ht="15.75" customHeight="1" x14ac:dyDescent="0.2">
      <c r="A1" s="1" t="s">
        <v>640</v>
      </c>
      <c r="B1" s="5" t="s">
        <v>641</v>
      </c>
      <c r="C1" s="1" t="s">
        <v>642</v>
      </c>
      <c r="D1" s="1" t="s">
        <v>643</v>
      </c>
      <c r="E1" s="1" t="s">
        <v>644</v>
      </c>
      <c r="F1" s="5" t="s">
        <v>645</v>
      </c>
      <c r="G1" s="5" t="s">
        <v>646</v>
      </c>
      <c r="H1" s="1" t="s">
        <v>34</v>
      </c>
    </row>
    <row r="2" spans="1:8" ht="15.75" customHeight="1" x14ac:dyDescent="0.2">
      <c r="A2" s="1" t="s">
        <v>647</v>
      </c>
    </row>
    <row r="3" spans="1:8" ht="15.75" customHeight="1" x14ac:dyDescent="0.2">
      <c r="A3" s="1" t="s">
        <v>648</v>
      </c>
    </row>
    <row r="17" spans="8:8" ht="15.75" customHeight="1" x14ac:dyDescent="0.2">
      <c r="H17" s="1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Shot-list</vt:lpstr>
      <vt:lpstr>Calculator</vt:lpstr>
      <vt:lpstr>Target list</vt:lpstr>
      <vt:lpstr>Diagnostics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Watts, Jamie (STFC,RAL,CLF)</dc:creator>
  <cp:lastModifiedBy>Watts, Jamie (STFC,RAL,CLF)</cp:lastModifiedBy>
  <dcterms:created xsi:type="dcterms:W3CDTF">2024-02-14T09:56:11Z</dcterms:created>
  <dcterms:modified xsi:type="dcterms:W3CDTF">2024-02-14T09:56:11Z</dcterms:modified>
</cp:coreProperties>
</file>