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UniProt Results" sheetId="1" state="visible" r:id="rId1"/>
    <sheet xmlns:r="http://schemas.openxmlformats.org/officeDocument/2006/relationships" name="PDB_Details" sheetId="2" state="visible" r:id="rId2"/>
    <sheet xmlns:r="http://schemas.openxmlformats.org/officeDocument/2006/relationships" name="Structural_Integrity" sheetId="3" state="visible" r:id="rId3"/>
    <sheet xmlns:r="http://schemas.openxmlformats.org/officeDocument/2006/relationships" name="Alignment_Summary" sheetId="4" state="visible" r:id="rId4"/>
    <sheet xmlns:r="http://schemas.openxmlformats.org/officeDocument/2006/relationships" name="Alignment_RMSD_MultiRef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color rgb="000000FF"/>
      <u val="single"/>
    </font>
  </fonts>
  <fills count="3">
    <fill>
      <patternFill/>
    </fill>
    <fill>
      <patternFill patternType="gray125"/>
    </fill>
    <fill>
      <patternFill patternType="solid">
        <fgColor rgb="00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pivotButton="0" quotePrefix="0" xfId="0"/>
    <xf numFmtId="0" fontId="0" fillId="2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4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UniProt ID</t>
        </is>
      </c>
      <c r="B1" s="1" t="inlineStr">
        <is>
          <t>Gene Name</t>
        </is>
      </c>
      <c r="C1" s="1" t="inlineStr">
        <is>
          <t>Protein Name</t>
        </is>
      </c>
      <c r="D1" s="1" t="inlineStr">
        <is>
          <t>PDB Entries</t>
        </is>
      </c>
      <c r="E1" s="1" t="inlineStr">
        <is>
          <t>AlphaFoldDB Entries</t>
        </is>
      </c>
      <c r="F1" s="1" t="inlineStr">
        <is>
          <t>SNPs</t>
        </is>
      </c>
      <c r="G1" s="1" t="inlineStr">
        <is>
          <t>Pharmaceutical Use</t>
        </is>
      </c>
      <c r="H1" s="1" t="inlineStr">
        <is>
          <t>TCDB ID</t>
        </is>
      </c>
      <c r="I1" s="1" t="inlineStr">
        <is>
          <t>DrugCentral ID</t>
        </is>
      </c>
      <c r="J1" s="1" t="inlineStr">
        <is>
          <t>Tissue Specificity</t>
        </is>
      </c>
      <c r="K1" s="1" t="inlineStr">
        <is>
          <t>Annotation Score</t>
        </is>
      </c>
      <c r="L1" s="1" t="inlineStr">
        <is>
          <t>Cofactors</t>
        </is>
      </c>
      <c r="M1" s="1" t="inlineStr">
        <is>
          <t>Polymorphism</t>
        </is>
      </c>
      <c r="N1" s="1" t="inlineStr">
        <is>
          <t>FASTA Sequence</t>
        </is>
      </c>
      <c r="O1" s="1" t="inlineStr">
        <is>
          <t>Orientation Methods</t>
        </is>
      </c>
    </row>
    <row r="2">
      <c r="A2" s="2">
        <f>HYPERLINK("https://www.uniprot.org/uniprotkb/Q8TCC7/entry", "Q8TCC7")</f>
        <v/>
      </c>
      <c r="B2" s="2">
        <f>HYPERLINK("https://www.genecards.org/cgi-bin/carddisp.pl?gene=SLC22A8", "SLC22A8")</f>
        <v/>
      </c>
      <c r="C2" t="inlineStr">
        <is>
          <t>Organic anion transporter 3</t>
        </is>
      </c>
      <c r="E2" t="inlineStr">
        <is>
          <t>AF-Q8TCC7-F1</t>
        </is>
      </c>
      <c r="F2" t="inlineStr">
        <is>
          <t>VAR_030146(129F&gt;L); VAR_030147(149R&gt;S); VAR_030148(260I&gt;R); VAR_030149(277R&gt;W); VAR_030150(281V&gt;A); VAR_030151(305I&gt;F); VAR_030152(389A&gt;V); VAR_030153(448V&gt;I)</t>
        </is>
      </c>
      <c r="H2" t="inlineStr">
        <is>
          <t>2.A.1.19.34</t>
        </is>
      </c>
      <c r="I2" t="inlineStr">
        <is>
          <t>Q8TCC7</t>
        </is>
      </c>
      <c r="J2" t="inlineStr">
        <is>
          <t>Strongly expressed in kidney (PubMed:11306713, PubMed:11912245). Weaker expression in brain and skeletal muscle (PubMed:11306713). Expressed in adrenal glands (PubMed:15864504)</t>
        </is>
      </c>
      <c r="K2" t="n">
        <v>5</v>
      </c>
      <c r="N2" t="inlineStr">
        <is>
          <t>MTFSEILDRVGSMGHFQFLHVAILGLPILNMANHNLLQIFTAATPVHHCRPPHNASTGPWVLPMGPNGKPERCLRFVHPPNASLPNDTQRAMEPCLDGWVYNSTKDSIVTEWDLVCNSNKLKEMAQSIFMAGILIGGLVLGDLSDRFGRRPILTCSYLLLAASGSGAAFSPTFPIYMVFRFLCGFGISGITLSTVILNVEWVPTRMRAIMSTALGYCYTFGQFILPGLAYAIPQWRWLQLTVSIPFFVFFLSSWWTPESIRWLVLSGKSSKALKILRRVAVFNGKKEEGERLSLEELKLNLQKEISLAKAKYTASDLFRIPMLRRMTFCLSLAWFATGFAYYSLAMGVEEFGVNLYILQIIFGGVDVPAKFITILSLSYLGRHTTQAAALLLAGGAILALTFVPLDLQTVRTVLAVFGKGCLSSSFSCLFLYTSELYPTVIRQTGMGVSNLWTRVGSMVSPLVKITGEVQPFIPNIIYGITALLGGSAALFLPETLNQPLPETIEDLENWSLRAKKPKQEPEVEKASQRIPLQPHGPGLGSS</t>
        </is>
      </c>
    </row>
    <row r="3">
      <c r="A3" s="2">
        <f>HYPERLINK("https://www.uniprot.org/uniprotkb/Q86VL8/entry", "Q86VL8")</f>
        <v/>
      </c>
      <c r="B3" s="2">
        <f>HYPERLINK("https://www.genecards.org/cgi-bin/carddisp.pl?gene=SLC47A2", "SLC47A2")</f>
        <v/>
      </c>
      <c r="C3" t="inlineStr">
        <is>
          <t>Multidrug and toxin extrusion protein 2</t>
        </is>
      </c>
      <c r="E3" t="inlineStr">
        <is>
          <t>AF-Q86VL8-F1</t>
        </is>
      </c>
      <c r="F3" t="inlineStr">
        <is>
          <t>VAR_086946(64K&gt;N); VAR_086947(247G&gt;V); VAR_037358(429G&gt;R)</t>
        </is>
      </c>
      <c r="H3" t="inlineStr">
        <is>
          <t>2.A.66.1.20</t>
        </is>
      </c>
      <c r="I3" t="inlineStr">
        <is>
          <t>Q86VL8</t>
        </is>
      </c>
      <c r="J3" t="inlineStr">
        <is>
          <t>High expression in kidney. Very small expression in adrenal gland and lung</t>
        </is>
      </c>
      <c r="K3" t="n">
        <v>5</v>
      </c>
      <c r="N3" t="inlineStr">
        <is>
          <t>MDSLQDTVALDHGGCCPALSRLVPRGFGTEMWTLFALSGPLFLFQVLTFMIYIVSTVFCGHLGKVELASVTLAVAFVNVCGVSVGVGLSSACDTLMSQSFGSPNKKHVGVILQRGALVLLLCCLPCWALFLNTQHILLLFRQDPDVSRLTQDYVMIFIPGLPVIFLYNLLAKYLQNQGWLKGQEEESPFQTPGLSILHPSHSHLSRASFHLFQKITWPQVLSGVVGNCVNGVANYALVSVLNLGVRGSAYANIISQFAQTVFLLLYIVLKKLHLETWAGWSSQCLQDWGPFFSLAVPSMLMICVEWWAYEIGSFLMGLLSVVDLSAQAVIYEVATVTYMIPLGLSIGVCVRVGMALGAADTVQAKRSAVSGVLSIVGISLVLGTLISILKNQLGHIFTNDEDVIALVSQVLPVYSVFHVFEAICCVYGGVLRGTGKQAFGAAVNAITYYIIGLPLGILLTFVVRMRIMGLWLGMLACVFLATAAFVAYTARLDWKLAAEEAKKHSGRQQQQRAESTATRPGPEKAVLSSVATGSSPGITLTTYSRSECHVDFFRTPEEAHALSAPTSRLSVKQLVIRRGAALGAASATLMVGLTVRILATRH</t>
        </is>
      </c>
    </row>
    <row r="4">
      <c r="A4" s="2">
        <f>HYPERLINK("https://www.uniprot.org/uniprotkb/Q4W8A3/entry", "Q4W8A3")</f>
        <v/>
      </c>
      <c r="B4" s="2">
        <f>HYPERLINK("https://www.genecards.org/cgi-bin/carddisp.pl?gene=SLC22A6", "SLC22A6")</f>
        <v/>
      </c>
      <c r="C4" t="inlineStr">
        <is>
          <t>Solute carrier family 22 member 6</t>
        </is>
      </c>
      <c r="E4" t="inlineStr">
        <is>
          <t>AF-Q4W8A3-F1</t>
        </is>
      </c>
      <c r="J4" t="inlineStr">
        <is>
          <t>Expressed in kidney; in the basolateral membrane of the proximal tubule</t>
        </is>
      </c>
      <c r="K4" t="n">
        <v>5</v>
      </c>
      <c r="N4" t="inlineStr">
        <is>
          <t>MAFNDLLQQVGGVGRFQQIQVTLVVLPLLLMASHNTVQNFTAAIPTHHCRPPANANLSKDGGLEAWLPRDRQGQPESCLRFTSPQWGPPFPNGTEANGTGATEPCTDGWIYDNSTFPSTIVTEWDLVCSHRALRQLAQSLYMVGVLLGAMVFGYLADRLGRRKVLILNYLQTAVSGTCAAFAPNFPIYCAFRLLSGMSLAGIALNCMTLNVEWMPIHTRACVGTLIGYVYSLGQFLLAGVAYAVPHWRHLQLLISVPFFAFFIYSWFFIESARWHSSSGRLDLTLRALQRVARINGKREEGAKLSMEVLRASLQKELTMGKGQASAMELLRCPTLRHLFLCLSMLWFATSFAYYGLVMDLQGFGVSIYLIQVIFGAVDLPAKLVGFLVINSLGRRPAQMAALLLAGICILLNGVVPQDQSVIRTSLAVLGKGCLAASFNCIFLYTGELYPTMIRQTGLGMGSTMARVGSIVSPLVSMTTELYPSVPLFIYGAVPVAASAVTVLLPETLGQPLPDTVQDLESRKGKQTPQQQEHQKYMVPLQASAQEKNGL</t>
        </is>
      </c>
    </row>
    <row r="5">
      <c r="A5" s="2">
        <f>HYPERLINK("https://www.uniprot.org/uniprotkb/O15244/entry", "O15244")</f>
        <v/>
      </c>
      <c r="B5" s="2">
        <f>HYPERLINK("https://www.genecards.org/cgi-bin/carddisp.pl?gene=SLC22A2", "SLC22A2")</f>
        <v/>
      </c>
      <c r="C5" t="inlineStr">
        <is>
          <t>Solute carrier family 22 member 2</t>
        </is>
      </c>
      <c r="D5" t="inlineStr">
        <is>
          <t>8ET9</t>
        </is>
      </c>
      <c r="E5" t="inlineStr">
        <is>
          <t>AF-O15244-F1</t>
        </is>
      </c>
      <c r="F5" t="inlineStr">
        <is>
          <t>VAR_039322(54P&gt;S); VAR_039323(165M&gt;I); VAR_039324(201T&gt;M); VAR_039325(270S&gt;A); VAR_039326(297A&gt;G); VAR_039327(400R&gt;C); VAR_039328(432K&gt;Q); VAR_039329(463R&gt;K)</t>
        </is>
      </c>
      <c r="H5" t="inlineStr">
        <is>
          <t>2.A.1.19.30</t>
        </is>
      </c>
      <c r="I5" t="inlineStr">
        <is>
          <t>O15244</t>
        </is>
      </c>
      <c r="J5" t="inlineStr">
        <is>
          <t>Mainly expressed in kidney, in the cortex and medulla (PubMed:11912245, PubMed:12089365, PubMed:9260930). Localized in testis, mostly to peritubular myoid cells and Leydig cells and also detected along the basal membrane of Sertoli cells (PubMed:12089365, PubMed:35307651). Expressed in brain, in neurons of the cerebral cortex and in various subcortical nuclei (PubMed:12089365, PubMed:9260930, PubMed:9687576). In the brain, also detected in the dopaminergic regions of the substantia nigra (PubMed:17460754). Expressed in tracheal and bronchial ciliated epithelium in the respiratory tract (PubMed:15817714). Also detected in secretory phase endometrium, in scattered stromal cells (PubMed:17393420). Expressed in spleen, placenta, small intestine and spinal cord (PubMed:12089365, PubMed:9260930). Weakly expressed in prostate, uterus and lung (PubMed:12089365)</t>
        </is>
      </c>
      <c r="K5" t="n">
        <v>5</v>
      </c>
      <c r="N5" t="inlineStr">
        <is>
          <t>MPTTVDDVLEHGGEFHFFQKQMFFLLALLSATFAPIYVGIVFLGFTPDHRCRSPGVAELSLRCGWSPAEELNYTVPGPGPAGEASPRQCRRYEVDWNQSTFDCVDPLASLDTNRSRLPLGPCRDGWVYETPGSSIVTEFNLVCANSWMLDLFQSSVNVGFFIGSMSIGYIADRFGRKLCLLTTVLINAAAGVLMAISPTYTWMLIFRLIQGLVSKAGWLIGYILITEFVGRRYRRTVGIFYQVAYTVGLLVLAGVAYALPHWRWLQFTVSLPNFFFLLYYWCIPESPRWLISQNKNAEAMRIIKHIAKKNGKSLPASLQRLRLEEETGKKLNPSFLDLVRTPQIRKHTMILMYNWFTSSVLYQGLIMHMGLAGDNIYLDFFYSALVEFPAAFMIILTIDRIGRRYPWAASNMVAGAACLASVFIPGDLQWLKIIISCLGRMGITMAYEIVCLVNAELYPTFIRNLGVHICSSMCDIGGIITPFLVYRLTNIWLELPLMVFGVLGLVAGGLVLLLPETKGKALPETIEEAENMQRPRKNKEKMIYLQVQKLDIPLN</t>
        </is>
      </c>
      <c r="O5" t="inlineStr">
        <is>
          <t>Native_OPM</t>
        </is>
      </c>
    </row>
    <row r="6">
      <c r="A6" s="2">
        <f>HYPERLINK("https://www.uniprot.org/uniprotkb/Q9NPD5/entry", "Q9NPD5")</f>
        <v/>
      </c>
      <c r="B6" s="2">
        <f>HYPERLINK("https://www.genecards.org/cgi-bin/carddisp.pl?gene=SLCO1B3", "SLCO1B3")</f>
        <v/>
      </c>
      <c r="C6" t="inlineStr">
        <is>
          <t>Solute carrier organic anion transporter family member 1B3</t>
        </is>
      </c>
      <c r="D6" t="inlineStr">
        <is>
          <t>8PG0</t>
        </is>
      </c>
      <c r="E6" t="inlineStr">
        <is>
          <t>AF-Q9NPD5-F1</t>
        </is>
      </c>
      <c r="F6" t="inlineStr">
        <is>
          <t>VAR_024645(112S&gt;A); VAR_053672(233M&gt;I); VAR_062150(256G&gt;A); VAR_036410(292I&gt;M); VAR_053673(560V&gt;A); VAR_036411(647M&gt;L)</t>
        </is>
      </c>
      <c r="H6" t="inlineStr">
        <is>
          <t>2.A.60.1.12</t>
        </is>
      </c>
      <c r="I6" t="inlineStr">
        <is>
          <t>Q9NPD5</t>
        </is>
      </c>
      <c r="J6" t="inlineStr">
        <is>
          <t>Highly expressed in liver, in particular at the basolateral membrane of hepatocytes near the central vein (PubMed:10779507, PubMed:15159445). Expressed in the placenta (PubMed:12409283). In testis, primarily localized to the basal membrane of Sertoli cells and weakly expressed in Leydig cells and within the tubules (PubMed:35307651)</t>
        </is>
      </c>
      <c r="K6" t="n">
        <v>5</v>
      </c>
      <c r="N6" t="inlineStr">
        <is>
          <t>MDQHQHLNKTAESASSEKKKTRRCNGFKMFLAALSFSYIAKALGGIIMKISITQIERRFDISSSLAGLIDGSFEIGNLLVIVFVSYFGSKLHRPKLIGIGCLLMGTGSILTSLPHFFMGYYRYSKETHINPSENSTSSLSTCLINQTLSFNGTSPEIVEKDCVKESGSHMWIYVFMGNMLRGIGETPIVPLGISYIDDFAKEGHSSLYLGSLNAIGMIGPVIGFALGSLFAKMYVDIGYVDLSTIRITPKDSRWVGAWWLGFLVSGLFSIISSIPFFFLPKNPNKPQKERKISLSLHVLKTNDDRNQTANLTNQGKNVTKNVTGFFQSLKSILTNPLYVIFLLLTLLQVSSFIGSFTYVFKYMEQQYGQSASHANFLLGIITIPTVATGMFLGGFIIKKFKLSLVGIAKFSFLTSMISFLFQLLYFPLICESKSVAGLTLTYDGNNSVASHVDVPLSYCNSECNCDESQWEPVCGNNGITYLSPCLAGCKSSSGIKKHTVFYNCSCVEVTGLQNRNYSAHLGECPRDNTCTRKFFIYVAIQVINSLFSATGGTTFILLTVKIVQPELKALAMGFQSMVIRTLGGILAPIYFGALIDKTCMKWSTNSCGAQGACRIYNSVFFGRVYLGLSIALRFPALVLYIVFIFAMKKKFQGKDTKASDNERKVMDEANLEFLNNGEHFVPSAGTDSKTCNLDMQDNAAAN</t>
        </is>
      </c>
      <c r="O6" t="inlineStr">
        <is>
          <t>Native_PDBTM</t>
        </is>
      </c>
    </row>
    <row r="7">
      <c r="A7" s="2">
        <f>HYPERLINK("https://www.uniprot.org/uniprotkb/P21439/entry", "P21439")</f>
        <v/>
      </c>
      <c r="B7" s="2">
        <f>HYPERLINK("https://www.genecards.org/cgi-bin/carddisp.pl?gene=ABCB4", "ABCB4")</f>
        <v/>
      </c>
      <c r="C7" t="inlineStr">
        <is>
          <t>Phosphatidylcholine translocator ABCB4</t>
        </is>
      </c>
      <c r="D7" t="inlineStr">
        <is>
          <t>6S7P, 7NIU, 7NIV, 7NIW</t>
        </is>
      </c>
      <c r="E7" t="inlineStr">
        <is>
          <t>AF-P21439-F1</t>
        </is>
      </c>
      <c r="F7" t="inlineStr">
        <is>
          <t>VAR_073728(34T&gt;M); VAR_073729(47R&gt;G); VAR_073730(47R&gt;Q); VAR_073731(68G&gt;R); VAR_073732(70G&gt;R); VAR_073733(71L&gt;H); VAR_073734(73L&gt;V); VAR_073735(78F&gt;C); VAR_043078(87D&gt;E); VAR_043079(95P&gt;S); VAR_073736(99S&gt;F); VAR_073737(124G&gt;S); VAR_073738(126G&gt;E); VAR_043080(138W&gt;R); VAR_043081(150R&gt;K); VAR_073739(154F&gt;S); VAR_043082(165F&gt;I); VAR_023501(175T&gt;A); VAR_073740(201T&gt;M); VAR_020223(238L&gt;V); VAR_073741(250A&gt;P); VAR_030763(263I&gt;V); VAR_073742(286A&gt;V); VAR_043083(301M&gt;T); VAR_023502(320S&gt;F); VAR_043084(346S&gt;I); VAR_073743(357F&gt;L); VAR_073744(364A&gt;V); VAR_043085(367I&gt;V); VAR_043086(395E&gt;G); VAR_073745(403Y&gt;H); VAR_073746(406R&gt;G); VAR_073747(406R&gt;Q); VAR_043087(424T&gt;A); VAR_043088(425V&gt;M); VAR_043089(450E&gt;G); VAR_073748(459D&gt;H); VAR_073749(475V&gt;A); VAR_073750(479P&gt;L); VAR_073751(481L&gt;R); VAR_073752(510N&gt;S); VAR_073753(511A&gt;T); VAR_073754(513E&gt;K); VAR_043090(528E&gt;D); VAR_043091(535G&gt;D); VAR_079611(536G&gt;R); VAR_043092(541I&gt;F); VAR_073755(545R&gt;H); VAR_023503(546A&gt;D); VAR_073756(549R&gt;H); VAR_043093(556L&gt;R); VAR_073757(558E&gt;K); VAR_043094(564D&gt;G); VAR_073758(589H&gt;T); VAR_043095(590R&gt;Q); VAR_043096(591L&gt;Q); VAR_073759(593T&gt;A); VAR_073760(593T&gt;M); VAR_073761(630M&gt;V); VAR_073762(647E&gt;K); VAR_030765(651T&gt;N); VAR_020225(652R&gt;G); VAR_073763(701L&gt;P); VAR_043097(711F&gt;S); VAR_073764(715T&gt;I); VAR_073765(723G&gt;E); VAR_073766(726P&gt;L); VAR_073767(726P&gt;T); VAR_073768(729S&gt;L); VAR_073769(737A&gt;V); VAR_043098(742G&gt;S); VAR_043099(762G&gt;E); VAR_043100(764I&gt;L); VAR_043101(775T&gt;M); VAR_024359(788R&gt;Q); VAR_073770(840A&gt;D); VAR_043102(934A&gt;T); VAR_073771(954G&gt;S); VAR_073772(964V&gt;T); VAR_073773(975L&gt;V); VAR_073774(978S&gt;P); VAR_043103(983G&gt;S); VAR_043104(1082L&gt;Q); VAR_073775(1084R&gt;W); VAR_073776(1125E&gt;K); VAR_043105(1161&gt;); VAR_023504(1168P&gt;S); VAR_079612(1183S&gt;L); VAR_079613(1185G&gt;S); VAR_073777(1193A&gt;T)</t>
        </is>
      </c>
      <c r="H7" t="inlineStr">
        <is>
          <t>3.A.1.201.3</t>
        </is>
      </c>
      <c r="K7" t="n">
        <v>5</v>
      </c>
      <c r="N7" t="inlineStr">
        <is>
          <t>MDLEAAKNGTAWRPTSAEGDFELGISSKQKRKKTKTVKMIGVLTLFRYSDWQDKLFMSLGTIMAIAHGSGLPLMMIVFGEMTDKFVDTAGNFSFPVNFSLSLLNPGKILEEEMTRYAYYYSGLGAGVLVAAYIQVSFWTLAAGRQIRKIRQKFFHAILRQEIGWFDINDTTELNTRLTDDISKISEGIGDKVGMFFQAVATFFAGFIVGFIRGWKLTLVIMAISPILGLSAAVWAKILSAFSDKELAAYAKAGAVAEEALGAIRTVIAFGGQNKELERYQKHLENAKEIGIKKAISANISMGIAFLLIYASYALAFWYGSTLVISKEYTIGNAMTVFFSILIGAFSVGQAAPCIDAFANARGAAYVIFDIIDNNPKIDSFSERGHKPDSIKGNLEFNDVHFSYPSRANVKILKGLNLKVQSGQTVALVGSSGCGKSTTVQLIQRLYDPDEGTINIDGQDIRNFNVNYLREIIGVVSQEPVLFSTTIAENICYGRGNVTMDEIKKAVKEANAYEFIMKLPQKFDTLVGERGAQLSGGQKQRIAIARALVRNPKILLLDEATSALDTESEAEVQAALDKAREGRTTIVIAHRLSTVRNADVIAGFEDGVIVEQGSHSELMKKEGVYFKLVNMQTSGSQIQSEEFELNDEKAATRMAPNGWKSRLFRHSTQKNLKNSQMCQKSLDVETDGLEANVPPVSFLKVLKLNKTEWPYFVVGTVCAIANGGLQPAFSVIFSEIIAIFGPGDDAVKQQKCNIFSLIFLFLGIISFFTFFLQGFTFGKAGEILTRRLRSMAFKAMLRQDMSWFDDHKNSTGALSTRLATDAAQVQGATGTRLALIAQNIANLGTGIIISFIYGWQLTLLLLAVVPIIAVSGIVEMKLLAGNAKRDKKELEAAGKIATEAIENIRTVVSLTQERKFESMYVEKLYGPYRNSVQKAHIYGITFSISQAFMYFSYAGCFRFGAYLIVNGHMRFRDVILVFSAIVFGAVALGHASSFAPDYAKAKLSAAHLFMLFERQPLIDSYSEEGLKPDKFEGNITFNEVVFNYPTRANVPVLQGLSLEVKKGQTLALVGSSGCGKSTVVQLLERFYDPLAGTVFVDFGFQLLDGQEAKKLNVQWLRAQLGIVSQEPILFDCSIAENIAYGDNSRVVSQDEIVSAAKAANIHPFIETLPHKYETRVGDKGTQLSGGQKQRIAIARALIRQPQILLLDEATSALDTESEKVVQEALDKAREGRTCIVIAHRLSTIQNADLIVVFQNGRVKEHGTHQQLLAQKGIYFSMVSVQAGTQNL</t>
        </is>
      </c>
      <c r="O7" t="inlineStr">
        <is>
          <t>Native_OPM</t>
        </is>
      </c>
    </row>
    <row r="8">
      <c r="A8" s="2">
        <f>HYPERLINK("https://www.uniprot.org/uniprotkb/Q9Y6L6/entry", "Q9Y6L6")</f>
        <v/>
      </c>
      <c r="B8" s="2">
        <f>HYPERLINK("https://www.genecards.org/cgi-bin/carddisp.pl?gene=SLCO1B1", "SLCO1B1")</f>
        <v/>
      </c>
      <c r="C8" t="inlineStr">
        <is>
          <t>Solute carrier organic anion transporter family member 1B1</t>
        </is>
      </c>
      <c r="D8" t="inlineStr">
        <is>
          <t>8HNB, 8HNC, 8HND, 8HNH, 8K6L, 8PHW</t>
        </is>
      </c>
      <c r="E8" t="inlineStr">
        <is>
          <t>AF-Q9Y6L6-F1</t>
        </is>
      </c>
      <c r="F8" t="inlineStr">
        <is>
          <t>VAR_015070(73F&gt;L); VAR_015071(82V&gt;A); VAR_015072(130N&gt;D); VAR_057724(151N&gt;S); VAR_015073(152R&gt;K); VAR_015074(155P&gt;T); VAR_015075(156E&gt;G); VAR_015076(174V&gt;A); VAR_015077(193L&gt;R); VAR_015078(241D&gt;N); VAR_060108(245I&gt;V); VAR_015079(353I&gt;T); VAR_015080(432N&gt;D); VAR_015081(462D&gt;G); VAR_015082(488G&gt;A); VAR_057725(643L&gt;F); VAR_015083(655D&gt;G); VAR_015084(667E&gt;G)</t>
        </is>
      </c>
      <c r="H8" t="inlineStr">
        <is>
          <t>2.A.60.1.5</t>
        </is>
      </c>
      <c r="I8" t="inlineStr">
        <is>
          <t>Q9Y6L6</t>
        </is>
      </c>
      <c r="J8" t="inlineStr">
        <is>
          <t>Highly expressed in liver, at the basolateral membranes of centrilobular hepatocytes (PubMed:10358072, PubMed:10601278, PubMed:10873595, PubMed:12196548, PubMed:22232210). Expressed in liver (at protein level) (PubMed:15159445). Expressed in fetal liver (PubMed:10873595). Not detected in heart, brain, placenta, lung, skeletal muscle, kidney, pancreas, spleen, thymus, prostate, testis, ovary, small intestine, colon and leukocyte (PubMed:10358072, PubMed:10873595). In testis, primarily localized to the basal membrane of Sertoli cells and weakly expressed in Leydig cells and within the tubules (PubMed:35307651)</t>
        </is>
      </c>
      <c r="K8" t="n">
        <v>5</v>
      </c>
      <c r="N8" t="inlineStr">
        <is>
          <t>MDQNQHLNKTAEAQPSENKKTRYCNGLKMFLAALSLSFIAKTLGAIIMKSSIIHIERRFEISSSLVGFIDGSFEIGNLLVIVFVSYFGSKLHRPKLIGIGCFIMGIGGVLTALPHFFMGYYRYSKETNINSSENSTSTLSTCLINQILSLNRASPEIVGKGCLKESGSYMWIYVFMGNMLRGIGETPIVPLGLSYIDDFAKEGHSSLYLGILNAIAMIGPIIGFTLGSLFSKMYVDIGYVDLSTIRITPTDSRWVGAWWLNFLVSGLFSIISSIPFFFLPQTPNKPQKERKASLSLHVLETNDEKDQTANLTNQGKNITKNVTGFFQSFKSILTNPLYVMFVLLTLLQVSSYIGAFTYVFKYVEQQYGQPSSKANILLGVITIPIFASGMFLGGYIIKKFKLNTVGIAKFSCFTAVMSLSFYLLYFFILCENKSVAGLTMTYDGNNPVTSHRDVPLSYCNSDCNCDESQWEPVCGNNGITYISPCLAGCKSSSGNKKPIVFYNCSCLEVTGLQNRNYSAHLGECPRDDACTRKFYFFVAIQVLNLFFSALGGTSHVMLIVKIVQPELKSLALGFHSMVIRALGGILAPIYFGALIDTTCIKWSTNNCGTRGSCRTYNSTSFSRVYLGLSSMLRVSSLVLYIILIYAMKKKYQEKDINASENGSVMDEANLESLNKNKHFVPSAGADSETHC</t>
        </is>
      </c>
      <c r="O8" t="inlineStr">
        <is>
          <t>Native_PDBTM</t>
        </is>
      </c>
    </row>
    <row r="9">
      <c r="A9" s="2">
        <f>HYPERLINK("https://www.uniprot.org/uniprotkb/Q9H222/entry", "Q9H222")</f>
        <v/>
      </c>
      <c r="B9" s="2">
        <f>HYPERLINK("https://www.genecards.org/cgi-bin/carddisp.pl?gene=ABCG5-ABCG8", "ABCG5-ABCG8")</f>
        <v/>
      </c>
      <c r="C9" t="inlineStr">
        <is>
          <t>ATP-binding cassette sub-family G member 5</t>
        </is>
      </c>
      <c r="D9" t="inlineStr">
        <is>
          <t>5DO7, 7JR7, 7R87, 7R88, 7R89, 7R8A, 7R8B, 8CUB</t>
        </is>
      </c>
      <c r="E9" t="inlineStr">
        <is>
          <t>AF-Q9H222-F1</t>
        </is>
      </c>
      <c r="F9" t="inlineStr">
        <is>
          <t>VAR_048142(50R&gt;C); VAR_086593(99M&gt;R); VAR_012244(146E&gt;Q); VAR_012245(389R&gt;H); VAR_012246(419R&gt;H); VAR_012247(419R&gt;P); VAR_020781(437N&gt;K); VAR_033457(517T&gt;S); VAR_020782(523I&gt;V); VAR_012248(550R&gt;S); VAR_020783(600C&gt;Y); VAR_012249(604Q&gt;E); VAR_020784(622M&gt;V)</t>
        </is>
      </c>
      <c r="H9" t="inlineStr">
        <is>
          <t>3.A.1.204.5</t>
        </is>
      </c>
      <c r="J9" t="inlineStr">
        <is>
          <t>Strongly expressed in the liver, lower levels in the small intestine and colon</t>
        </is>
      </c>
      <c r="K9" t="n">
        <v>5</v>
      </c>
      <c r="N9" t="inlineStr">
        <is>
          <t>MGDLSSLTPGGSMGLQVNRGSQSSLEGAPATAPEPHSLGILHASYSVSHRVRPWWDITSCRQQWTRQILKDVSLYVESGQIMCILGSSGSGKTTLLDAMSGRLGRAGTFLGEVYVNGRALRREQFQDCFSYVLQSDTLLSSLTVRETLHYTALLAIRRGNPGSFQKKVEAVMAELSLSHVADRLIGNYSLGGISTGERRRVSIAAQLLQDPKVMLFDEPTTGLDCMTANQIVVLLVELARRNRIVVLTIHQPRSELFQLFDKIAILSFGELIFCGTPAEMLDFFNDCGYPCPEHSNPFDFYMDLTSVDTQSKEREIETSKRVQMIESAYKKSAICHKTLKNIERMKHLKTLPMVPFKTKDSPGVFSKLGVLLRRVTRNLVRNKLAVITRLLQNLIMGLFLLFFVLRVRSNVLKGAIQDRVGLLYQFVGATPYTGMLNAVNLFPVLRAVSDQESQDGLYQKWQMMLAYALHVLPFSVVATMIFSSVCYWTLGLHPEVARFGYFSAALLAPHLIGEFLTLVLLGIVQNPNIVNSVVALLSIAGVLVGSGFLRNIQEMPIPFKIISYFTFQKYCSEILVVNEFYGLNFTCGSSNVSVTTNPMCAFTQGIQFIEKTCPGATSRFTMNFLILYSFIPALVILGIVVFKIRDHLISR</t>
        </is>
      </c>
      <c r="O9" t="inlineStr">
        <is>
          <t>Native_OPM</t>
        </is>
      </c>
    </row>
    <row r="10">
      <c r="A10" s="2">
        <f>HYPERLINK("https://www.uniprot.org/uniprotkb/Q92887/entry", "Q92887")</f>
        <v/>
      </c>
      <c r="B10" s="2">
        <f>HYPERLINK("https://www.genecards.org/cgi-bin/carddisp.pl?gene=ABCC2", "ABCC2")</f>
        <v/>
      </c>
      <c r="C10" t="inlineStr">
        <is>
          <t>ATP-binding cassette sub-family C member 2</t>
        </is>
      </c>
      <c r="D10" t="inlineStr">
        <is>
          <t>8IZQ, 8IZR, 8JX7, 8JXQ, 8JXU, 8JY4, 8JY5, 9BR2, 9BUK, 9C12, 9C2I</t>
        </is>
      </c>
      <c r="E10" t="inlineStr">
        <is>
          <t>AF-Q92887-F1</t>
        </is>
      </c>
      <c r="F10" t="inlineStr">
        <is>
          <t>VAR_047152(39Y&gt;F); VAR_029113(246M&gt;L); VAR_013324(281S&gt;N); VAR_020226(333D&gt;G); VAR_020227(353R&gt;H); VAR_013325(417V&gt;I); VAR_070607(486T&gt;I); VAR_029115(495K&gt;E); VAR_029116(562F&gt;L); VAR_020228(670I&gt;T); VAR_000099(768R&gt;W); VAR_013326(789S&gt;F); VAR_020229(849L&gt;R); VAR_070608(921G&gt;S); VAR_029117(982I&gt;V); VAR_020230(1036I&gt;T); VAR_029118(1063N&gt;S); VAR_013327(1150R&gt;H); VAR_013328(1173I&gt;F); VAR_070609(1174R&gt;H); VAR_020231(1181R&gt;L); VAR_020232(1188V&gt;E); VAR_070610(1244N&gt;K); VAR_024360(1273T&gt;A); VAR_020233(1291P&gt;L); VAR_010756(1382Q&gt;R); VAR_013329(1392&gt;); VAR_013330(1450A&gt;T); VAR_020234(1515C&gt;Y)</t>
        </is>
      </c>
      <c r="H10" t="inlineStr">
        <is>
          <t>3.A.1.208.2</t>
        </is>
      </c>
      <c r="I10" t="inlineStr">
        <is>
          <t>Q92887</t>
        </is>
      </c>
      <c r="J10" t="inlineStr">
        <is>
          <t>Expressed by polarized cells in liver, kidney and intestine. The highest expression is found in liver. Expressed in small intestine (PubMed:28408210)</t>
        </is>
      </c>
      <c r="K10" t="n">
        <v>5</v>
      </c>
      <c r="N10" t="inlineStr">
        <is>
          <t>MLEKFCNSTFWNSSFLDSPEADLPLCFEQTVLVWIPLGYLWLLAPWQLLHVYKSRTKRSSTTKLYLAKQVFVGFLLILAAIELALVLTEDSGQATVPAVRYTNPSLYLGTWLLVLLIQYSRQWCVQKNSWFLSLFWILSILCGTFQFQTLIRTLLQGDNSNLAYSCLFFISYGFQILILIFSAFSENNESSNNPSSIASFLSSITYSWYDSIILKGYKRPLTLEDVWEVDEEMKTKTLVSKFETHMKRELQKARRALQRRQEKSSQQNSGARLPGLNKNQSQSQDALVLEDVEKKKKKSGTKKDVPKSWLMKALFKTFYMVLLKSFLLKLVNDIFTFVSPQLLKLLISFASDRDTYLWIGYLCAILLFTAALIQSFCLQCYFQLCFKLGVKVRTAIMASVYKKALTLSNLARKEYTVGETVNLMSVDAQKLMDVTNFMHMLWSSVLQIVLSIFFLWRELGPSVLAGVGVMVLVIPINAILSTKSKTIQVKNMKNKDKRLKIMNEILSGIKILKYFAWEPSFRDQVQNLRKKELKNLLAFSQLQCVVIFVFQLTPVLVSVVTFSVYVLVDSNNILDAQKAFTSITLFNILRFPLSMLPMMISSMLQASVSTERLEKYLGGDDLDTSAIRHDCNFDKAMQFSEASFTWEHDSEATVRDVNLDIMAGQLVAVIGPVGSGKSSLISAMLGEMENVHGHITIKGTTAYVPQQSWIQNGTIKDNILFGTEFNEKRYQQVLEACALLPDLEMLPGGDLAEIGEKGINLSGGQKQRISLARATYQNLDIYLLDDPLSAVDAHVGKHIFNKVLGPNGLLKGKTRLLVTHSMHFLPQVDEIVVLGNGTIVEKGSYSALLAKKGEFAKNLKTFLRHTGPEEEATVHDGSEEEDDDYGLISSVEEIPEDAASITMRRENSFRRTLSRSSRSNGRHLKSLRNSLKTRNVNSLKEDEELVKGQKLIKKEFIETGKVKFSIYLEYLQAIGLFSIFFIILAFVMNSVAFIGSNLWLSAWTSDSKIFNSTDYPASQRDMRVGVYGALGLAQGIFVFIAHFWSAFGFVHASNILHKQLLNNILRAPMRFFDTTPTGRIVNRFAGDISTVDDTLPQSLRSWITCFLGIISTLVMICMATPVFTIIVIPLGIIYVSVQMFYVSTSRQLRRLDSVTRSPIYSHFSETVSGLPVIRAFEHQQRFLKHNEVRIDTNQKCVFSWITSNRWLAIRLELVGNLTVFFSALMMVIYRDTLSGDTVGFVLSNALNITQTLNWLVRMTSEIETNIVAVERITEYTKVENEAPWVTDKRPPPDWPSKGKIQFNNYQVRYRPELDLVLRGITCDIGSMEKIGVVGRTGAGKSSLTNCLFRILEAAGGQIIIDGVDIASIGLHDLREKLTIIPQDPILFSGSLRMNLDPFNNYSDEEIWKALELAHLKSFVASLQLGLSHEVTEAGGNLSIGQRQLLCLGRALLRKSKILVLDEATAAVDLETDNLIQTTIQNEFAHCTVITIAHRLHTIMDSDKVMVLDNGKIIECGSPEELLQIPGPFYFMAKEAGIENVNSTKF</t>
        </is>
      </c>
      <c r="O10" t="inlineStr">
        <is>
          <t>Native_PDBTM</t>
        </is>
      </c>
    </row>
    <row r="11">
      <c r="A11" s="2">
        <f>HYPERLINK("https://www.uniprot.org/uniprotkb/P33527/entry", "P33527")</f>
        <v/>
      </c>
      <c r="B11" s="2">
        <f>HYPERLINK("https://www.genecards.org/cgi-bin/carddisp.pl?gene=ABCC1", "ABCC1")</f>
        <v/>
      </c>
      <c r="C11" t="inlineStr">
        <is>
          <t>Multidrug resistance-associated protein 1</t>
        </is>
      </c>
      <c r="D11" t="inlineStr">
        <is>
          <t>2CBZ, 4C3Z, 8VT4, 8VUX, 8VVC</t>
        </is>
      </c>
      <c r="E11" t="inlineStr">
        <is>
          <t>AF-P33527-F1</t>
        </is>
      </c>
      <c r="F11" t="inlineStr">
        <is>
          <t>VAR_013317(43C&gt;S); VAR_013318(73T&gt;I); VAR_013319(117M&gt;T); VAR_083988(231G&gt;D); VAR_083989(242W&gt;C); VAR_083990(296E&gt;V); VAR_013320(433R&gt;S); VAR_083991(590N&gt;S); VAR_011488(633R&gt;Q); VAR_011489(671G&gt;V); VAR_013321(723R&gt;Q); VAR_055384(861A&gt;T); VAR_083992(886V&gt;I); VAR_083993(1007G&gt;R); VAR_055385(1047C&gt;S); VAR_013322(1058R&gt;Q); VAR_083994(1086M&gt;T); VAR_055386(1146V&gt;I); VAR_013323(1512S&gt;L)</t>
        </is>
      </c>
      <c r="H11" t="inlineStr">
        <is>
          <t>3.A.1.208.8</t>
        </is>
      </c>
      <c r="I11" t="inlineStr">
        <is>
          <t>P33527</t>
        </is>
      </c>
      <c r="J11" t="inlineStr">
        <is>
          <t>Lung, testis and peripheral blood mononuclear cells</t>
        </is>
      </c>
      <c r="K11" t="n">
        <v>5</v>
      </c>
      <c r="N11" t="inlineStr">
        <is>
          <t>MALRGFCSADGSDPLWDWNVTWNTSNPDFTKCFQNTVLVWVPCFYLWACFPFYFLYLSRHDRGYIQMTPLNKTKTALGFLLWIVCWADLFYSFWERSRGIFLAPVFLVSPTLLGITMLLATFLIQLERRKGVQSSGIMLTFWLVALVCALAILRSKIMTALKEDAQVDLFRDITFYVYFSLLLIQLVLSCFSDRSPLFSETIHDPNPCPESSASFLSRITFWWITGLIVRGYRQPLEGSDLWSLNKEDTSEQVVPVLVKNWKKECAKTRKQPVKVVYSSKDPAQPKESSKVDANEEVEALIVKSPQKEWNPSLFKVLYKTFGPYFLMSFFFKAIHDLMMFSGPQILKLLIKFVNDTKAPDWQGYFYTVLLFVTACLQTLVLHQYFHICFVSGMRIKTAVIGAVYRKALVITNSARKSSTVGEIVNLMSVDAQRFMDLATYINMIWSAPLQVILALYLLWLNLGPSVLAGVAVMVLMVPVNAVMAMKTKTYQVAHMKSKDNRIKLMNEILNGIKVLKLYAWELAFKDKVLAIRQEELKVLKKSAYLSAVGTFTWVCTPFLVALCTFAVYVTIDENNILDAQTAFVSLALFNILRFPLNILPMVISSIVQASVSLKRLRIFLSHEELEPDSIERRPVKDGGGTNSITVRNATFTWARSDPPTLNGITFSIPEGALVAVVGQVGCGKSSLLSALLAEMDKVEGHVAIKGSVAYVPQQAWIQNDSLRENILFGCQLEEPYYRSVIQACALLPDLEILPSGDRTEIGEKGVNLSGGQKQRVSLARAVYSNADIYLFDDPLSAVDAHVGKHIFENVIGPKGMLKNKTRILVTHSMSYLPQVDVIIVMSGGKISEMGSYQELLARDGAFAEFLRTYASTEQEQDAEENGVTGVSGPGKEAKQMENGMLVTDSAGKQLQRQLSSSSSYSGDISRHHNSTAELQKAEAKKEETWKLMEADKAQTGQVKLSVYWDYMKAIGLFISFLSIFLFMCNHVSALASNYWLSLWTDDPIVNGTQEHTKVRLSVYGALGISQGIAVFGYSMAVSIGGILASRCLHVDLLHSILRSPMSFFERTPSGNLVNRFSKELDTVDSMIPEVIKMFMGSLFNVIGACIVILLATPIAAIIIPPLGLIYFFVQRFYVASSRQLKRLESVSRSPVYSHFNETLLGVSVIRAFEEQERFIHQSDLKVDENQKAYYPSIVANRWLAVRLECVGNCIVLFAALFAVISRHSLSAGLVGLSVSYSLQVTTYLNWLVRMSSEMETNIVAVERLKEYSETEKEAPWQIQETAPPSSWPQVGRVEFRNYCLRYREDLDFVLRHINVTINGGEKVGIVGRTGAGKSSLTLGLFRINESAEGEIIIDGINIAKIGLHDLRFKITIIPQDPVLFSGSLRMNLDPFSQYSDEEVWTSLELAHLKDFVSALPDKLDHECAEGGENLSVGQRQLVCLARALLRKTKILVLDEATAAVDLETDDLIQSTIRTQFEDCTVLTIAHRLNTIMDYTRVIVLDKGEIQEYGAPSDLLQQRGLFYSMAKDAGLV</t>
        </is>
      </c>
      <c r="O11" t="inlineStr">
        <is>
          <t>Native_PDBTM, Native_RCSB</t>
        </is>
      </c>
    </row>
    <row r="12">
      <c r="A12" s="2">
        <f>HYPERLINK("https://www.uniprot.org/uniprotkb/O15245/entry", "O15245")</f>
        <v/>
      </c>
      <c r="B12" s="2">
        <f>HYPERLINK("https://www.genecards.org/cgi-bin/carddisp.pl?gene=SLC22A1", "SLC22A1")</f>
        <v/>
      </c>
      <c r="C12" t="inlineStr">
        <is>
          <t>Solute carrier family 22 member 1</t>
        </is>
      </c>
      <c r="D12" t="inlineStr">
        <is>
          <t>8ET6, 8ET7, 8ET8, 8JTS, 8JTT, 8JTV, 8JTW, 8JTX, 8JTY, 8JTZ, 8JU0, 8SC1, 8SC2, 8SC3, 8SC4, 8SC6</t>
        </is>
      </c>
      <c r="E12" t="inlineStr">
        <is>
          <t>AF-O15245-F1</t>
        </is>
      </c>
      <c r="F12" t="inlineStr">
        <is>
          <t>VAR_043319(14S&gt;F); VAR_043320(41F&gt;L); VAR_043321(61R&gt;C); VAR_043322(85L&gt;F); VAR_043323(88C&gt;R); VAR_043324(160L&gt;F); VAR_043325(189S&gt;L); VAR_043326(220G&gt;V); VAR_043327(283P&gt;L); VAR_043328(287R&gt;G); VAR_043329(341P&gt;L); VAR_043330(342R&gt;H); VAR_043331(401G&gt;S); VAR_043332(408M&gt;V); VAR_043333(420&gt;); VAR_043334(440M&gt;I); VAR_043335(461V&gt;I); VAR_043336(465G&gt;R); VAR_043337(488R&gt;M)</t>
        </is>
      </c>
      <c r="H12" t="inlineStr">
        <is>
          <t>2.A.1.19.29</t>
        </is>
      </c>
      <c r="I12" t="inlineStr">
        <is>
          <t>O15245</t>
        </is>
      </c>
      <c r="J12" t="inlineStr">
        <is>
          <t>Widely expressed with high level in liver (PubMed:11388889, PubMed:23680637, PubMed:9187257, PubMed:9260930). In liver, expressed around the central vein (PubMed:16263091). Expressed in kidney (PubMed:9187257, PubMed:9260930). Expressed in small intestine enterocytes (PubMed:16263091, PubMed:23680637). Localized to peritubular myoid cells, Leydig cells and moderately to the basal membrane of Sertoli cells in testes (PubMed:35307651). Expressed in tracheal and bronchial ciliated epithelium in the respiratory tract (PubMed:15817714). Also expressed in skeletal muscle, stomach, spleen, heart, placentacolon, brain, granulycytes and lympohocytes (PubMed:9187257, PubMed:9260930)</t>
        </is>
      </c>
      <c r="K12" t="n">
        <v>5</v>
      </c>
      <c r="N12" t="inlineStr">
        <is>
          <t>MPTVDDILEQVGESGWFQKQAFLILCLLSAAFAPICVGIVFLGFTPDHHCQSPGVAELSQRCGWSPAEELNYTVPGLGPAGEAFLGQCRRYEVDWNQSALSCVDPLASLATNRSHLPLGPCQDGWVYDTPGSSIVTEFNLVCADSWKLDLFQSCLNAGFLFGSLGVGYFADRFGRKLCLLGTVLVNAVSGVLMAFSPNYMSMLLFRLLQGLVSKGNWMAGYTLITEFVGSGSRRTVAIMYQMAFTVGLVALTGLAYALPHWRWLQLAVSLPTFLFLLYYWCVPESPRWLLSQKRNTEAIKIMDHIAQKNGKLPPADLKMLSLEEDVTEKLSPSFADLFRTPRLRKRTFILMYLWFTDSVLYQGLILHMGATSGNLYLDFLYSALVEIPGAFIALITIDRVGRIYPMAMSNLLAGAACLVMIFISPDLHWLNIIIMCVGRMGITIAIQMICLVNAELYPTFVRNLGVMVCSSLCDIGGIITPFIVFRLREVWQALPLILFAVLGLLAAGVTLLLPETKGVALPETMKDAENLGRKAKPKENTIYLKVQTSEPSGT</t>
        </is>
      </c>
      <c r="O12" t="inlineStr">
        <is>
          <t>Native_OPM, Native_PDBTM</t>
        </is>
      </c>
    </row>
    <row r="13">
      <c r="A13" s="2">
        <f>HYPERLINK("https://www.uniprot.org/uniprotkb/O15439/entry", "O15439")</f>
        <v/>
      </c>
      <c r="B13" s="2">
        <f>HYPERLINK("https://www.genecards.org/cgi-bin/carddisp.pl?gene=ABCC4", "ABCC4")</f>
        <v/>
      </c>
      <c r="C13" t="inlineStr">
        <is>
          <t>ATP-binding cassette sub-family C member 4</t>
        </is>
      </c>
      <c r="D13" t="inlineStr">
        <is>
          <t>8BJF, 8BWO, 8BWP, 8BWQ, 8BWR, 8I4A, 8I4B, 8I4C, 8IZ7, 8IZ8, 8IZ9, 8IZA, 8J3W, 8J3Z, 8XOK, 8XOL, 8XOM</t>
        </is>
      </c>
      <c r="E13" t="inlineStr">
        <is>
          <t>AF-O15439-F1</t>
        </is>
      </c>
      <c r="F13" t="inlineStr">
        <is>
          <t>VAR_046445(18L&gt;I); VAR_029121(78P&gt;A); VAR_046446(171C&gt;G); VAR_020241(184M&gt;T); VAR_020242(187G&gt;W); VAR_046447(293K&gt;E); VAR_022072(304K&gt;N); VAR_046448(356T&gt;M); VAR_029122(403P&gt;L); VAR_029123(487G&gt;E); VAR_020243(498K&gt;E); VAR_045684(556Y&gt;C); VAR_029124(625I&gt;M); VAR_029125(667P&gt;L); VAR_020244(744M&gt;V); VAR_022073(757E&gt;K); VAR_045685(776V&gt;I); VAR_045686(820R&gt;I); VAR_045687(854V&gt;F); VAR_020245(860V&gt;M); VAR_045688(866I&gt;V); VAR_020246(900V&gt;L); VAR_029126(1142T&gt;M)</t>
        </is>
      </c>
      <c r="H13" t="inlineStr">
        <is>
          <t>3.A.1.208.7</t>
        </is>
      </c>
      <c r="I13" t="inlineStr">
        <is>
          <t>O15439</t>
        </is>
      </c>
      <c r="J13" t="inlineStr">
        <is>
          <t>Widely expressed, with particularly high levels in prostate, but is barely detectable in liver. sinusoidal membrane of hepatocytes</t>
        </is>
      </c>
      <c r="K13" t="n">
        <v>5</v>
      </c>
      <c r="N13" t="inlineStr">
        <is>
          <t>MLPVYQEVKPNPLQDANLCSRVFFWWLNPLFKIGHKRRLEEDDMYSVLPEDRSQHLGEELQGFWDKEVLRAENDAQKPSLTRAIIKCYWKSYLVLGIFTLIEESAKVIQPIFLGKIINYFENYDPMDSVALNTAYAYATVLTFCTLILAILHHLYFYHVQCAGMRLRVAMCHMIYRKALRLSNMAMGKTTTGQIVNLLSNDVNKFDQVTVFLHFLWAGPLQAIAVTALLWMEIGISCLAGMAVLIILLPLQSCFGKLFSSLRSKTATFTDARIRTMNEVITGIRIIKMYAWEKSFSNLITNLRKKEISKILRSSCLRGMNLASFFSASKIIVFVTFTTYVLLGSVITASRVFVAVTLYGAVRLTVTLFFPSAIERVSEAIVSIRRIQTFLLLDEISQRNRQLPSDGKKMVHVQDFTAFWDKASETPTLQGLSFTVRPGELLAVVGPVGAGKSSLLSAVLGELAPSHGLVSVHGRIAYVSQQPWVFSGTLRSNILFGKKYEKERYEKVIKACALKKDLQLLEDGDLTVIGDRGTTLSGGQKARVNLARAVYQDADIYLLDDPLSAVDAEVSRHLFELCICQILHEKITILVTHQLQYLKAASQILILKDGKMVQKGTYTEFLKSGIDFGSLLKKDNEESEQPPVPGTPTLRNRTFSESSVWSQQSSRPSLKDGALESQDTENVPVTLSEENRSEGKVGFQAYKNYFRAGAHWIVFIFLILLNTAAQVAYVLQDWWLSYWANKQSMLNVTVNGGGNVTEKLDLNWYLGIYSGLTVATVLFGIARSLLVFYVLVNSSQTLHNKMFESILKAPVLFFDRNPIGRILNRFSKDIGHLDDLLPLTFLDFIQTLLQVVGVVSVAVAVIPWIAIPLVPLGIIFIFLRRYFLETSRDVKRLESTTRSPVFSHLSSSLQGLWTIRAYKAEERCQELFDAHQDLHSEAWFLFLTTSRWFAVRLDAICAMFVIIVAFGSLILAKTLDAGQVGLALSYALTLMGMFQWCVRQSAEVENMMISVERVIEYTDLEKEAPWEYQKRPPPAWPHEGVIIFDNVNFMYSPGGPLVLKHLTALIKSQEKVGIVGRTGAGKSSLISALFRLSEPEGKIWIDKILTTEIGLHDLRKKMSIIPQEPVLFTGTMRKNLDPFNEHTDEELWNALQEVQLKETIEDLPGKMDTELAESGSNFSVGQRQLVCLARAILRKNQILIIDEATANVDPRTDELIQKKIREKFAHCTVLTIAHRLNTIIDSDKIMVLDSGRLKEYDEPYVLLQNKESLFYKMVQQLGKAEAAALTETAKQVYFKRNYPHIGHTDHMVTNTSNGQPSTLTIFETAL</t>
        </is>
      </c>
      <c r="O13" t="inlineStr">
        <is>
          <t>Native_OPM, Native_PDBTM</t>
        </is>
      </c>
    </row>
    <row r="14">
      <c r="A14" s="2">
        <f>HYPERLINK("https://www.uniprot.org/uniprotkb/P08183/entry", "P08183")</f>
        <v/>
      </c>
      <c r="B14" s="2">
        <f>HYPERLINK("https://www.genecards.org/cgi-bin/carddisp.pl?gene=ABCB1", "ABCB1")</f>
        <v/>
      </c>
      <c r="C14" t="inlineStr">
        <is>
          <t>ATP-dependent translocase ABCB1</t>
        </is>
      </c>
      <c r="D14" t="inlineStr">
        <is>
          <t>6C0V, 6FN1, 6FN4, 6QEX, 7A65, 7A69, 7A6C, 7A6E, 7A6F, 7O9W, 8Y6H, 8Y6I, 9CR8, 9CTC, 9CTF, 9CTG</t>
        </is>
      </c>
      <c r="E14" t="inlineStr">
        <is>
          <t>AF-P08183-F1</t>
        </is>
      </c>
      <c r="F14" t="inlineStr">
        <is>
          <t>VAR_022276(17F&gt;L); VAR_014704(21N&gt;D); VAR_055423(44N&gt;S); VAR_055424(80A&gt;E); VAR_015001(103F&gt;L); VAR_018351(108E&gt;K); VAR_015002(185G&gt;V); VAR_055425(261I&gt;V); VAR_015003(400S&gt;N); VAR_022277(566E&gt;K); VAR_022278(593R&gt;C); VAR_055426(599A&gt;T); VAR_055427(669R&gt;C); VAR_090053(794&gt;); VAR_055428(801V&gt;M); VAR_055429(829I&gt;V); VAR_022279(836I&gt;V); VAR_035737(887K&gt;N); VAR_013361(893S&gt;A); VAR_013362(893S&gt;T); VAR_018352(986M&gt;V); VAR_015004(999A&gt;T); VAR_022280(1051P&gt;A); VAR_015005(1107Q&gt;P); VAR_022281(1141S&gt;T); VAR_018353(1251V&gt;I)</t>
        </is>
      </c>
      <c r="H14" t="inlineStr">
        <is>
          <t>3.A.1.201.1</t>
        </is>
      </c>
      <c r="I14" t="inlineStr">
        <is>
          <t>P08183</t>
        </is>
      </c>
      <c r="J14" t="inlineStr">
        <is>
          <t>Expressed in small intestine (PubMed:28408210). Expressed in liver, kidney and brain</t>
        </is>
      </c>
      <c r="K14" t="n">
        <v>5</v>
      </c>
      <c r="M14" t="inlineStr">
        <is>
          <t>Genetic variation in ABCB1 may play a role in patients who do not respond to drug treatment</t>
        </is>
      </c>
      <c r="N14" t="inlineStr">
        <is>
          <t>MDLEGDRNGGAKKKNFFKLNNKSEKDKKEKKPTVSVFSMFRYSNWLDKLYMVVGTLAAIIHGAGLPLMMLVFGEMTDIFANAGNLEDLMSNITNRSDINDTGFFMNLEEDMTRYAYYYSGIGAGVLVAAYIQVSFWCLAAGRQIHKIRKQFFHAIMRQEIGWFDVHDVGELNTRLTDDVSKINEGIGDKIGMFFQSMATFFTGFIVGFTRGWKLTLVILAISPVLGLSAAVWAKILSSFTDKELLAYAKAGAVAEEVLAAIRTVIAFGGQKKELERYNKNLEEAKRIGIKKAITANISIGAAFLLIYASYALAFWYGTTLVLSGEYSIGQVLTVFFSVLIGAFSVGQASPSIEAFANARGAAYEIFKIIDNKPSIDSYSKSGHKPDNIKGNLEFRNVHFSYPSRKEVKILKGLNLKVQSGQTVALVGNSGCGKSTTVQLMQRLYDPTEGMVSVDGQDIRTINVRFLREIIGVVSQEPVLFATTIAENIRYGRENVTMDEIEKAVKEANAYDFIMKLPHKFDTLVGERGAQLSGGQKQRIAIARALVRNPKILLLDEATSALDTESEAVVQVALDKARKGRTTIVIAHRLSTVRNADVIAGFDDGVIVEKGNHDELMKEKGIYFKLVTMQTAGNEVELENAADESKSEIDALEMSSNDSRSSLIRKRSTRRSVRGSQAQDRKLSTKEALDESIPPVSFWRIMKLNLTEWPYFVVGVFCAIINGGLQPAFAIIFSKIIGVFTRIDDPETKRQNSNLFSLLFLALGIISFITFFLQGFTFGKAGEILTKRLRYMVFRSMLRQDVSWFDDPKNTTGALTTRLANDAAQVKGAIGSRLAVITQNIANLGTGIIISFIYGWQLTLLLLAIVPIIAIAGVVEMKMLSGQALKDKKELEGSGKIATEAIENFRTVVSLTQEQKFEHMYAQSLQVPYRNSLRKAHIFGITFSFTQAMMYFSYAGCFRFGAYLVAHKLMSFEDVLLVFSAVVFGAMAVGQVSSFAPDYAKAKISAAHIIMIIEKTPLIDSYSTEGLMPNTLEGNVTFGEVVFNYPTRPDIPVLQGLSLEVKKGQTLALVGSSGCGKSTVVQLLERFYDPLAGKVLLDGKEIKRLNVQWLRAHLGIVSQEPILFDCSIAENIAYGDNSRVVSQEEIVRAAKEANIHAFIESLPNKYSTKVGDKGTQLSGGQKQRIAIARALVRQPHILLLDEATSALDTESEKVVQEALDKAREGRTCIVIAHRLSTIQNADLIVVFQNGRVKEHGTHQQLLAQKGIYFSMVSVQAGTKRQ</t>
        </is>
      </c>
      <c r="O14" t="inlineStr">
        <is>
          <t>Native_OPM, Native_PDBTM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9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UniProt ID</t>
        </is>
      </c>
      <c r="B1" s="1" t="inlineStr">
        <is>
          <t>Gene Name</t>
        </is>
      </c>
      <c r="C1" s="1" t="inlineStr">
        <is>
          <t>Protein Name</t>
        </is>
      </c>
      <c r="D1" s="1" t="inlineStr">
        <is>
          <t>PDB ID</t>
        </is>
      </c>
      <c r="E1" s="1" t="inlineStr">
        <is>
          <t>PDB Source</t>
        </is>
      </c>
      <c r="F1" s="1" t="inlineStr">
        <is>
          <t>Repaired</t>
        </is>
      </c>
      <c r="G1" s="1" t="inlineStr">
        <is>
          <t>Experimental Method</t>
        </is>
      </c>
      <c r="H1" s="1" t="inlineStr">
        <is>
          <t>Resolution (Angstrom)</t>
        </is>
      </c>
      <c r="I1" s="1" t="inlineStr">
        <is>
          <t>Determination Methodology</t>
        </is>
      </c>
      <c r="J1" s="1" t="inlineStr">
        <is>
          <t>Conformation</t>
        </is>
      </c>
      <c r="K1" s="1" t="inlineStr">
        <is>
          <t>Environment</t>
        </is>
      </c>
      <c r="L1" s="1" t="inlineStr">
        <is>
          <t>Polymer Entity Count</t>
        </is>
      </c>
      <c r="M1" s="1" t="inlineStr">
        <is>
          <t>Entity Descriptions</t>
        </is>
      </c>
      <c r="N1" s="1" t="inlineStr">
        <is>
          <t>Chains</t>
        </is>
      </c>
      <c r="O1" s="1" t="inlineStr">
        <is>
          <t>Entity Organisms</t>
        </is>
      </c>
      <c r="P1" s="1" t="inlineStr">
        <is>
          <t>PubMed ID</t>
        </is>
      </c>
      <c r="Q1" s="1" t="inlineStr">
        <is>
          <t>Small Molecules</t>
        </is>
      </c>
    </row>
    <row r="2">
      <c r="A2" s="2">
        <f>HYPERLINK("https://www.uniprot.org/uniprotkb/Q8TCC7/entry", "Q8TCC7")</f>
        <v/>
      </c>
      <c r="B2" t="inlineStr">
        <is>
          <t>SLC22A8</t>
        </is>
      </c>
      <c r="C2" t="inlineStr">
        <is>
          <t>Organic anion transporter 3</t>
        </is>
      </c>
      <c r="D2" s="2">
        <f>HYPERLINK("https://alphafold.ebi.ac.uk/entry/Q8TCC7", "AF-Q8TCC7-F1")</f>
        <v/>
      </c>
      <c r="E2" t="inlineStr">
        <is>
          <t>AlphaFold</t>
        </is>
      </c>
      <c r="F2" t="b">
        <v>0</v>
      </c>
      <c r="G2" t="inlineStr">
        <is>
          <t>Prediction</t>
        </is>
      </c>
      <c r="H2" t="inlineStr">
        <is>
          <t>N/A</t>
        </is>
      </c>
      <c r="I2" t="inlineStr">
        <is>
          <t>AlphaFold</t>
        </is>
      </c>
      <c r="J2" t="inlineStr">
        <is>
          <t>Not specified</t>
        </is>
      </c>
      <c r="K2" t="inlineStr">
        <is>
          <t>NA</t>
        </is>
      </c>
      <c r="L2" t="n">
        <v>1</v>
      </c>
      <c r="M2" t="inlineStr">
        <is>
          <t>Organic anion transporter 3</t>
        </is>
      </c>
      <c r="N2" t="inlineStr">
        <is>
          <t>A</t>
        </is>
      </c>
      <c r="O2" t="inlineStr">
        <is>
          <t>Homo sapiens</t>
        </is>
      </c>
    </row>
    <row r="3">
      <c r="A3" s="2">
        <f>HYPERLINK("https://www.uniprot.org/uniprotkb/Q86VL8/entry", "Q86VL8")</f>
        <v/>
      </c>
      <c r="B3" t="inlineStr">
        <is>
          <t>SLC47A2</t>
        </is>
      </c>
      <c r="C3" t="inlineStr">
        <is>
          <t>Multidrug and toxin extrusion protein 2</t>
        </is>
      </c>
      <c r="D3" s="2">
        <f>HYPERLINK("https://alphafold.ebi.ac.uk/entry/Q86VL8", "AF-Q86VL8-F1")</f>
        <v/>
      </c>
      <c r="E3" t="inlineStr">
        <is>
          <t>AlphaFold</t>
        </is>
      </c>
      <c r="F3" t="b">
        <v>0</v>
      </c>
      <c r="G3" t="inlineStr">
        <is>
          <t>Prediction</t>
        </is>
      </c>
      <c r="H3" t="inlineStr">
        <is>
          <t>N/A</t>
        </is>
      </c>
      <c r="I3" t="inlineStr">
        <is>
          <t>AlphaFold</t>
        </is>
      </c>
      <c r="J3" t="inlineStr">
        <is>
          <t>Not specified</t>
        </is>
      </c>
      <c r="K3" t="inlineStr">
        <is>
          <t>NA</t>
        </is>
      </c>
      <c r="L3" t="n">
        <v>1</v>
      </c>
      <c r="M3" t="inlineStr">
        <is>
          <t>Multidrug and toxin extrusion protein 2</t>
        </is>
      </c>
      <c r="N3" t="inlineStr">
        <is>
          <t>A</t>
        </is>
      </c>
      <c r="O3" t="inlineStr">
        <is>
          <t>Homo sapiens</t>
        </is>
      </c>
    </row>
    <row r="4">
      <c r="A4" s="2">
        <f>HYPERLINK("https://www.uniprot.org/uniprotkb/Q4W8A3/entry", "Q4W8A3")</f>
        <v/>
      </c>
      <c r="B4" t="inlineStr">
        <is>
          <t>SLC22A6</t>
        </is>
      </c>
      <c r="C4" t="inlineStr">
        <is>
          <t>Solute carrier family 22 member 6</t>
        </is>
      </c>
      <c r="D4" s="2">
        <f>HYPERLINK("https://alphafold.ebi.ac.uk/entry/Q4W8A3", "AF-Q4W8A3-F1")</f>
        <v/>
      </c>
      <c r="E4" t="inlineStr">
        <is>
          <t>AlphaFold</t>
        </is>
      </c>
      <c r="F4" t="b">
        <v>0</v>
      </c>
      <c r="G4" t="inlineStr">
        <is>
          <t>Prediction</t>
        </is>
      </c>
      <c r="H4" t="inlineStr">
        <is>
          <t>N/A</t>
        </is>
      </c>
      <c r="I4" t="inlineStr">
        <is>
          <t>AlphaFold</t>
        </is>
      </c>
      <c r="J4" t="inlineStr">
        <is>
          <t>Not specified</t>
        </is>
      </c>
      <c r="K4" t="inlineStr">
        <is>
          <t>NA</t>
        </is>
      </c>
      <c r="L4" t="n">
        <v>1</v>
      </c>
      <c r="M4" t="inlineStr">
        <is>
          <t>Solute carrier family 22 member 6</t>
        </is>
      </c>
      <c r="N4" t="inlineStr">
        <is>
          <t>A</t>
        </is>
      </c>
      <c r="O4" t="inlineStr">
        <is>
          <t>Macaca fascicularis</t>
        </is>
      </c>
    </row>
    <row r="5">
      <c r="A5" s="2">
        <f>HYPERLINK("https://www.uniprot.org/uniprotkb/O15244/entry", "O15244")</f>
        <v/>
      </c>
      <c r="B5" t="inlineStr">
        <is>
          <t>SLC22A2</t>
        </is>
      </c>
      <c r="C5" t="inlineStr">
        <is>
          <t>Solute carrier family 22 member 2</t>
        </is>
      </c>
      <c r="D5" s="2">
        <f>HYPERLINK("https://www.rcsb.org/structure/8ET9", "8ET9")</f>
        <v/>
      </c>
      <c r="E5" t="inlineStr">
        <is>
          <t>OPM</t>
        </is>
      </c>
      <c r="F5" t="b">
        <v>0</v>
      </c>
      <c r="G5" t="inlineStr">
        <is>
          <t>EM</t>
        </is>
      </c>
      <c r="H5" t="n">
        <v>3.61</v>
      </c>
      <c r="I5" t="inlineStr">
        <is>
          <t>experimental</t>
        </is>
      </c>
      <c r="J5" t="inlineStr">
        <is>
          <t>Not specified</t>
        </is>
      </c>
      <c r="K5" t="inlineStr">
        <is>
          <t>Not specified</t>
        </is>
      </c>
      <c r="L5" t="n">
        <v>1</v>
      </c>
      <c r="M5" t="inlineStr">
        <is>
          <t>OCT2</t>
        </is>
      </c>
      <c r="N5" t="inlineStr">
        <is>
          <t>A</t>
        </is>
      </c>
      <c r="O5" t="inlineStr">
        <is>
          <t>Homo sapiens</t>
        </is>
      </c>
      <c r="P5" s="2">
        <f>HYPERLINK("https://pubmed.ncbi.nlm.nih.gov/37291422", "37291422")</f>
        <v/>
      </c>
      <c r="Q5" t="inlineStr">
        <is>
          <t>DUM, WRF</t>
        </is>
      </c>
    </row>
    <row r="6">
      <c r="A6" s="2">
        <f>HYPERLINK("https://www.uniprot.org/uniprotkb/O15244/entry", "O15244")</f>
        <v/>
      </c>
      <c r="B6" t="inlineStr">
        <is>
          <t>SLC22A2</t>
        </is>
      </c>
      <c r="C6" t="inlineStr">
        <is>
          <t>Solute carrier family 22 member 2</t>
        </is>
      </c>
      <c r="D6" s="2">
        <f>HYPERLINK("https://alphafold.ebi.ac.uk/entry/O15244", "AF-O15244-F1")</f>
        <v/>
      </c>
      <c r="E6" t="inlineStr">
        <is>
          <t>AlphaFold</t>
        </is>
      </c>
      <c r="F6" t="b">
        <v>0</v>
      </c>
      <c r="G6" t="inlineStr">
        <is>
          <t>Prediction</t>
        </is>
      </c>
      <c r="H6" t="inlineStr">
        <is>
          <t>N/A</t>
        </is>
      </c>
      <c r="I6" t="inlineStr">
        <is>
          <t>AlphaFold</t>
        </is>
      </c>
      <c r="J6" t="inlineStr">
        <is>
          <t>Not specified</t>
        </is>
      </c>
      <c r="K6" t="inlineStr">
        <is>
          <t>NA</t>
        </is>
      </c>
      <c r="L6" t="n">
        <v>1</v>
      </c>
      <c r="M6" t="inlineStr">
        <is>
          <t>Solute carrier family 22 member 2</t>
        </is>
      </c>
      <c r="N6" t="inlineStr">
        <is>
          <t>A</t>
        </is>
      </c>
      <c r="O6" t="inlineStr">
        <is>
          <t>Homo sapiens</t>
        </is>
      </c>
    </row>
    <row r="7">
      <c r="A7" s="2">
        <f>HYPERLINK("https://www.uniprot.org/uniprotkb/Q9NPD5/entry", "Q9NPD5")</f>
        <v/>
      </c>
      <c r="B7" t="inlineStr">
        <is>
          <t>SLCO1B3</t>
        </is>
      </c>
      <c r="C7" t="inlineStr">
        <is>
          <t>Solute carrier organic anion transporter family member 1B3</t>
        </is>
      </c>
      <c r="D7" s="2">
        <f>HYPERLINK("https://www.rcsb.org/structure/8PG0", "8PG0")</f>
        <v/>
      </c>
      <c r="E7" t="inlineStr">
        <is>
          <t>PDBTM</t>
        </is>
      </c>
      <c r="F7" t="b">
        <v>0</v>
      </c>
      <c r="G7" t="inlineStr">
        <is>
          <t>EM</t>
        </is>
      </c>
      <c r="H7" t="n">
        <v>2.97</v>
      </c>
      <c r="I7" t="inlineStr">
        <is>
          <t>experimental</t>
        </is>
      </c>
      <c r="J7" t="inlineStr">
        <is>
          <t>Not specified</t>
        </is>
      </c>
      <c r="K7" t="inlineStr">
        <is>
          <t>Not specified</t>
        </is>
      </c>
      <c r="L7" t="n">
        <v>3</v>
      </c>
      <c r="M7" t="inlineStr">
        <is>
          <t>Solute carrier organic anion transporter family member 1B3; Fab19 (heavy chain, variable region); Fab19 (light chain, variable region)</t>
        </is>
      </c>
      <c r="N7" t="inlineStr">
        <is>
          <t>A; H; L</t>
        </is>
      </c>
      <c r="O7" t="inlineStr">
        <is>
          <t>Homo sapiens; Homo sapiens; Homo sapiens</t>
        </is>
      </c>
      <c r="P7" s="2">
        <f>HYPERLINK("https://pubmed.ncbi.nlm.nih.gov/37723174", "37723174")</f>
        <v/>
      </c>
      <c r="Q7" t="inlineStr">
        <is>
          <t>BCT, CLR, NAG</t>
        </is>
      </c>
    </row>
    <row r="8">
      <c r="A8" s="2">
        <f>HYPERLINK("https://www.uniprot.org/uniprotkb/Q9NPD5/entry", "Q9NPD5")</f>
        <v/>
      </c>
      <c r="B8" t="inlineStr">
        <is>
          <t>SLCO1B3</t>
        </is>
      </c>
      <c r="C8" t="inlineStr">
        <is>
          <t>Solute carrier organic anion transporter family member 1B3</t>
        </is>
      </c>
      <c r="D8" s="2">
        <f>HYPERLINK("https://alphafold.ebi.ac.uk/entry/Q9NPD5", "AF-Q9NPD5-F1")</f>
        <v/>
      </c>
      <c r="E8" t="inlineStr">
        <is>
          <t>AlphaFold</t>
        </is>
      </c>
      <c r="F8" t="b">
        <v>0</v>
      </c>
      <c r="G8" t="inlineStr">
        <is>
          <t>Prediction</t>
        </is>
      </c>
      <c r="H8" t="inlineStr">
        <is>
          <t>N/A</t>
        </is>
      </c>
      <c r="I8" t="inlineStr">
        <is>
          <t>AlphaFold</t>
        </is>
      </c>
      <c r="J8" t="inlineStr">
        <is>
          <t>Not specified</t>
        </is>
      </c>
      <c r="K8" t="inlineStr">
        <is>
          <t>NA</t>
        </is>
      </c>
      <c r="L8" t="n">
        <v>1</v>
      </c>
      <c r="M8" t="inlineStr">
        <is>
          <t>Solute carrier organic anion transporter family member 1B3</t>
        </is>
      </c>
      <c r="N8" t="inlineStr">
        <is>
          <t>A</t>
        </is>
      </c>
      <c r="O8" t="inlineStr">
        <is>
          <t>Homo sapiens</t>
        </is>
      </c>
    </row>
    <row r="9">
      <c r="A9" s="2">
        <f>HYPERLINK("https://www.uniprot.org/uniprotkb/P21439/entry", "P21439")</f>
        <v/>
      </c>
      <c r="B9" t="inlineStr">
        <is>
          <t>ABCB4</t>
        </is>
      </c>
      <c r="C9" t="inlineStr">
        <is>
          <t>Phosphatidylcholine translocator ABCB4</t>
        </is>
      </c>
      <c r="D9" s="2">
        <f>HYPERLINK("https://www.rcsb.org/structure/6S7P", "6S7P")</f>
        <v/>
      </c>
      <c r="E9" t="inlineStr">
        <is>
          <t>OPM</t>
        </is>
      </c>
      <c r="F9" t="b">
        <v>0</v>
      </c>
      <c r="G9" t="inlineStr">
        <is>
          <t>EM</t>
        </is>
      </c>
      <c r="H9" t="n">
        <v>3.2</v>
      </c>
      <c r="I9" t="inlineStr">
        <is>
          <t>experimental</t>
        </is>
      </c>
      <c r="J9" t="inlineStr">
        <is>
          <t>Not specified</t>
        </is>
      </c>
      <c r="K9" t="inlineStr">
        <is>
          <t>lipid</t>
        </is>
      </c>
      <c r="L9" t="n">
        <v>1</v>
      </c>
      <c r="M9" t="inlineStr">
        <is>
          <t>Phosphatidylcholine translocator ABCB4</t>
        </is>
      </c>
      <c r="N9" t="inlineStr">
        <is>
          <t>A</t>
        </is>
      </c>
      <c r="O9" t="inlineStr">
        <is>
          <t>Homo sapiens</t>
        </is>
      </c>
      <c r="P9" s="2">
        <f>HYPERLINK("https://pubmed.ncbi.nlm.nih.gov/31873305", "31873305")</f>
        <v/>
      </c>
      <c r="Q9" t="inlineStr">
        <is>
          <t>ATP, CLR, DUM, MG</t>
        </is>
      </c>
    </row>
    <row r="10">
      <c r="A10" s="2">
        <f>HYPERLINK("https://www.uniprot.org/uniprotkb/P21439/entry", "P21439")</f>
        <v/>
      </c>
      <c r="B10" t="inlineStr">
        <is>
          <t>ABCB4</t>
        </is>
      </c>
      <c r="C10" t="inlineStr">
        <is>
          <t>Phosphatidylcholine translocator ABCB4</t>
        </is>
      </c>
      <c r="D10" s="2">
        <f>HYPERLINK("https://www.rcsb.org/structure/7NIU", "7NIU")</f>
        <v/>
      </c>
      <c r="E10" t="inlineStr">
        <is>
          <t>OPM</t>
        </is>
      </c>
      <c r="F10" t="b">
        <v>0</v>
      </c>
      <c r="G10" t="inlineStr">
        <is>
          <t>EM</t>
        </is>
      </c>
      <c r="H10" t="n">
        <v>4.2</v>
      </c>
      <c r="I10" t="inlineStr">
        <is>
          <t>experimental</t>
        </is>
      </c>
      <c r="J10" t="inlineStr">
        <is>
          <t>apo, inward-open</t>
        </is>
      </c>
      <c r="K10" t="inlineStr">
        <is>
          <t>nanodisc, lipid</t>
        </is>
      </c>
      <c r="L10" t="n">
        <v>5</v>
      </c>
      <c r="M10" t="inlineStr">
        <is>
          <t>Isoform 2 of Phosphatidylcholine translocator ABCB4; QA2 Fab-fragment light chain; QA2 Fab-fragment heavy chain; 4B1 Fab-fragment light chain; 4B1 Fab-fragment heavy chain</t>
        </is>
      </c>
      <c r="N10" t="inlineStr">
        <is>
          <t>A; D; E; B; C</t>
        </is>
      </c>
      <c r="O10" t="inlineStr">
        <is>
          <t>Homo sapiens; Homo sapiens; Homo sapiens; Homo sapiens; Homo sapiens</t>
        </is>
      </c>
      <c r="P10" s="2">
        <f>HYPERLINK("https://pubmed.ncbi.nlm.nih.gov/34385322", "34385322")</f>
        <v/>
      </c>
      <c r="Q10" t="inlineStr">
        <is>
          <t>CLR, DUM</t>
        </is>
      </c>
    </row>
    <row r="11">
      <c r="A11" s="2">
        <f>HYPERLINK("https://www.uniprot.org/uniprotkb/P21439/entry", "P21439")</f>
        <v/>
      </c>
      <c r="B11" t="inlineStr">
        <is>
          <t>ABCB4</t>
        </is>
      </c>
      <c r="C11" t="inlineStr">
        <is>
          <t>Phosphatidylcholine translocator ABCB4</t>
        </is>
      </c>
      <c r="D11" s="2">
        <f>HYPERLINK("https://www.rcsb.org/structure/7NIV", "7NIV")</f>
        <v/>
      </c>
      <c r="E11" t="inlineStr">
        <is>
          <t>OPM</t>
        </is>
      </c>
      <c r="F11" t="b">
        <v>0</v>
      </c>
      <c r="G11" t="inlineStr">
        <is>
          <t>EM</t>
        </is>
      </c>
      <c r="H11" t="n">
        <v>3.6</v>
      </c>
      <c r="I11" t="inlineStr">
        <is>
          <t>experimental</t>
        </is>
      </c>
      <c r="J11" t="inlineStr">
        <is>
          <t>occluded</t>
        </is>
      </c>
      <c r="K11" t="inlineStr">
        <is>
          <t>nanodisc, lipid</t>
        </is>
      </c>
      <c r="L11" t="n">
        <v>5</v>
      </c>
      <c r="M11" t="inlineStr">
        <is>
          <t>QA2 Fab-fragment light chain; QA2 Fab-fragment light chain; Isoform 2 of Phosphatidylcholine translocator ABCB4; 4B1 Fab-fragment light chain; 4B1 Fab-fragment light chain</t>
        </is>
      </c>
      <c r="N11" t="inlineStr">
        <is>
          <t>D; E; A; B; C</t>
        </is>
      </c>
      <c r="O11" t="inlineStr">
        <is>
          <t>Homo sapiens; Homo sapiens; Homo sapiens; Homo sapiens; Homo sapiens</t>
        </is>
      </c>
      <c r="P11" s="2">
        <f>HYPERLINK("https://pubmed.ncbi.nlm.nih.gov/34385322", "34385322")</f>
        <v/>
      </c>
      <c r="Q11" t="inlineStr">
        <is>
          <t>CLR, DLP, DUM</t>
        </is>
      </c>
    </row>
    <row r="12">
      <c r="A12" s="2">
        <f>HYPERLINK("https://www.uniprot.org/uniprotkb/P21439/entry", "P21439")</f>
        <v/>
      </c>
      <c r="B12" t="inlineStr">
        <is>
          <t>ABCB4</t>
        </is>
      </c>
      <c r="C12" t="inlineStr">
        <is>
          <t>Phosphatidylcholine translocator ABCB4</t>
        </is>
      </c>
      <c r="D12" s="2">
        <f>HYPERLINK("https://www.rcsb.org/structure/7NIW", "7NIW")</f>
        <v/>
      </c>
      <c r="E12" t="inlineStr">
        <is>
          <t>OPM</t>
        </is>
      </c>
      <c r="F12" t="b">
        <v>0</v>
      </c>
      <c r="G12" t="inlineStr">
        <is>
          <t>EM</t>
        </is>
      </c>
      <c r="H12" t="n">
        <v>3.8</v>
      </c>
      <c r="I12" t="inlineStr">
        <is>
          <t>experimental</t>
        </is>
      </c>
      <c r="J12" t="inlineStr">
        <is>
          <t>inward-open</t>
        </is>
      </c>
      <c r="K12" t="inlineStr">
        <is>
          <t>nanodisc, lipid</t>
        </is>
      </c>
      <c r="L12" t="n">
        <v>3</v>
      </c>
      <c r="M12" t="inlineStr">
        <is>
          <t>Phosphatidylcholine translocator ABCB4; 4B1 Fab-fragment light chain; 4B1 Fab-fragment heavy chain</t>
        </is>
      </c>
      <c r="N12" t="inlineStr">
        <is>
          <t>A; B; C</t>
        </is>
      </c>
      <c r="O12" t="inlineStr">
        <is>
          <t>Homo sapiens; Homo sapiens; Homo sapiens</t>
        </is>
      </c>
      <c r="P12" s="2">
        <f>HYPERLINK("https://pubmed.ncbi.nlm.nih.gov/34385322", "34385322")</f>
        <v/>
      </c>
      <c r="Q12" t="inlineStr">
        <is>
          <t>CLR, DLP, DUM, X2N</t>
        </is>
      </c>
    </row>
    <row r="13">
      <c r="A13" s="2">
        <f>HYPERLINK("https://www.uniprot.org/uniprotkb/P21439/entry", "P21439")</f>
        <v/>
      </c>
      <c r="B13" t="inlineStr">
        <is>
          <t>ABCB4</t>
        </is>
      </c>
      <c r="C13" t="inlineStr">
        <is>
          <t>Phosphatidylcholine translocator ABCB4</t>
        </is>
      </c>
      <c r="D13" s="2">
        <f>HYPERLINK("https://alphafold.ebi.ac.uk/entry/P21439", "AF-P21439-F1")</f>
        <v/>
      </c>
      <c r="E13" t="inlineStr">
        <is>
          <t>AlphaFold</t>
        </is>
      </c>
      <c r="F13" t="b">
        <v>0</v>
      </c>
      <c r="G13" t="inlineStr">
        <is>
          <t>Prediction</t>
        </is>
      </c>
      <c r="H13" t="inlineStr">
        <is>
          <t>N/A</t>
        </is>
      </c>
      <c r="I13" t="inlineStr">
        <is>
          <t>AlphaFold</t>
        </is>
      </c>
      <c r="J13" t="inlineStr">
        <is>
          <t>Not specified</t>
        </is>
      </c>
      <c r="K13" t="inlineStr">
        <is>
          <t>NA</t>
        </is>
      </c>
      <c r="L13" t="n">
        <v>1</v>
      </c>
      <c r="M13" t="inlineStr">
        <is>
          <t>Phosphatidylcholine translocator ABCB4</t>
        </is>
      </c>
      <c r="N13" t="inlineStr">
        <is>
          <t>A</t>
        </is>
      </c>
      <c r="O13" t="inlineStr">
        <is>
          <t>Homo sapiens</t>
        </is>
      </c>
    </row>
    <row r="14">
      <c r="A14" s="2">
        <f>HYPERLINK("https://www.uniprot.org/uniprotkb/Q9Y6L6/entry", "Q9Y6L6")</f>
        <v/>
      </c>
      <c r="B14" t="inlineStr">
        <is>
          <t>SLCO1B1</t>
        </is>
      </c>
      <c r="C14" t="inlineStr">
        <is>
          <t>Solute carrier organic anion transporter family member 1B1</t>
        </is>
      </c>
      <c r="D14" s="2">
        <f>HYPERLINK("https://www.rcsb.org/structure/8HNB", "8HNB")</f>
        <v/>
      </c>
      <c r="E14" t="inlineStr">
        <is>
          <t>PDBTM</t>
        </is>
      </c>
      <c r="F14" t="b">
        <v>0</v>
      </c>
      <c r="G14" t="inlineStr">
        <is>
          <t>EM</t>
        </is>
      </c>
      <c r="H14" t="n">
        <v>3.53</v>
      </c>
      <c r="I14" t="inlineStr">
        <is>
          <t>experimental</t>
        </is>
      </c>
      <c r="J14" t="inlineStr">
        <is>
          <t>apo</t>
        </is>
      </c>
      <c r="K14" t="inlineStr">
        <is>
          <t>Not specified</t>
        </is>
      </c>
      <c r="L14" t="n">
        <v>1</v>
      </c>
      <c r="M14" t="inlineStr">
        <is>
          <t>Solute carrier organic anion transporter family member 1B1</t>
        </is>
      </c>
      <c r="N14" t="inlineStr">
        <is>
          <t>A</t>
        </is>
      </c>
      <c r="O14" t="inlineStr">
        <is>
          <t>Homo sapiens</t>
        </is>
      </c>
      <c r="P14" s="2">
        <f>HYPERLINK("https://pubmed.ncbi.nlm.nih.gov/37674011", "37674011")</f>
        <v/>
      </c>
      <c r="Q14" t="inlineStr">
        <is>
          <t>NAG</t>
        </is>
      </c>
    </row>
    <row r="15">
      <c r="A15" s="2">
        <f>HYPERLINK("https://www.uniprot.org/uniprotkb/Q9Y6L6/entry", "Q9Y6L6")</f>
        <v/>
      </c>
      <c r="B15" t="inlineStr">
        <is>
          <t>SLCO1B1</t>
        </is>
      </c>
      <c r="C15" t="inlineStr">
        <is>
          <t>Solute carrier organic anion transporter family member 1B1</t>
        </is>
      </c>
      <c r="D15" s="2">
        <f>HYPERLINK("https://www.rcsb.org/structure/8HNC", "8HNC")</f>
        <v/>
      </c>
      <c r="E15" t="inlineStr">
        <is>
          <t>PDBTM</t>
        </is>
      </c>
      <c r="F15" t="b">
        <v>0</v>
      </c>
      <c r="G15" t="inlineStr">
        <is>
          <t>EM</t>
        </is>
      </c>
      <c r="H15" t="n">
        <v>3.73</v>
      </c>
      <c r="I15" t="inlineStr">
        <is>
          <t>experimental</t>
        </is>
      </c>
      <c r="J15" t="inlineStr">
        <is>
          <t>Not specified</t>
        </is>
      </c>
      <c r="K15" t="inlineStr">
        <is>
          <t>Not specified</t>
        </is>
      </c>
      <c r="L15" t="n">
        <v>1</v>
      </c>
      <c r="M15" t="inlineStr">
        <is>
          <t>Solute carrier organic anion transporter family member 1B1</t>
        </is>
      </c>
      <c r="N15" t="inlineStr">
        <is>
          <t>A</t>
        </is>
      </c>
      <c r="O15" t="inlineStr">
        <is>
          <t>Homo sapiens</t>
        </is>
      </c>
      <c r="P15" s="2">
        <f>HYPERLINK("https://pubmed.ncbi.nlm.nih.gov/37674011", "37674011")</f>
        <v/>
      </c>
      <c r="Q15" t="inlineStr">
        <is>
          <t>BLR, NAG</t>
        </is>
      </c>
    </row>
    <row r="16">
      <c r="A16" s="2">
        <f>HYPERLINK("https://www.uniprot.org/uniprotkb/Q9Y6L6/entry", "Q9Y6L6")</f>
        <v/>
      </c>
      <c r="B16" t="inlineStr">
        <is>
          <t>SLCO1B1</t>
        </is>
      </c>
      <c r="C16" t="inlineStr">
        <is>
          <t>Solute carrier organic anion transporter family member 1B1</t>
        </is>
      </c>
      <c r="D16" s="2">
        <f>HYPERLINK("https://www.rcsb.org/structure/8HND", "8HND")</f>
        <v/>
      </c>
      <c r="E16" t="inlineStr">
        <is>
          <t>PDBTM</t>
        </is>
      </c>
      <c r="F16" t="b">
        <v>0</v>
      </c>
      <c r="G16" t="inlineStr">
        <is>
          <t>EM</t>
        </is>
      </c>
      <c r="H16" t="n">
        <v>3.19</v>
      </c>
      <c r="I16" t="inlineStr">
        <is>
          <t>experimental</t>
        </is>
      </c>
      <c r="J16" t="inlineStr">
        <is>
          <t>Not specified</t>
        </is>
      </c>
      <c r="K16" t="inlineStr">
        <is>
          <t>Not specified</t>
        </is>
      </c>
      <c r="L16" t="n">
        <v>1</v>
      </c>
      <c r="M16" t="inlineStr">
        <is>
          <t>Solute carrier organic anion transporter family member 1B1</t>
        </is>
      </c>
      <c r="N16" t="inlineStr">
        <is>
          <t>A</t>
        </is>
      </c>
      <c r="O16" t="inlineStr">
        <is>
          <t>Homo sapiens</t>
        </is>
      </c>
      <c r="P16" s="2">
        <f>HYPERLINK("https://pubmed.ncbi.nlm.nih.gov/37674011", "37674011")</f>
        <v/>
      </c>
      <c r="Q16" t="inlineStr">
        <is>
          <t>FY5, NAG</t>
        </is>
      </c>
    </row>
    <row r="17">
      <c r="A17" s="2">
        <f>HYPERLINK("https://www.uniprot.org/uniprotkb/Q9Y6L6/entry", "Q9Y6L6")</f>
        <v/>
      </c>
      <c r="B17" t="inlineStr">
        <is>
          <t>SLCO1B1</t>
        </is>
      </c>
      <c r="C17" t="inlineStr">
        <is>
          <t>Solute carrier organic anion transporter family member 1B1</t>
        </is>
      </c>
      <c r="D17" s="2">
        <f>HYPERLINK("https://www.rcsb.org/structure/8HNH", "8HNH")</f>
        <v/>
      </c>
      <c r="E17" t="inlineStr">
        <is>
          <t>PDBTM</t>
        </is>
      </c>
      <c r="F17" t="b">
        <v>0</v>
      </c>
      <c r="G17" t="inlineStr">
        <is>
          <t>EM</t>
        </is>
      </c>
      <c r="H17" t="n">
        <v>3.73</v>
      </c>
      <c r="I17" t="inlineStr">
        <is>
          <t>experimental</t>
        </is>
      </c>
      <c r="J17" t="inlineStr">
        <is>
          <t>Not specified</t>
        </is>
      </c>
      <c r="K17" t="inlineStr">
        <is>
          <t>Not specified</t>
        </is>
      </c>
      <c r="L17" t="n">
        <v>1</v>
      </c>
      <c r="M17" t="inlineStr">
        <is>
          <t>Solute carrier organic anion transporter family member 1B1</t>
        </is>
      </c>
      <c r="N17" t="inlineStr">
        <is>
          <t>A</t>
        </is>
      </c>
      <c r="O17" t="inlineStr">
        <is>
          <t>Homo sapiens</t>
        </is>
      </c>
      <c r="P17" s="2">
        <f>HYPERLINK("https://pubmed.ncbi.nlm.nih.gov/37674011", "37674011")</f>
        <v/>
      </c>
      <c r="Q17" t="inlineStr">
        <is>
          <t>30B, NAG</t>
        </is>
      </c>
    </row>
    <row r="18">
      <c r="A18" s="2">
        <f>HYPERLINK("https://www.uniprot.org/uniprotkb/Q9Y6L6/entry", "Q9Y6L6")</f>
        <v/>
      </c>
      <c r="B18" t="inlineStr">
        <is>
          <t>SLCO1B1</t>
        </is>
      </c>
      <c r="C18" t="inlineStr">
        <is>
          <t>Solute carrier organic anion transporter family member 1B1</t>
        </is>
      </c>
      <c r="D18" s="2">
        <f>HYPERLINK("https://www.rcsb.org/structure/8K6L", "8K6L")</f>
        <v/>
      </c>
      <c r="E18" t="inlineStr">
        <is>
          <t>PDBTM</t>
        </is>
      </c>
      <c r="F18" t="b">
        <v>0</v>
      </c>
      <c r="G18" t="inlineStr">
        <is>
          <t>EM</t>
        </is>
      </c>
      <c r="H18" t="n">
        <v>2.92</v>
      </c>
      <c r="I18" t="inlineStr">
        <is>
          <t>experimental</t>
        </is>
      </c>
      <c r="J18" t="inlineStr">
        <is>
          <t>Not specified</t>
        </is>
      </c>
      <c r="K18" t="inlineStr">
        <is>
          <t>Not specified</t>
        </is>
      </c>
      <c r="L18" t="n">
        <v>1</v>
      </c>
      <c r="M18" t="inlineStr">
        <is>
          <t>Solute carrier organic anion transporter family member 1B1</t>
        </is>
      </c>
      <c r="N18" t="inlineStr">
        <is>
          <t>A</t>
        </is>
      </c>
      <c r="O18" t="inlineStr">
        <is>
          <t>Homo sapiens</t>
        </is>
      </c>
      <c r="P18" s="2">
        <f>HYPERLINK("https://pubmed.ncbi.nlm.nih.gov/37674011", "37674011")</f>
        <v/>
      </c>
      <c r="Q18" t="inlineStr">
        <is>
          <t>IO, IOQ, NAG</t>
        </is>
      </c>
    </row>
    <row r="19">
      <c r="A19" s="2">
        <f>HYPERLINK("https://www.uniprot.org/uniprotkb/Q9Y6L6/entry", "Q9Y6L6")</f>
        <v/>
      </c>
      <c r="B19" t="inlineStr">
        <is>
          <t>SLCO1B1</t>
        </is>
      </c>
      <c r="C19" t="inlineStr">
        <is>
          <t>Solute carrier organic anion transporter family member 1B1</t>
        </is>
      </c>
      <c r="D19" s="2">
        <f>HYPERLINK("https://www.rcsb.org/structure/8PHW", "8PHW")</f>
        <v/>
      </c>
      <c r="E19" t="inlineStr">
        <is>
          <t>PDBTM</t>
        </is>
      </c>
      <c r="F19" t="b">
        <v>0</v>
      </c>
      <c r="G19" t="inlineStr">
        <is>
          <t>EM</t>
        </is>
      </c>
      <c r="H19" t="n">
        <v>3.6</v>
      </c>
      <c r="I19" t="inlineStr">
        <is>
          <t>experimental</t>
        </is>
      </c>
      <c r="J19" t="inlineStr">
        <is>
          <t>Not specified</t>
        </is>
      </c>
      <c r="K19" t="inlineStr">
        <is>
          <t>Not specified</t>
        </is>
      </c>
      <c r="L19" t="n">
        <v>3</v>
      </c>
      <c r="M19" t="inlineStr">
        <is>
          <t>Solute carrier organic anion transporter family member 1B1; Fab18 (heavy chain, variable region); Fab18 (light chain, variable region)</t>
        </is>
      </c>
      <c r="N19" t="inlineStr">
        <is>
          <t>A; H; L</t>
        </is>
      </c>
      <c r="O19" t="inlineStr">
        <is>
          <t>Homo sapiens; Homo sapiens; Homo sapiens</t>
        </is>
      </c>
      <c r="P19" s="2">
        <f>HYPERLINK("https://pubmed.ncbi.nlm.nih.gov/37723174", "37723174")</f>
        <v/>
      </c>
      <c r="Q19" t="inlineStr">
        <is>
          <t>FY5</t>
        </is>
      </c>
    </row>
    <row r="20">
      <c r="A20" s="2">
        <f>HYPERLINK("https://www.uniprot.org/uniprotkb/Q9Y6L6/entry", "Q9Y6L6")</f>
        <v/>
      </c>
      <c r="B20" t="inlineStr">
        <is>
          <t>SLCO1B1</t>
        </is>
      </c>
      <c r="C20" t="inlineStr">
        <is>
          <t>Solute carrier organic anion transporter family member 1B1</t>
        </is>
      </c>
      <c r="D20" s="2">
        <f>HYPERLINK("https://alphafold.ebi.ac.uk/entry/Q9Y6L6", "AF-Q9Y6L6-F1")</f>
        <v/>
      </c>
      <c r="E20" t="inlineStr">
        <is>
          <t>AlphaFold</t>
        </is>
      </c>
      <c r="F20" t="b">
        <v>0</v>
      </c>
      <c r="G20" t="inlineStr">
        <is>
          <t>Prediction</t>
        </is>
      </c>
      <c r="H20" t="inlineStr">
        <is>
          <t>N/A</t>
        </is>
      </c>
      <c r="I20" t="inlineStr">
        <is>
          <t>AlphaFold</t>
        </is>
      </c>
      <c r="J20" t="inlineStr">
        <is>
          <t>Not specified</t>
        </is>
      </c>
      <c r="K20" t="inlineStr">
        <is>
          <t>NA</t>
        </is>
      </c>
      <c r="L20" t="n">
        <v>1</v>
      </c>
      <c r="M20" t="inlineStr">
        <is>
          <t>Solute carrier organic anion transporter family member 1B1</t>
        </is>
      </c>
      <c r="N20" t="inlineStr">
        <is>
          <t>A</t>
        </is>
      </c>
      <c r="O20" t="inlineStr">
        <is>
          <t>Homo sapiens</t>
        </is>
      </c>
    </row>
    <row r="21">
      <c r="A21" s="2">
        <f>HYPERLINK("https://www.uniprot.org/uniprotkb/Q9H222/entry", "Q9H222")</f>
        <v/>
      </c>
      <c r="B21" t="inlineStr">
        <is>
          <t>ABCG5-ABCG8</t>
        </is>
      </c>
      <c r="C21" t="inlineStr">
        <is>
          <t>ATP-binding cassette sub-family G member 5</t>
        </is>
      </c>
      <c r="D21" s="2">
        <f>HYPERLINK("https://www.rcsb.org/structure/5DO7", "5DO7")</f>
        <v/>
      </c>
      <c r="E21" t="inlineStr">
        <is>
          <t>OPM</t>
        </is>
      </c>
      <c r="F21" t="b">
        <v>0</v>
      </c>
      <c r="G21" t="inlineStr">
        <is>
          <t>X-ray</t>
        </is>
      </c>
      <c r="H21" t="n">
        <v>3.93</v>
      </c>
      <c r="I21" t="inlineStr">
        <is>
          <t>experimental</t>
        </is>
      </c>
      <c r="J21" t="inlineStr">
        <is>
          <t>Not specified</t>
        </is>
      </c>
      <c r="K21" t="inlineStr">
        <is>
          <t>Not specified</t>
        </is>
      </c>
      <c r="L21" t="n">
        <v>2</v>
      </c>
      <c r="M21" t="inlineStr">
        <is>
          <t>ATP-binding cassette sub-family G member 5; ATP-binding cassette sub-family G member 8</t>
        </is>
      </c>
      <c r="N21" t="inlineStr">
        <is>
          <t>A,C; B,D</t>
        </is>
      </c>
      <c r="O21" t="inlineStr">
        <is>
          <t>Homo sapiens; Homo sapiens</t>
        </is>
      </c>
      <c r="P21" s="2">
        <f>HYPERLINK("https://pubmed.ncbi.nlm.nih.gov/27144356", "27144356")</f>
        <v/>
      </c>
      <c r="Q21" t="inlineStr">
        <is>
          <t>DUM</t>
        </is>
      </c>
    </row>
    <row r="22">
      <c r="A22" s="2">
        <f>HYPERLINK("https://www.uniprot.org/uniprotkb/Q9H222/entry", "Q9H222")</f>
        <v/>
      </c>
      <c r="B22" t="inlineStr">
        <is>
          <t>ABCG5-ABCG8</t>
        </is>
      </c>
      <c r="C22" t="inlineStr">
        <is>
          <t>ATP-binding cassette sub-family G member 5</t>
        </is>
      </c>
      <c r="D22" s="2">
        <f>HYPERLINK("https://www.rcsb.org/structure/7JR7", "7JR7")</f>
        <v/>
      </c>
      <c r="E22" t="inlineStr">
        <is>
          <t>OPM</t>
        </is>
      </c>
      <c r="F22" t="b">
        <v>0</v>
      </c>
      <c r="G22" t="inlineStr">
        <is>
          <t>EM</t>
        </is>
      </c>
      <c r="H22" t="n">
        <v>3.3</v>
      </c>
      <c r="I22" t="inlineStr">
        <is>
          <t>experimental</t>
        </is>
      </c>
      <c r="J22" t="inlineStr">
        <is>
          <t>Not specified</t>
        </is>
      </c>
      <c r="K22" t="inlineStr">
        <is>
          <t>Not specified</t>
        </is>
      </c>
      <c r="L22" t="n">
        <v>6</v>
      </c>
      <c r="M22" t="inlineStr">
        <is>
          <t>ATP-binding cassette sub-family G member 5; ATP-binding cassette sub-family G member 8; Fab 11F4 heavy chain; Fab 11F4 light chain; Fab 2E10 heavy chain; Fab 2E10 light chain</t>
        </is>
      </c>
      <c r="N22" t="inlineStr">
        <is>
          <t>A; B; C; D; E; F</t>
        </is>
      </c>
      <c r="O22" t="inlineStr">
        <is>
          <t>Homo sapiens; Homo sapiens; Homo sapiens; Homo sapiens; Homo sapiens; Homo sapiens</t>
        </is>
      </c>
      <c r="Q22" t="inlineStr">
        <is>
          <t>DUM</t>
        </is>
      </c>
    </row>
    <row r="23">
      <c r="A23" s="2">
        <f>HYPERLINK("https://www.uniprot.org/uniprotkb/Q9H222/entry", "Q9H222")</f>
        <v/>
      </c>
      <c r="B23" t="inlineStr">
        <is>
          <t>ABCG5-ABCG8</t>
        </is>
      </c>
      <c r="C23" t="inlineStr">
        <is>
          <t>ATP-binding cassette sub-family G member 5</t>
        </is>
      </c>
      <c r="D23" s="2">
        <f>HYPERLINK("https://www.rcsb.org/structure/7R87", "7R87")</f>
        <v/>
      </c>
      <c r="E23" t="inlineStr">
        <is>
          <t>OPM</t>
        </is>
      </c>
      <c r="F23" t="b">
        <v>0</v>
      </c>
      <c r="G23" t="inlineStr">
        <is>
          <t>EM</t>
        </is>
      </c>
      <c r="H23" t="n">
        <v>3.4</v>
      </c>
      <c r="I23" t="inlineStr">
        <is>
          <t>experimental</t>
        </is>
      </c>
      <c r="J23" t="inlineStr">
        <is>
          <t>Not specified</t>
        </is>
      </c>
      <c r="K23" t="inlineStr">
        <is>
          <t>lipid</t>
        </is>
      </c>
      <c r="L23" t="n">
        <v>4</v>
      </c>
      <c r="M23" t="inlineStr">
        <is>
          <t>ATP-binding cassette sub-family G member 5; ATP-binding cassette sub-family G member 8; 2C7 Fab heavy chain; 2C7 Fab light chain</t>
        </is>
      </c>
      <c r="N23" t="inlineStr">
        <is>
          <t>A; B; C; D</t>
        </is>
      </c>
      <c r="O23" t="inlineStr">
        <is>
          <t>Homo sapiens; Homo sapiens; Mus musculus; Mus musculus</t>
        </is>
      </c>
      <c r="P23" s="2">
        <f>HYPERLINK("https://pubmed.ncbi.nlm.nih.gov/34404721", "34404721")</f>
        <v/>
      </c>
      <c r="Q23" t="inlineStr">
        <is>
          <t>DUM</t>
        </is>
      </c>
    </row>
    <row r="24">
      <c r="A24" s="2">
        <f>HYPERLINK("https://www.uniprot.org/uniprotkb/Q9H222/entry", "Q9H222")</f>
        <v/>
      </c>
      <c r="B24" t="inlineStr">
        <is>
          <t>ABCG5-ABCG8</t>
        </is>
      </c>
      <c r="C24" t="inlineStr">
        <is>
          <t>ATP-binding cassette sub-family G member 5</t>
        </is>
      </c>
      <c r="D24" s="2">
        <f>HYPERLINK("https://www.rcsb.org/structure/7R88", "7R88")</f>
        <v/>
      </c>
      <c r="E24" t="inlineStr">
        <is>
          <t>OPM</t>
        </is>
      </c>
      <c r="F24" t="b">
        <v>0</v>
      </c>
      <c r="G24" t="inlineStr">
        <is>
          <t>EM</t>
        </is>
      </c>
      <c r="H24" t="n">
        <v>3.5</v>
      </c>
      <c r="I24" t="inlineStr">
        <is>
          <t>experimental</t>
        </is>
      </c>
      <c r="J24" t="inlineStr">
        <is>
          <t>Not specified</t>
        </is>
      </c>
      <c r="K24" t="inlineStr">
        <is>
          <t>lipid</t>
        </is>
      </c>
      <c r="L24" t="n">
        <v>4</v>
      </c>
      <c r="M24" t="inlineStr">
        <is>
          <t>ATP-binding cassette sub-family G member 5; ATP-binding cassette sub-family G member 8; 2C7 Fab heavy chain; 2C7 Fab light chain</t>
        </is>
      </c>
      <c r="N24" t="inlineStr">
        <is>
          <t>A; B; C; D</t>
        </is>
      </c>
      <c r="O24" t="inlineStr">
        <is>
          <t>Homo sapiens; Homo sapiens; Mus musculus; Mus musculus</t>
        </is>
      </c>
      <c r="P24" s="2">
        <f>HYPERLINK("https://pubmed.ncbi.nlm.nih.gov/34404721", "34404721")</f>
        <v/>
      </c>
      <c r="Q24" t="inlineStr">
        <is>
          <t>DUM</t>
        </is>
      </c>
    </row>
    <row r="25">
      <c r="A25" s="2">
        <f>HYPERLINK("https://www.uniprot.org/uniprotkb/Q9H222/entry", "Q9H222")</f>
        <v/>
      </c>
      <c r="B25" t="inlineStr">
        <is>
          <t>ABCG5-ABCG8</t>
        </is>
      </c>
      <c r="C25" t="inlineStr">
        <is>
          <t>ATP-binding cassette sub-family G member 5</t>
        </is>
      </c>
      <c r="D25" s="2">
        <f>HYPERLINK("https://www.rcsb.org/structure/7R89", "7R89")</f>
        <v/>
      </c>
      <c r="E25" t="inlineStr">
        <is>
          <t>OPM</t>
        </is>
      </c>
      <c r="F25" t="b">
        <v>0</v>
      </c>
      <c r="G25" t="inlineStr">
        <is>
          <t>EM</t>
        </is>
      </c>
      <c r="H25" t="n">
        <v>2.6</v>
      </c>
      <c r="I25" t="inlineStr">
        <is>
          <t>experimental</t>
        </is>
      </c>
      <c r="J25" t="inlineStr">
        <is>
          <t>Not specified</t>
        </is>
      </c>
      <c r="K25" t="inlineStr">
        <is>
          <t>lipid</t>
        </is>
      </c>
      <c r="L25" t="n">
        <v>4</v>
      </c>
      <c r="M25" t="inlineStr">
        <is>
          <t>ATP-binding cassette sub-family G member 5; ATP-binding cassette sub-family G member 8; 2C7 Fab heavy chain; 2C7 Fab light chain</t>
        </is>
      </c>
      <c r="N25" t="inlineStr">
        <is>
          <t>A; B; C; D</t>
        </is>
      </c>
      <c r="O25" t="inlineStr">
        <is>
          <t>Homo sapiens; Homo sapiens; Mus musculus; Mus musculus</t>
        </is>
      </c>
      <c r="P25" s="2">
        <f>HYPERLINK("https://pubmed.ncbi.nlm.nih.gov/34404721", "34404721")</f>
        <v/>
      </c>
      <c r="Q25" t="inlineStr">
        <is>
          <t>DUM, ERG</t>
        </is>
      </c>
    </row>
    <row r="26">
      <c r="A26" s="2">
        <f>HYPERLINK("https://www.uniprot.org/uniprotkb/Q9H222/entry", "Q9H222")</f>
        <v/>
      </c>
      <c r="B26" t="inlineStr">
        <is>
          <t>ABCG5-ABCG8</t>
        </is>
      </c>
      <c r="C26" t="inlineStr">
        <is>
          <t>ATP-binding cassette sub-family G member 5</t>
        </is>
      </c>
      <c r="D26" s="2">
        <f>HYPERLINK("https://www.rcsb.org/structure/7R8A", "7R8A")</f>
        <v/>
      </c>
      <c r="E26" t="inlineStr">
        <is>
          <t>OPM</t>
        </is>
      </c>
      <c r="F26" t="b">
        <v>0</v>
      </c>
      <c r="G26" t="inlineStr">
        <is>
          <t>EM</t>
        </is>
      </c>
      <c r="H26" t="n">
        <v>2.9</v>
      </c>
      <c r="I26" t="inlineStr">
        <is>
          <t>experimental</t>
        </is>
      </c>
      <c r="J26" t="inlineStr">
        <is>
          <t>Not specified</t>
        </is>
      </c>
      <c r="K26" t="inlineStr">
        <is>
          <t>lipid</t>
        </is>
      </c>
      <c r="L26" t="n">
        <v>4</v>
      </c>
      <c r="M26" t="inlineStr">
        <is>
          <t>ATP-binding cassette sub-family G member 5; ATP-binding cassette sub-family G member 8; 2C7 Fab heavy chain; 2C7 Fab light chain</t>
        </is>
      </c>
      <c r="N26" t="inlineStr">
        <is>
          <t>A; B; C; D</t>
        </is>
      </c>
      <c r="O26" t="inlineStr">
        <is>
          <t>Homo sapiens; Homo sapiens; Mus musculus; Mus musculus</t>
        </is>
      </c>
      <c r="P26" s="2">
        <f>HYPERLINK("https://pubmed.ncbi.nlm.nih.gov/34404721", "34404721")</f>
        <v/>
      </c>
      <c r="Q26" t="inlineStr">
        <is>
          <t>CLR, DUM</t>
        </is>
      </c>
    </row>
    <row r="27">
      <c r="A27" s="2">
        <f>HYPERLINK("https://www.uniprot.org/uniprotkb/Q9H222/entry", "Q9H222")</f>
        <v/>
      </c>
      <c r="B27" t="inlineStr">
        <is>
          <t>ABCG5-ABCG8</t>
        </is>
      </c>
      <c r="C27" t="inlineStr">
        <is>
          <t>ATP-binding cassette sub-family G member 5</t>
        </is>
      </c>
      <c r="D27" s="2">
        <f>HYPERLINK("https://www.rcsb.org/structure/7R8B", "7R8B")</f>
        <v/>
      </c>
      <c r="E27" t="inlineStr">
        <is>
          <t>OPM</t>
        </is>
      </c>
      <c r="F27" t="b">
        <v>0</v>
      </c>
      <c r="G27" t="inlineStr">
        <is>
          <t>EM</t>
        </is>
      </c>
      <c r="H27" t="n">
        <v>3.1</v>
      </c>
      <c r="I27" t="inlineStr">
        <is>
          <t>experimental</t>
        </is>
      </c>
      <c r="J27" t="inlineStr">
        <is>
          <t>Not specified</t>
        </is>
      </c>
      <c r="K27" t="inlineStr">
        <is>
          <t>lipid</t>
        </is>
      </c>
      <c r="L27" t="n">
        <v>4</v>
      </c>
      <c r="M27" t="inlineStr">
        <is>
          <t>ATP-binding cassette sub-family G member 5; ATP-binding cassette sub-family G member 8; 2C7 Fab heavy chain; 2C7 Fab light chain</t>
        </is>
      </c>
      <c r="N27" t="inlineStr">
        <is>
          <t>A; B; C; D</t>
        </is>
      </c>
      <c r="O27" t="inlineStr">
        <is>
          <t>Homo sapiens; Homo sapiens; Mus musculus; Mus musculus</t>
        </is>
      </c>
      <c r="P27" s="2">
        <f>HYPERLINK("https://pubmed.ncbi.nlm.nih.gov/34404721", "34404721")</f>
        <v/>
      </c>
      <c r="Q27" t="inlineStr">
        <is>
          <t>CLR, DUM</t>
        </is>
      </c>
    </row>
    <row r="28">
      <c r="A28" s="2">
        <f>HYPERLINK("https://www.uniprot.org/uniprotkb/Q9H222/entry", "Q9H222")</f>
        <v/>
      </c>
      <c r="B28" t="inlineStr">
        <is>
          <t>ABCG5-ABCG8</t>
        </is>
      </c>
      <c r="C28" t="inlineStr">
        <is>
          <t>ATP-binding cassette sub-family G member 5</t>
        </is>
      </c>
      <c r="D28" s="2">
        <f>HYPERLINK("https://www.rcsb.org/structure/8CUB", "8CUB")</f>
        <v/>
      </c>
      <c r="E28" t="inlineStr">
        <is>
          <t>OPM</t>
        </is>
      </c>
      <c r="F28" t="b">
        <v>0</v>
      </c>
      <c r="G28" t="inlineStr">
        <is>
          <t>X-ray</t>
        </is>
      </c>
      <c r="H28" t="n">
        <v>4.05</v>
      </c>
      <c r="I28" t="inlineStr">
        <is>
          <t>experimental</t>
        </is>
      </c>
      <c r="J28" t="inlineStr">
        <is>
          <t>Not specified</t>
        </is>
      </c>
      <c r="K28" t="inlineStr">
        <is>
          <t>Not specified</t>
        </is>
      </c>
      <c r="L28" t="n">
        <v>2</v>
      </c>
      <c r="M28" t="inlineStr">
        <is>
          <t>ATP-binding cassette sub-family G member 5; ATP-binding cassette sub-family G member 8</t>
        </is>
      </c>
      <c r="N28" t="inlineStr">
        <is>
          <t>A,C; B,D</t>
        </is>
      </c>
      <c r="O28" t="inlineStr">
        <is>
          <t>Homo sapiens; Homo sapiens</t>
        </is>
      </c>
      <c r="P28" s="2">
        <f>HYPERLINK("https://pubmed.ncbi.nlm.nih.gov/35988751", "35988751")</f>
        <v/>
      </c>
      <c r="Q28" t="inlineStr">
        <is>
          <t>CLR, DUM</t>
        </is>
      </c>
    </row>
    <row r="29">
      <c r="A29" s="2">
        <f>HYPERLINK("https://www.uniprot.org/uniprotkb/Q9H222/entry", "Q9H222")</f>
        <v/>
      </c>
      <c r="B29" t="inlineStr">
        <is>
          <t>ABCG5-ABCG8</t>
        </is>
      </c>
      <c r="C29" t="inlineStr">
        <is>
          <t>ATP-binding cassette sub-family G member 5</t>
        </is>
      </c>
      <c r="D29" s="2">
        <f>HYPERLINK("https://alphafold.ebi.ac.uk/entry/Q9H222", "AF-Q9H222-F1")</f>
        <v/>
      </c>
      <c r="E29" t="inlineStr">
        <is>
          <t>AlphaFold</t>
        </is>
      </c>
      <c r="F29" t="b">
        <v>0</v>
      </c>
      <c r="G29" t="inlineStr">
        <is>
          <t>Prediction</t>
        </is>
      </c>
      <c r="H29" t="inlineStr">
        <is>
          <t>N/A</t>
        </is>
      </c>
      <c r="I29" t="inlineStr">
        <is>
          <t>AlphaFold</t>
        </is>
      </c>
      <c r="J29" t="inlineStr">
        <is>
          <t>Not specified</t>
        </is>
      </c>
      <c r="K29" t="inlineStr">
        <is>
          <t>NA</t>
        </is>
      </c>
      <c r="L29" t="n">
        <v>1</v>
      </c>
      <c r="M29" t="inlineStr">
        <is>
          <t>ATP-binding cassette sub-family G member 5</t>
        </is>
      </c>
      <c r="N29" t="inlineStr">
        <is>
          <t>A</t>
        </is>
      </c>
      <c r="O29" t="inlineStr">
        <is>
          <t>Homo sapiens</t>
        </is>
      </c>
    </row>
    <row r="30">
      <c r="A30" s="2">
        <f>HYPERLINK("https://www.uniprot.org/uniprotkb/Q92887/entry", "Q92887")</f>
        <v/>
      </c>
      <c r="B30" t="inlineStr">
        <is>
          <t>ABCC2</t>
        </is>
      </c>
      <c r="C30" t="inlineStr">
        <is>
          <t>ATP-binding cassette sub-family C member 2</t>
        </is>
      </c>
      <c r="D30" s="2">
        <f>HYPERLINK("https://www.rcsb.org/structure/8IZQ", "8IZQ")</f>
        <v/>
      </c>
      <c r="E30" t="inlineStr">
        <is>
          <t>PDBTM</t>
        </is>
      </c>
      <c r="F30" t="b">
        <v>0</v>
      </c>
      <c r="G30" t="inlineStr">
        <is>
          <t>EM</t>
        </is>
      </c>
      <c r="H30" t="n">
        <v>3.31</v>
      </c>
      <c r="I30" t="inlineStr">
        <is>
          <t>experimental</t>
        </is>
      </c>
      <c r="J30" t="inlineStr">
        <is>
          <t>Not specified</t>
        </is>
      </c>
      <c r="K30" t="inlineStr">
        <is>
          <t>Not specified</t>
        </is>
      </c>
      <c r="L30" t="n">
        <v>1</v>
      </c>
      <c r="M30" t="inlineStr">
        <is>
          <t>ATP-binding cassette sub-family C member 2</t>
        </is>
      </c>
      <c r="N30" t="inlineStr">
        <is>
          <t>A</t>
        </is>
      </c>
      <c r="O30" t="inlineStr">
        <is>
          <t>Homo sapiens</t>
        </is>
      </c>
    </row>
    <row r="31">
      <c r="A31" s="2">
        <f>HYPERLINK("https://www.uniprot.org/uniprotkb/Q92887/entry", "Q92887")</f>
        <v/>
      </c>
      <c r="B31" t="inlineStr">
        <is>
          <t>ABCC2</t>
        </is>
      </c>
      <c r="C31" t="inlineStr">
        <is>
          <t>ATP-binding cassette sub-family C member 2</t>
        </is>
      </c>
      <c r="D31" s="2">
        <f>HYPERLINK("https://www.rcsb.org/structure/8IZR", "8IZR")</f>
        <v/>
      </c>
      <c r="E31" t="inlineStr">
        <is>
          <t>PDBTM</t>
        </is>
      </c>
      <c r="F31" t="b">
        <v>0</v>
      </c>
      <c r="G31" t="inlineStr">
        <is>
          <t>EM</t>
        </is>
      </c>
      <c r="H31" t="n">
        <v>3.62</v>
      </c>
      <c r="I31" t="inlineStr">
        <is>
          <t>experimental</t>
        </is>
      </c>
      <c r="J31" t="inlineStr">
        <is>
          <t>Not specified</t>
        </is>
      </c>
      <c r="K31" t="inlineStr">
        <is>
          <t>Not specified</t>
        </is>
      </c>
      <c r="L31" t="n">
        <v>1</v>
      </c>
      <c r="M31" t="inlineStr">
        <is>
          <t>ATP-binding cassette sub-family C member 2</t>
        </is>
      </c>
      <c r="N31" t="inlineStr">
        <is>
          <t>A</t>
        </is>
      </c>
      <c r="O31" t="inlineStr">
        <is>
          <t>Homo sapiens</t>
        </is>
      </c>
    </row>
    <row r="32">
      <c r="A32" s="2">
        <f>HYPERLINK("https://www.uniprot.org/uniprotkb/Q92887/entry", "Q92887")</f>
        <v/>
      </c>
      <c r="B32" t="inlineStr">
        <is>
          <t>ABCC2</t>
        </is>
      </c>
      <c r="C32" t="inlineStr">
        <is>
          <t>ATP-binding cassette sub-family C member 2</t>
        </is>
      </c>
      <c r="D32" s="2">
        <f>HYPERLINK("https://www.rcsb.org/structure/8JX7", "8JX7")</f>
        <v/>
      </c>
      <c r="E32" t="inlineStr">
        <is>
          <t>PDBTM</t>
        </is>
      </c>
      <c r="F32" t="b">
        <v>0</v>
      </c>
      <c r="G32" t="inlineStr">
        <is>
          <t>EM</t>
        </is>
      </c>
      <c r="H32" t="n">
        <v>3.6</v>
      </c>
      <c r="I32" t="inlineStr">
        <is>
          <t>experimental</t>
        </is>
      </c>
      <c r="J32" t="inlineStr">
        <is>
          <t>Not specified</t>
        </is>
      </c>
      <c r="K32" t="inlineStr">
        <is>
          <t>Not specified</t>
        </is>
      </c>
      <c r="L32" t="n">
        <v>1</v>
      </c>
      <c r="M32" t="inlineStr">
        <is>
          <t>ATP-binding cassette sub-family C member 2</t>
        </is>
      </c>
      <c r="N32" t="inlineStr">
        <is>
          <t>A</t>
        </is>
      </c>
      <c r="O32" t="inlineStr">
        <is>
          <t>Homo sapiens</t>
        </is>
      </c>
      <c r="P32" s="2">
        <f>HYPERLINK("https://pubmed.ncbi.nlm.nih.gov/38316776", "38316776")</f>
        <v/>
      </c>
    </row>
    <row r="33">
      <c r="A33" s="2">
        <f>HYPERLINK("https://www.uniprot.org/uniprotkb/Q92887/entry", "Q92887")</f>
        <v/>
      </c>
      <c r="B33" t="inlineStr">
        <is>
          <t>ABCC2</t>
        </is>
      </c>
      <c r="C33" t="inlineStr">
        <is>
          <t>ATP-binding cassette sub-family C member 2</t>
        </is>
      </c>
      <c r="D33" s="2">
        <f>HYPERLINK("https://www.rcsb.org/structure/8JXQ", "8JXQ")</f>
        <v/>
      </c>
      <c r="E33" t="inlineStr">
        <is>
          <t>PDBTM</t>
        </is>
      </c>
      <c r="F33" t="b">
        <v>0</v>
      </c>
      <c r="G33" t="inlineStr">
        <is>
          <t>EM</t>
        </is>
      </c>
      <c r="H33" t="n">
        <v>3.32</v>
      </c>
      <c r="I33" t="inlineStr">
        <is>
          <t>experimental</t>
        </is>
      </c>
      <c r="J33" t="inlineStr">
        <is>
          <t>Not specified</t>
        </is>
      </c>
      <c r="K33" t="inlineStr">
        <is>
          <t>Not specified</t>
        </is>
      </c>
      <c r="L33" t="n">
        <v>1</v>
      </c>
      <c r="M33" t="inlineStr">
        <is>
          <t>ATP-binding cassette sub-family C member 2</t>
        </is>
      </c>
      <c r="N33" t="inlineStr">
        <is>
          <t>A</t>
        </is>
      </c>
      <c r="O33" t="inlineStr">
        <is>
          <t>Homo sapiens</t>
        </is>
      </c>
      <c r="P33" s="2">
        <f>HYPERLINK("https://pubmed.ncbi.nlm.nih.gov/38316776", "38316776")</f>
        <v/>
      </c>
      <c r="Q33" t="inlineStr">
        <is>
          <t>CLR, FEI</t>
        </is>
      </c>
    </row>
    <row r="34">
      <c r="A34" s="2">
        <f>HYPERLINK("https://www.uniprot.org/uniprotkb/Q92887/entry", "Q92887")</f>
        <v/>
      </c>
      <c r="B34" t="inlineStr">
        <is>
          <t>ABCC2</t>
        </is>
      </c>
      <c r="C34" t="inlineStr">
        <is>
          <t>ATP-binding cassette sub-family C member 2</t>
        </is>
      </c>
      <c r="D34" s="2">
        <f>HYPERLINK("https://www.rcsb.org/structure/8JXU", "8JXU")</f>
        <v/>
      </c>
      <c r="E34" t="inlineStr">
        <is>
          <t>PDBTM</t>
        </is>
      </c>
      <c r="F34" t="b">
        <v>0</v>
      </c>
      <c r="G34" t="inlineStr">
        <is>
          <t>EM</t>
        </is>
      </c>
      <c r="H34" t="n">
        <v>3.55</v>
      </c>
      <c r="I34" t="inlineStr">
        <is>
          <t>experimental</t>
        </is>
      </c>
      <c r="J34" t="inlineStr">
        <is>
          <t>Not specified</t>
        </is>
      </c>
      <c r="K34" t="inlineStr">
        <is>
          <t>Not specified</t>
        </is>
      </c>
      <c r="L34" t="n">
        <v>1</v>
      </c>
      <c r="M34" t="inlineStr">
        <is>
          <t>ATP-binding cassette sub-family C member 2</t>
        </is>
      </c>
      <c r="N34" t="inlineStr">
        <is>
          <t>A</t>
        </is>
      </c>
      <c r="O34" t="inlineStr">
        <is>
          <t>Homo sapiens</t>
        </is>
      </c>
      <c r="P34" s="2">
        <f>HYPERLINK("https://pubmed.ncbi.nlm.nih.gov/38316776", "38316776")</f>
        <v/>
      </c>
      <c r="Q34" t="inlineStr">
        <is>
          <t>ADP, ATP, MG</t>
        </is>
      </c>
    </row>
    <row r="35">
      <c r="A35" s="2">
        <f>HYPERLINK("https://www.uniprot.org/uniprotkb/Q92887/entry", "Q92887")</f>
        <v/>
      </c>
      <c r="B35" t="inlineStr">
        <is>
          <t>ABCC2</t>
        </is>
      </c>
      <c r="C35" t="inlineStr">
        <is>
          <t>ATP-binding cassette sub-family C member 2</t>
        </is>
      </c>
      <c r="D35" s="2">
        <f>HYPERLINK("https://www.rcsb.org/structure/8JY4", "8JY4")</f>
        <v/>
      </c>
      <c r="E35" t="inlineStr">
        <is>
          <t>PDBTM</t>
        </is>
      </c>
      <c r="F35" t="b">
        <v>0</v>
      </c>
      <c r="G35" t="inlineStr">
        <is>
          <t>EM</t>
        </is>
      </c>
      <c r="H35" t="n">
        <v>3.58</v>
      </c>
      <c r="I35" t="inlineStr">
        <is>
          <t>experimental</t>
        </is>
      </c>
      <c r="J35" t="inlineStr">
        <is>
          <t>apo</t>
        </is>
      </c>
      <c r="K35" t="inlineStr">
        <is>
          <t>Not specified</t>
        </is>
      </c>
      <c r="L35" t="n">
        <v>1</v>
      </c>
      <c r="M35" t="inlineStr">
        <is>
          <t>ATP-binding cassette sub-family C member 2</t>
        </is>
      </c>
      <c r="N35" t="inlineStr">
        <is>
          <t>A</t>
        </is>
      </c>
      <c r="O35" t="inlineStr">
        <is>
          <t>Homo sapiens</t>
        </is>
      </c>
      <c r="P35" s="2">
        <f>HYPERLINK("https://pubmed.ncbi.nlm.nih.gov/38316776", "38316776")</f>
        <v/>
      </c>
    </row>
    <row r="36">
      <c r="A36" s="2">
        <f>HYPERLINK("https://www.uniprot.org/uniprotkb/Q92887/entry", "Q92887")</f>
        <v/>
      </c>
      <c r="B36" t="inlineStr">
        <is>
          <t>ABCC2</t>
        </is>
      </c>
      <c r="C36" t="inlineStr">
        <is>
          <t>ATP-binding cassette sub-family C member 2</t>
        </is>
      </c>
      <c r="D36" s="2">
        <f>HYPERLINK("https://www.rcsb.org/structure/8JY5", "8JY5")</f>
        <v/>
      </c>
      <c r="E36" t="inlineStr">
        <is>
          <t>PDBTM</t>
        </is>
      </c>
      <c r="F36" t="b">
        <v>0</v>
      </c>
      <c r="G36" t="inlineStr">
        <is>
          <t>EM</t>
        </is>
      </c>
      <c r="H36" t="n">
        <v>4.17</v>
      </c>
      <c r="I36" t="inlineStr">
        <is>
          <t>experimental</t>
        </is>
      </c>
      <c r="J36" t="inlineStr">
        <is>
          <t>apo</t>
        </is>
      </c>
      <c r="K36" t="inlineStr">
        <is>
          <t>Not specified</t>
        </is>
      </c>
      <c r="L36" t="n">
        <v>1</v>
      </c>
      <c r="M36" t="inlineStr">
        <is>
          <t>ATP-binding cassette sub-family C member 2</t>
        </is>
      </c>
      <c r="N36" t="inlineStr">
        <is>
          <t>A</t>
        </is>
      </c>
      <c r="O36" t="inlineStr">
        <is>
          <t>Homo sapiens</t>
        </is>
      </c>
      <c r="P36" s="2">
        <f>HYPERLINK("https://pubmed.ncbi.nlm.nih.gov/38316776", "38316776")</f>
        <v/>
      </c>
    </row>
    <row r="37">
      <c r="A37" s="2">
        <f>HYPERLINK("https://www.uniprot.org/uniprotkb/Q92887/entry", "Q92887")</f>
        <v/>
      </c>
      <c r="B37" t="inlineStr">
        <is>
          <t>ABCC2</t>
        </is>
      </c>
      <c r="C37" t="inlineStr">
        <is>
          <t>ATP-binding cassette sub-family C member 2</t>
        </is>
      </c>
      <c r="D37" s="2">
        <f>HYPERLINK("https://www.rcsb.org/structure/9BR2", "9BR2")</f>
        <v/>
      </c>
      <c r="E37" t="inlineStr">
        <is>
          <t>PDBTM</t>
        </is>
      </c>
      <c r="F37" t="b">
        <v>0</v>
      </c>
      <c r="G37" t="inlineStr">
        <is>
          <t>EM</t>
        </is>
      </c>
      <c r="H37" t="n">
        <v>3.41</v>
      </c>
      <c r="I37" t="inlineStr">
        <is>
          <t>experimental</t>
        </is>
      </c>
      <c r="J37" t="inlineStr">
        <is>
          <t>inward-facing</t>
        </is>
      </c>
      <c r="K37" t="inlineStr">
        <is>
          <t>Not specified</t>
        </is>
      </c>
      <c r="L37" t="n">
        <v>1</v>
      </c>
      <c r="M37" t="inlineStr">
        <is>
          <t>ATP-binding cassette sub-family C member 2</t>
        </is>
      </c>
      <c r="N37" t="inlineStr">
        <is>
          <t>A</t>
        </is>
      </c>
      <c r="O37" t="inlineStr">
        <is>
          <t>Homo sapiens</t>
        </is>
      </c>
      <c r="P37" s="2">
        <f>HYPERLINK("https://pubmed.ncbi.nlm.nih.gov/39779684", "39779684")</f>
        <v/>
      </c>
      <c r="Q37" t="inlineStr">
        <is>
          <t>ATP, CLR, MG, UNL</t>
        </is>
      </c>
    </row>
    <row r="38">
      <c r="A38" s="2">
        <f>HYPERLINK("https://www.uniprot.org/uniprotkb/Q92887/entry", "Q92887")</f>
        <v/>
      </c>
      <c r="B38" t="inlineStr">
        <is>
          <t>ABCC2</t>
        </is>
      </c>
      <c r="C38" t="inlineStr">
        <is>
          <t>ATP-binding cassette sub-family C member 2</t>
        </is>
      </c>
      <c r="D38" s="2">
        <f>HYPERLINK("https://www.rcsb.org/structure/9BUK", "9BUK")</f>
        <v/>
      </c>
      <c r="E38" t="inlineStr">
        <is>
          <t>PDBTM</t>
        </is>
      </c>
      <c r="F38" t="b">
        <v>0</v>
      </c>
      <c r="G38" t="inlineStr">
        <is>
          <t>EM</t>
        </is>
      </c>
      <c r="H38" t="n">
        <v>3.4</v>
      </c>
      <c r="I38" t="inlineStr">
        <is>
          <t>experimental</t>
        </is>
      </c>
      <c r="J38" t="inlineStr">
        <is>
          <t>outward-facing</t>
        </is>
      </c>
      <c r="K38" t="inlineStr">
        <is>
          <t>Not specified</t>
        </is>
      </c>
      <c r="L38" t="n">
        <v>1</v>
      </c>
      <c r="M38" t="inlineStr">
        <is>
          <t>ATP-binding cassette sub-family C member 2</t>
        </is>
      </c>
      <c r="N38" t="inlineStr">
        <is>
          <t>A</t>
        </is>
      </c>
      <c r="O38" t="inlineStr">
        <is>
          <t>Homo sapiens</t>
        </is>
      </c>
      <c r="P38" s="2">
        <f>HYPERLINK("https://pubmed.ncbi.nlm.nih.gov/39779684", "39779684")</f>
        <v/>
      </c>
      <c r="Q38" t="inlineStr">
        <is>
          <t>ATP, CLR, MG, UNL</t>
        </is>
      </c>
    </row>
    <row r="39">
      <c r="A39" s="2">
        <f>HYPERLINK("https://www.uniprot.org/uniprotkb/Q92887/entry", "Q92887")</f>
        <v/>
      </c>
      <c r="B39" t="inlineStr">
        <is>
          <t>ABCC2</t>
        </is>
      </c>
      <c r="C39" t="inlineStr">
        <is>
          <t>ATP-binding cassette sub-family C member 2</t>
        </is>
      </c>
      <c r="D39" s="2">
        <f>HYPERLINK("https://www.rcsb.org/structure/9C12", "9C12")</f>
        <v/>
      </c>
      <c r="E39" t="inlineStr">
        <is>
          <t>PDBTM</t>
        </is>
      </c>
      <c r="F39" t="b">
        <v>0</v>
      </c>
      <c r="G39" t="inlineStr">
        <is>
          <t>EM</t>
        </is>
      </c>
      <c r="H39" t="n">
        <v>2.75</v>
      </c>
      <c r="I39" t="inlineStr">
        <is>
          <t>experimental</t>
        </is>
      </c>
      <c r="J39" t="inlineStr">
        <is>
          <t>Not specified</t>
        </is>
      </c>
      <c r="K39" t="inlineStr">
        <is>
          <t>Not specified</t>
        </is>
      </c>
      <c r="L39" t="n">
        <v>1</v>
      </c>
      <c r="M39" t="inlineStr">
        <is>
          <t>ATP-binding cassette sub-family C member 2</t>
        </is>
      </c>
      <c r="N39" t="inlineStr">
        <is>
          <t>A</t>
        </is>
      </c>
      <c r="O39" t="inlineStr">
        <is>
          <t>Homo sapiens</t>
        </is>
      </c>
      <c r="P39" s="2">
        <f>HYPERLINK("https://pubmed.ncbi.nlm.nih.gov/39779684", "39779684")</f>
        <v/>
      </c>
      <c r="Q39" t="inlineStr">
        <is>
          <t>CLR, LTX, UNL</t>
        </is>
      </c>
    </row>
    <row r="40">
      <c r="A40" s="2">
        <f>HYPERLINK("https://www.uniprot.org/uniprotkb/Q92887/entry", "Q92887")</f>
        <v/>
      </c>
      <c r="B40" t="inlineStr">
        <is>
          <t>ABCC2</t>
        </is>
      </c>
      <c r="C40" t="inlineStr">
        <is>
          <t>ATP-binding cassette sub-family C member 2</t>
        </is>
      </c>
      <c r="D40" s="2">
        <f>HYPERLINK("https://www.rcsb.org/structure/9C2I", "9C2I")</f>
        <v/>
      </c>
      <c r="E40" t="inlineStr">
        <is>
          <t>PDBTM</t>
        </is>
      </c>
      <c r="F40" t="b">
        <v>0</v>
      </c>
      <c r="G40" t="inlineStr">
        <is>
          <t>EM</t>
        </is>
      </c>
      <c r="H40" t="n">
        <v>3.62</v>
      </c>
      <c r="I40" t="inlineStr">
        <is>
          <t>experimental</t>
        </is>
      </c>
      <c r="J40" t="inlineStr">
        <is>
          <t>inward-facing</t>
        </is>
      </c>
      <c r="K40" t="inlineStr">
        <is>
          <t>Not specified</t>
        </is>
      </c>
      <c r="L40" t="n">
        <v>1</v>
      </c>
      <c r="M40" t="inlineStr">
        <is>
          <t>ATP-binding cassette sub-family C member 2</t>
        </is>
      </c>
      <c r="N40" t="inlineStr">
        <is>
          <t>A</t>
        </is>
      </c>
      <c r="O40" t="inlineStr">
        <is>
          <t>Homo sapiens</t>
        </is>
      </c>
      <c r="P40" s="2">
        <f>HYPERLINK("https://pubmed.ncbi.nlm.nih.gov/39779684", "39779684")</f>
        <v/>
      </c>
      <c r="Q40" t="inlineStr">
        <is>
          <t>CLR, UNL</t>
        </is>
      </c>
    </row>
    <row r="41">
      <c r="A41" s="2">
        <f>HYPERLINK("https://www.uniprot.org/uniprotkb/Q92887/entry", "Q92887")</f>
        <v/>
      </c>
      <c r="B41" t="inlineStr">
        <is>
          <t>ABCC2</t>
        </is>
      </c>
      <c r="C41" t="inlineStr">
        <is>
          <t>ATP-binding cassette sub-family C member 2</t>
        </is>
      </c>
      <c r="D41" s="2">
        <f>HYPERLINK("https://alphafold.ebi.ac.uk/entry/Q92887", "AF-Q92887-F1")</f>
        <v/>
      </c>
      <c r="E41" t="inlineStr">
        <is>
          <t>AlphaFold</t>
        </is>
      </c>
      <c r="F41" t="b">
        <v>0</v>
      </c>
      <c r="G41" t="inlineStr">
        <is>
          <t>Prediction</t>
        </is>
      </c>
      <c r="H41" t="inlineStr">
        <is>
          <t>N/A</t>
        </is>
      </c>
      <c r="I41" t="inlineStr">
        <is>
          <t>AlphaFold</t>
        </is>
      </c>
      <c r="J41" t="inlineStr">
        <is>
          <t>Not specified</t>
        </is>
      </c>
      <c r="K41" t="inlineStr">
        <is>
          <t>NA</t>
        </is>
      </c>
      <c r="L41" t="n">
        <v>1</v>
      </c>
      <c r="M41" t="inlineStr">
        <is>
          <t>ATP-binding cassette sub-family C member 2</t>
        </is>
      </c>
      <c r="N41" t="inlineStr">
        <is>
          <t>A</t>
        </is>
      </c>
      <c r="O41" t="inlineStr">
        <is>
          <t>Homo sapiens</t>
        </is>
      </c>
    </row>
    <row r="42">
      <c r="A42" s="2">
        <f>HYPERLINK("https://www.uniprot.org/uniprotkb/P33527/entry", "P33527")</f>
        <v/>
      </c>
      <c r="B42" t="inlineStr">
        <is>
          <t>ABCC1</t>
        </is>
      </c>
      <c r="C42" t="inlineStr">
        <is>
          <t>Multidrug resistance-associated protein 1</t>
        </is>
      </c>
      <c r="D42" s="2">
        <f>HYPERLINK("https://www.rcsb.org/structure/2CBZ", "2CBZ")</f>
        <v/>
      </c>
      <c r="E42" t="inlineStr">
        <is>
          <t>RCSB</t>
        </is>
      </c>
      <c r="F42" t="b">
        <v>0</v>
      </c>
      <c r="G42" t="inlineStr">
        <is>
          <t>X-ray</t>
        </is>
      </c>
      <c r="H42" t="n">
        <v>1.5</v>
      </c>
      <c r="I42" t="inlineStr">
        <is>
          <t>experimental</t>
        </is>
      </c>
      <c r="J42" t="inlineStr">
        <is>
          <t>Not specified</t>
        </is>
      </c>
      <c r="K42" t="inlineStr">
        <is>
          <t>Not specified</t>
        </is>
      </c>
      <c r="L42" t="n">
        <v>1</v>
      </c>
      <c r="M42" t="inlineStr">
        <is>
          <t>MULTIDRUG RESISTANCE-ASSOCIATED PROTEIN 1</t>
        </is>
      </c>
      <c r="N42" t="inlineStr">
        <is>
          <t>A</t>
        </is>
      </c>
      <c r="O42" t="inlineStr">
        <is>
          <t>HOMO SAPIENS</t>
        </is>
      </c>
      <c r="P42" s="2">
        <f>HYPERLINK("https://pubmed.ncbi.nlm.nih.gov/16697012", "16697012")</f>
        <v/>
      </c>
      <c r="Q42" t="inlineStr">
        <is>
          <t>ATP, MG</t>
        </is>
      </c>
    </row>
    <row r="43">
      <c r="A43" s="2">
        <f>HYPERLINK("https://www.uniprot.org/uniprotkb/P33527/entry", "P33527")</f>
        <v/>
      </c>
      <c r="B43" t="inlineStr">
        <is>
          <t>ABCC1</t>
        </is>
      </c>
      <c r="C43" t="inlineStr">
        <is>
          <t>Multidrug resistance-associated protein 1</t>
        </is>
      </c>
      <c r="D43" s="2">
        <f>HYPERLINK("https://www.rcsb.org/structure/4C3Z", "4C3Z")</f>
        <v/>
      </c>
      <c r="E43" t="inlineStr">
        <is>
          <t>RCSB</t>
        </is>
      </c>
      <c r="F43" t="b">
        <v>0</v>
      </c>
      <c r="G43" t="inlineStr">
        <is>
          <t>X-ray</t>
        </is>
      </c>
      <c r="H43" t="n">
        <v>2.1</v>
      </c>
      <c r="I43" t="inlineStr">
        <is>
          <t>experimental</t>
        </is>
      </c>
      <c r="J43" t="inlineStr">
        <is>
          <t>Not specified</t>
        </is>
      </c>
      <c r="K43" t="inlineStr">
        <is>
          <t>Not specified</t>
        </is>
      </c>
      <c r="L43" t="n">
        <v>1</v>
      </c>
      <c r="M43" t="inlineStr">
        <is>
          <t>MULTIDRUG RESISTANCE-ASSOCIATED PROTEIN 1</t>
        </is>
      </c>
      <c r="N43" t="inlineStr">
        <is>
          <t>A</t>
        </is>
      </c>
      <c r="O43" t="inlineStr">
        <is>
          <t>HOMO SAPIENS</t>
        </is>
      </c>
      <c r="Q43" t="inlineStr">
        <is>
          <t>SO4</t>
        </is>
      </c>
    </row>
    <row r="44">
      <c r="A44" s="2">
        <f>HYPERLINK("https://www.uniprot.org/uniprotkb/P33527/entry", "P33527")</f>
        <v/>
      </c>
      <c r="B44" t="inlineStr">
        <is>
          <t>ABCC1</t>
        </is>
      </c>
      <c r="C44" t="inlineStr">
        <is>
          <t>Multidrug resistance-associated protein 1</t>
        </is>
      </c>
      <c r="D44" s="2">
        <f>HYPERLINK("https://www.rcsb.org/structure/8VT4", "8VT4")</f>
        <v/>
      </c>
      <c r="E44" t="inlineStr">
        <is>
          <t>PDBTM</t>
        </is>
      </c>
      <c r="F44" t="b">
        <v>0</v>
      </c>
      <c r="G44" t="inlineStr">
        <is>
          <t>EM</t>
        </is>
      </c>
      <c r="H44" t="n">
        <v>3.79</v>
      </c>
      <c r="I44" t="inlineStr">
        <is>
          <t>experimental</t>
        </is>
      </c>
      <c r="J44" t="inlineStr">
        <is>
          <t>Not specified</t>
        </is>
      </c>
      <c r="K44" t="inlineStr">
        <is>
          <t>Not specified</t>
        </is>
      </c>
      <c r="L44" t="n">
        <v>1</v>
      </c>
      <c r="M44" t="inlineStr">
        <is>
          <t>Multidrug resistance-associated protein 1</t>
        </is>
      </c>
      <c r="N44" t="inlineStr">
        <is>
          <t>A,B</t>
        </is>
      </c>
      <c r="O44" t="inlineStr">
        <is>
          <t>Homo sapiens</t>
        </is>
      </c>
      <c r="P44" s="2">
        <f>HYPERLINK("https://pubmed.ncbi.nlm.nih.gov/39765229", "39765229")</f>
        <v/>
      </c>
      <c r="Q44" t="inlineStr">
        <is>
          <t>Y01</t>
        </is>
      </c>
    </row>
    <row r="45">
      <c r="A45" s="2">
        <f>HYPERLINK("https://www.uniprot.org/uniprotkb/P33527/entry", "P33527")</f>
        <v/>
      </c>
      <c r="B45" t="inlineStr">
        <is>
          <t>ABCC1</t>
        </is>
      </c>
      <c r="C45" t="inlineStr">
        <is>
          <t>Multidrug resistance-associated protein 1</t>
        </is>
      </c>
      <c r="D45" s="2">
        <f>HYPERLINK("https://www.rcsb.org/structure/8VUX", "8VUX")</f>
        <v/>
      </c>
      <c r="E45" t="inlineStr">
        <is>
          <t>PDBTM</t>
        </is>
      </c>
      <c r="F45" t="b">
        <v>0</v>
      </c>
      <c r="G45" t="inlineStr">
        <is>
          <t>EM</t>
        </is>
      </c>
      <c r="H45" t="n">
        <v>3.54</v>
      </c>
      <c r="I45" t="inlineStr">
        <is>
          <t>experimental</t>
        </is>
      </c>
      <c r="J45" t="inlineStr">
        <is>
          <t>Not specified</t>
        </is>
      </c>
      <c r="K45" t="inlineStr">
        <is>
          <t>Not specified</t>
        </is>
      </c>
      <c r="L45" t="n">
        <v>1</v>
      </c>
      <c r="M45" t="inlineStr">
        <is>
          <t>Multidrug resistance-associated protein 1</t>
        </is>
      </c>
      <c r="N45" t="inlineStr">
        <is>
          <t>A,B</t>
        </is>
      </c>
      <c r="O45" t="inlineStr">
        <is>
          <t>Homo sapiens</t>
        </is>
      </c>
      <c r="P45" s="2">
        <f>HYPERLINK("https://pubmed.ncbi.nlm.nih.gov/39765229", "39765229")</f>
        <v/>
      </c>
      <c r="Q45" t="inlineStr">
        <is>
          <t>1SY, Y01</t>
        </is>
      </c>
    </row>
    <row r="46">
      <c r="A46" s="2">
        <f>HYPERLINK("https://www.uniprot.org/uniprotkb/P33527/entry", "P33527")</f>
        <v/>
      </c>
      <c r="B46" t="inlineStr">
        <is>
          <t>ABCC1</t>
        </is>
      </c>
      <c r="C46" t="inlineStr">
        <is>
          <t>Multidrug resistance-associated protein 1</t>
        </is>
      </c>
      <c r="D46" s="2">
        <f>HYPERLINK("https://www.rcsb.org/structure/8VVC", "8VVC")</f>
        <v/>
      </c>
      <c r="E46" t="inlineStr">
        <is>
          <t>PDBTM</t>
        </is>
      </c>
      <c r="F46" t="b">
        <v>0</v>
      </c>
      <c r="G46" t="inlineStr">
        <is>
          <t>EM</t>
        </is>
      </c>
      <c r="H46" t="n">
        <v>4.32</v>
      </c>
      <c r="I46" t="inlineStr">
        <is>
          <t>experimental</t>
        </is>
      </c>
      <c r="J46" t="inlineStr">
        <is>
          <t>Not specified</t>
        </is>
      </c>
      <c r="K46" t="inlineStr">
        <is>
          <t>Not specified</t>
        </is>
      </c>
      <c r="L46" t="n">
        <v>1</v>
      </c>
      <c r="M46" t="inlineStr">
        <is>
          <t>Multidrug resistance-associated protein 1</t>
        </is>
      </c>
      <c r="N46" t="inlineStr">
        <is>
          <t>A</t>
        </is>
      </c>
      <c r="O46" t="inlineStr">
        <is>
          <t>Homo sapiens</t>
        </is>
      </c>
      <c r="P46" s="2">
        <f>HYPERLINK("https://pubmed.ncbi.nlm.nih.gov/39765229", "39765229")</f>
        <v/>
      </c>
    </row>
    <row r="47">
      <c r="A47" s="2">
        <f>HYPERLINK("https://www.uniprot.org/uniprotkb/P33527/entry", "P33527")</f>
        <v/>
      </c>
      <c r="B47" t="inlineStr">
        <is>
          <t>ABCC1</t>
        </is>
      </c>
      <c r="C47" t="inlineStr">
        <is>
          <t>Multidrug resistance-associated protein 1</t>
        </is>
      </c>
      <c r="D47" s="2">
        <f>HYPERLINK("https://alphafold.ebi.ac.uk/entry/P33527", "AF-P33527-F1")</f>
        <v/>
      </c>
      <c r="E47" t="inlineStr">
        <is>
          <t>AlphaFold</t>
        </is>
      </c>
      <c r="F47" t="b">
        <v>0</v>
      </c>
      <c r="G47" t="inlineStr">
        <is>
          <t>Prediction</t>
        </is>
      </c>
      <c r="H47" t="inlineStr">
        <is>
          <t>N/A</t>
        </is>
      </c>
      <c r="I47" t="inlineStr">
        <is>
          <t>AlphaFold</t>
        </is>
      </c>
      <c r="J47" t="inlineStr">
        <is>
          <t>Not specified</t>
        </is>
      </c>
      <c r="K47" t="inlineStr">
        <is>
          <t>NA</t>
        </is>
      </c>
      <c r="L47" t="n">
        <v>1</v>
      </c>
      <c r="M47" t="inlineStr">
        <is>
          <t>Multidrug resistance-associated protein 1</t>
        </is>
      </c>
      <c r="N47" t="inlineStr">
        <is>
          <t>A</t>
        </is>
      </c>
      <c r="O47" t="inlineStr">
        <is>
          <t>Homo sapiens</t>
        </is>
      </c>
    </row>
    <row r="48">
      <c r="A48" s="2">
        <f>HYPERLINK("https://www.uniprot.org/uniprotkb/O15245/entry", "O15245")</f>
        <v/>
      </c>
      <c r="B48" t="inlineStr">
        <is>
          <t>SLC22A1</t>
        </is>
      </c>
      <c r="C48" t="inlineStr">
        <is>
          <t>Solute carrier family 22 member 1</t>
        </is>
      </c>
      <c r="D48" s="2">
        <f>HYPERLINK("https://www.rcsb.org/structure/8ET6", "8ET6")</f>
        <v/>
      </c>
      <c r="E48" t="inlineStr">
        <is>
          <t>OPM</t>
        </is>
      </c>
      <c r="F48" t="b">
        <v>0</v>
      </c>
      <c r="G48" t="inlineStr">
        <is>
          <t>EM</t>
        </is>
      </c>
      <c r="H48" t="n">
        <v>3.57</v>
      </c>
      <c r="I48" t="inlineStr">
        <is>
          <t>experimental</t>
        </is>
      </c>
      <c r="J48" t="inlineStr">
        <is>
          <t>apo</t>
        </is>
      </c>
      <c r="K48" t="inlineStr">
        <is>
          <t>Not specified</t>
        </is>
      </c>
      <c r="L48" t="n">
        <v>1</v>
      </c>
      <c r="M48" t="inlineStr">
        <is>
          <t>OCT1</t>
        </is>
      </c>
      <c r="N48" t="inlineStr">
        <is>
          <t>A</t>
        </is>
      </c>
      <c r="O48" t="inlineStr">
        <is>
          <t>Homo sapiens</t>
        </is>
      </c>
      <c r="P48" s="2">
        <f>HYPERLINK("https://pubmed.ncbi.nlm.nih.gov/37291422", "37291422")</f>
        <v/>
      </c>
      <c r="Q48" t="inlineStr">
        <is>
          <t>DUM, NAG</t>
        </is>
      </c>
    </row>
    <row r="49">
      <c r="A49" s="2">
        <f>HYPERLINK("https://www.uniprot.org/uniprotkb/O15245/entry", "O15245")</f>
        <v/>
      </c>
      <c r="B49" t="inlineStr">
        <is>
          <t>SLC22A1</t>
        </is>
      </c>
      <c r="C49" t="inlineStr">
        <is>
          <t>Solute carrier family 22 member 1</t>
        </is>
      </c>
      <c r="D49" s="2">
        <f>HYPERLINK("https://www.rcsb.org/structure/8ET7", "8ET7")</f>
        <v/>
      </c>
      <c r="E49" t="inlineStr">
        <is>
          <t>OPM</t>
        </is>
      </c>
      <c r="F49" t="b">
        <v>0</v>
      </c>
      <c r="G49" t="inlineStr">
        <is>
          <t>EM</t>
        </is>
      </c>
      <c r="H49" t="n">
        <v>3.77</v>
      </c>
      <c r="I49" t="inlineStr">
        <is>
          <t>experimental</t>
        </is>
      </c>
      <c r="J49" t="inlineStr">
        <is>
          <t>Not specified</t>
        </is>
      </c>
      <c r="K49" t="inlineStr">
        <is>
          <t>Not specified</t>
        </is>
      </c>
      <c r="L49" t="n">
        <v>1</v>
      </c>
      <c r="M49" t="inlineStr">
        <is>
          <t>OCT1</t>
        </is>
      </c>
      <c r="N49" t="inlineStr">
        <is>
          <t>A</t>
        </is>
      </c>
      <c r="O49" t="inlineStr">
        <is>
          <t>Homo sapiens</t>
        </is>
      </c>
      <c r="P49" s="2">
        <f>HYPERLINK("https://pubmed.ncbi.nlm.nih.gov/37291422", "37291422")</f>
        <v/>
      </c>
      <c r="Q49" t="inlineStr">
        <is>
          <t>2PM, DUM, NAG</t>
        </is>
      </c>
    </row>
    <row r="50">
      <c r="A50" s="2">
        <f>HYPERLINK("https://www.uniprot.org/uniprotkb/O15245/entry", "O15245")</f>
        <v/>
      </c>
      <c r="B50" t="inlineStr">
        <is>
          <t>SLC22A1</t>
        </is>
      </c>
      <c r="C50" t="inlineStr">
        <is>
          <t>Solute carrier family 22 member 1</t>
        </is>
      </c>
      <c r="D50" s="2">
        <f>HYPERLINK("https://www.rcsb.org/structure/8ET8", "8ET8")</f>
        <v/>
      </c>
      <c r="E50" t="inlineStr">
        <is>
          <t>OPM</t>
        </is>
      </c>
      <c r="F50" t="b">
        <v>0</v>
      </c>
      <c r="G50" t="inlineStr">
        <is>
          <t>EM</t>
        </is>
      </c>
      <c r="H50" t="n">
        <v>3.45</v>
      </c>
      <c r="I50" t="inlineStr">
        <is>
          <t>experimental</t>
        </is>
      </c>
      <c r="J50" t="inlineStr">
        <is>
          <t>Not specified</t>
        </is>
      </c>
      <c r="K50" t="inlineStr">
        <is>
          <t>Not specified</t>
        </is>
      </c>
      <c r="L50" t="n">
        <v>1</v>
      </c>
      <c r="M50" t="inlineStr">
        <is>
          <t>OCT1</t>
        </is>
      </c>
      <c r="N50" t="inlineStr">
        <is>
          <t>A</t>
        </is>
      </c>
      <c r="O50" t="inlineStr">
        <is>
          <t>Homo sapiens</t>
        </is>
      </c>
      <c r="P50" s="2">
        <f>HYPERLINK("https://pubmed.ncbi.nlm.nih.gov/37291422", "37291422")</f>
        <v/>
      </c>
      <c r="Q50" t="inlineStr">
        <is>
          <t>4YH, DUM, NAG</t>
        </is>
      </c>
    </row>
    <row r="51">
      <c r="A51" s="2">
        <f>HYPERLINK("https://www.uniprot.org/uniprotkb/O15245/entry", "O15245")</f>
        <v/>
      </c>
      <c r="B51" t="inlineStr">
        <is>
          <t>SLC22A1</t>
        </is>
      </c>
      <c r="C51" t="inlineStr">
        <is>
          <t>Solute carrier family 22 member 1</t>
        </is>
      </c>
      <c r="D51" s="2">
        <f>HYPERLINK("https://www.rcsb.org/structure/8JTS", "8JTS")</f>
        <v/>
      </c>
      <c r="E51" t="inlineStr">
        <is>
          <t>PDBTM</t>
        </is>
      </c>
      <c r="F51" t="b">
        <v>0</v>
      </c>
      <c r="G51" t="inlineStr">
        <is>
          <t>EM</t>
        </is>
      </c>
      <c r="H51" t="n">
        <v>4.14</v>
      </c>
      <c r="I51" t="inlineStr">
        <is>
          <t>experimental</t>
        </is>
      </c>
      <c r="J51" t="inlineStr">
        <is>
          <t>outward open</t>
        </is>
      </c>
      <c r="K51" t="inlineStr">
        <is>
          <t>Not specified</t>
        </is>
      </c>
      <c r="L51" t="n">
        <v>1</v>
      </c>
      <c r="M51" t="inlineStr">
        <is>
          <t>Solute carrier family 22 member 1</t>
        </is>
      </c>
      <c r="N51" t="inlineStr">
        <is>
          <t>A</t>
        </is>
      </c>
      <c r="O51" t="inlineStr">
        <is>
          <t>Homo sapiens</t>
        </is>
      </c>
      <c r="P51" s="2">
        <f>HYPERLINK("https://pubmed.ncbi.nlm.nih.gov/38485705", "38485705")</f>
        <v/>
      </c>
      <c r="Q51" t="inlineStr">
        <is>
          <t>MF8</t>
        </is>
      </c>
    </row>
    <row r="52">
      <c r="A52" s="2">
        <f>HYPERLINK("https://www.uniprot.org/uniprotkb/O15245/entry", "O15245")</f>
        <v/>
      </c>
      <c r="B52" t="inlineStr">
        <is>
          <t>SLC22A1</t>
        </is>
      </c>
      <c r="C52" t="inlineStr">
        <is>
          <t>Solute carrier family 22 member 1</t>
        </is>
      </c>
      <c r="D52" s="2">
        <f>HYPERLINK("https://www.rcsb.org/structure/8JTT", "8JTT")</f>
        <v/>
      </c>
      <c r="E52" t="inlineStr">
        <is>
          <t>PDBTM</t>
        </is>
      </c>
      <c r="F52" t="b">
        <v>0</v>
      </c>
      <c r="G52" t="inlineStr">
        <is>
          <t>EM</t>
        </is>
      </c>
      <c r="H52" t="n">
        <v>3.87</v>
      </c>
      <c r="I52" t="inlineStr">
        <is>
          <t>experimental</t>
        </is>
      </c>
      <c r="J52" t="inlineStr">
        <is>
          <t>occluded</t>
        </is>
      </c>
      <c r="K52" t="inlineStr">
        <is>
          <t>Not specified</t>
        </is>
      </c>
      <c r="L52" t="n">
        <v>1</v>
      </c>
      <c r="M52" t="inlineStr">
        <is>
          <t>Solute carrier family 22 member 1</t>
        </is>
      </c>
      <c r="N52" t="inlineStr">
        <is>
          <t>A</t>
        </is>
      </c>
      <c r="O52" t="inlineStr">
        <is>
          <t>Homo sapiens</t>
        </is>
      </c>
      <c r="P52" s="2">
        <f>HYPERLINK("https://pubmed.ncbi.nlm.nih.gov/38485705", "38485705")</f>
        <v/>
      </c>
      <c r="Q52" t="inlineStr">
        <is>
          <t>MF8</t>
        </is>
      </c>
    </row>
    <row r="53">
      <c r="A53" s="2">
        <f>HYPERLINK("https://www.uniprot.org/uniprotkb/O15245/entry", "O15245")</f>
        <v/>
      </c>
      <c r="B53" t="inlineStr">
        <is>
          <t>SLC22A1</t>
        </is>
      </c>
      <c r="C53" t="inlineStr">
        <is>
          <t>Solute carrier family 22 member 1</t>
        </is>
      </c>
      <c r="D53" s="2">
        <f>HYPERLINK("https://www.rcsb.org/structure/8JTV", "8JTV")</f>
        <v/>
      </c>
      <c r="E53" t="inlineStr">
        <is>
          <t>PDBTM</t>
        </is>
      </c>
      <c r="F53" t="b">
        <v>0</v>
      </c>
      <c r="G53" t="inlineStr">
        <is>
          <t>EM</t>
        </is>
      </c>
      <c r="H53" t="n">
        <v>3.77</v>
      </c>
      <c r="I53" t="inlineStr">
        <is>
          <t>experimental</t>
        </is>
      </c>
      <c r="J53" t="inlineStr">
        <is>
          <t>occluded</t>
        </is>
      </c>
      <c r="K53" t="inlineStr">
        <is>
          <t>Not specified</t>
        </is>
      </c>
      <c r="L53" t="n">
        <v>1</v>
      </c>
      <c r="M53" t="inlineStr">
        <is>
          <t>Solute carrier family 22 member 1</t>
        </is>
      </c>
      <c r="N53" t="inlineStr">
        <is>
          <t>A</t>
        </is>
      </c>
      <c r="O53" t="inlineStr">
        <is>
          <t>Homo sapiens</t>
        </is>
      </c>
      <c r="P53" s="2">
        <f>HYPERLINK("https://pubmed.ncbi.nlm.nih.gov/38485705", "38485705")</f>
        <v/>
      </c>
      <c r="Q53" t="inlineStr">
        <is>
          <t>MF8</t>
        </is>
      </c>
    </row>
    <row r="54">
      <c r="A54" s="2">
        <f>HYPERLINK("https://www.uniprot.org/uniprotkb/O15245/entry", "O15245")</f>
        <v/>
      </c>
      <c r="B54" t="inlineStr">
        <is>
          <t>SLC22A1</t>
        </is>
      </c>
      <c r="C54" t="inlineStr">
        <is>
          <t>Solute carrier family 22 member 1</t>
        </is>
      </c>
      <c r="D54" s="2">
        <f>HYPERLINK("https://www.rcsb.org/structure/8JTW", "8JTW")</f>
        <v/>
      </c>
      <c r="E54" t="inlineStr">
        <is>
          <t>PDBTM</t>
        </is>
      </c>
      <c r="F54" t="b">
        <v>0</v>
      </c>
      <c r="G54" t="inlineStr">
        <is>
          <t>EM</t>
        </is>
      </c>
      <c r="H54" t="n">
        <v>3.23</v>
      </c>
      <c r="I54" t="inlineStr">
        <is>
          <t>experimental</t>
        </is>
      </c>
      <c r="J54" t="inlineStr">
        <is>
          <t>inward facing, open</t>
        </is>
      </c>
      <c r="K54" t="inlineStr">
        <is>
          <t>Not specified</t>
        </is>
      </c>
      <c r="L54" t="n">
        <v>2</v>
      </c>
      <c r="M54" t="inlineStr">
        <is>
          <t>Solute carrier family 22 member 1; nanobody 56</t>
        </is>
      </c>
      <c r="N54" t="inlineStr">
        <is>
          <t>A; B</t>
        </is>
      </c>
      <c r="O54" t="inlineStr">
        <is>
          <t>Homo sapiens; Lama glama</t>
        </is>
      </c>
      <c r="P54" s="2">
        <f>HYPERLINK("https://pubmed.ncbi.nlm.nih.gov/38485705", "38485705")</f>
        <v/>
      </c>
    </row>
    <row r="55">
      <c r="A55" s="2">
        <f>HYPERLINK("https://www.uniprot.org/uniprotkb/O15245/entry", "O15245")</f>
        <v/>
      </c>
      <c r="B55" t="inlineStr">
        <is>
          <t>SLC22A1</t>
        </is>
      </c>
      <c r="C55" t="inlineStr">
        <is>
          <t>Solute carrier family 22 member 1</t>
        </is>
      </c>
      <c r="D55" s="2">
        <f>HYPERLINK("https://www.rcsb.org/structure/8JTX", "8JTX")</f>
        <v/>
      </c>
      <c r="E55" t="inlineStr">
        <is>
          <t>PDBTM</t>
        </is>
      </c>
      <c r="F55" t="b">
        <v>0</v>
      </c>
      <c r="G55" t="inlineStr">
        <is>
          <t>EM</t>
        </is>
      </c>
      <c r="H55" t="n">
        <v>3.28</v>
      </c>
      <c r="I55" t="inlineStr">
        <is>
          <t>experimental</t>
        </is>
      </c>
      <c r="J55" t="inlineStr">
        <is>
          <t>inward facing, open</t>
        </is>
      </c>
      <c r="K55" t="inlineStr">
        <is>
          <t>Not specified</t>
        </is>
      </c>
      <c r="L55" t="n">
        <v>2</v>
      </c>
      <c r="M55" t="inlineStr">
        <is>
          <t>Solute carrier family 22 member 1; nanobody 56</t>
        </is>
      </c>
      <c r="N55" t="inlineStr">
        <is>
          <t>A; B</t>
        </is>
      </c>
      <c r="O55" t="inlineStr">
        <is>
          <t>Homo sapiens; Lama glama</t>
        </is>
      </c>
      <c r="P55" s="2">
        <f>HYPERLINK("https://pubmed.ncbi.nlm.nih.gov/38485705", "38485705")</f>
        <v/>
      </c>
    </row>
    <row r="56">
      <c r="A56" s="2">
        <f>HYPERLINK("https://www.uniprot.org/uniprotkb/O15245/entry", "O15245")</f>
        <v/>
      </c>
      <c r="B56" t="inlineStr">
        <is>
          <t>SLC22A1</t>
        </is>
      </c>
      <c r="C56" t="inlineStr">
        <is>
          <t>Solute carrier family 22 member 1</t>
        </is>
      </c>
      <c r="D56" s="2">
        <f>HYPERLINK("https://www.rcsb.org/structure/8JTY", "8JTY")</f>
        <v/>
      </c>
      <c r="E56" t="inlineStr">
        <is>
          <t>PDBTM</t>
        </is>
      </c>
      <c r="F56" t="b">
        <v>0</v>
      </c>
      <c r="G56" t="inlineStr">
        <is>
          <t>EM</t>
        </is>
      </c>
      <c r="H56" t="n">
        <v>3.26</v>
      </c>
      <c r="I56" t="inlineStr">
        <is>
          <t>experimental</t>
        </is>
      </c>
      <c r="J56" t="inlineStr">
        <is>
          <t>inward facing, open</t>
        </is>
      </c>
      <c r="K56" t="inlineStr">
        <is>
          <t>Not specified</t>
        </is>
      </c>
      <c r="L56" t="n">
        <v>2</v>
      </c>
      <c r="M56" t="inlineStr">
        <is>
          <t>Solute carrier family 22 member 1; nanobody 56</t>
        </is>
      </c>
      <c r="N56" t="inlineStr">
        <is>
          <t>A; B</t>
        </is>
      </c>
      <c r="O56" t="inlineStr">
        <is>
          <t>Homo sapiens; Lama glama</t>
        </is>
      </c>
      <c r="P56" s="2">
        <f>HYPERLINK("https://pubmed.ncbi.nlm.nih.gov/38485705", "38485705")</f>
        <v/>
      </c>
    </row>
    <row r="57">
      <c r="A57" s="2">
        <f>HYPERLINK("https://www.uniprot.org/uniprotkb/O15245/entry", "O15245")</f>
        <v/>
      </c>
      <c r="B57" t="inlineStr">
        <is>
          <t>SLC22A1</t>
        </is>
      </c>
      <c r="C57" t="inlineStr">
        <is>
          <t>Solute carrier family 22 member 1</t>
        </is>
      </c>
      <c r="D57" s="2">
        <f>HYPERLINK("https://www.rcsb.org/structure/8JTZ", "8JTZ")</f>
        <v/>
      </c>
      <c r="E57" t="inlineStr">
        <is>
          <t>PDBTM</t>
        </is>
      </c>
      <c r="F57" t="b">
        <v>0</v>
      </c>
      <c r="G57" t="inlineStr">
        <is>
          <t>EM</t>
        </is>
      </c>
      <c r="H57" t="n">
        <v>3.27</v>
      </c>
      <c r="I57" t="inlineStr">
        <is>
          <t>experimental</t>
        </is>
      </c>
      <c r="J57" t="inlineStr">
        <is>
          <t>outward facing, occluded</t>
        </is>
      </c>
      <c r="K57" t="inlineStr">
        <is>
          <t>Not specified</t>
        </is>
      </c>
      <c r="L57" t="n">
        <v>1</v>
      </c>
      <c r="M57" t="inlineStr">
        <is>
          <t>Solute carrier family 22 member 1</t>
        </is>
      </c>
      <c r="N57" t="inlineStr">
        <is>
          <t>A</t>
        </is>
      </c>
      <c r="O57" t="inlineStr">
        <is>
          <t>Homo sapiens</t>
        </is>
      </c>
      <c r="P57" s="2">
        <f>HYPERLINK("https://pubmed.ncbi.nlm.nih.gov/38485705", "38485705")</f>
        <v/>
      </c>
      <c r="Q57" t="inlineStr">
        <is>
          <t>SNL</t>
        </is>
      </c>
    </row>
    <row r="58">
      <c r="A58" s="2">
        <f>HYPERLINK("https://www.uniprot.org/uniprotkb/O15245/entry", "O15245")</f>
        <v/>
      </c>
      <c r="B58" t="inlineStr">
        <is>
          <t>SLC22A1</t>
        </is>
      </c>
      <c r="C58" t="inlineStr">
        <is>
          <t>Solute carrier family 22 member 1</t>
        </is>
      </c>
      <c r="D58" s="2">
        <f>HYPERLINK("https://www.rcsb.org/structure/8JU0", "8JU0")</f>
        <v/>
      </c>
      <c r="E58" t="inlineStr">
        <is>
          <t>PDBTM</t>
        </is>
      </c>
      <c r="F58" t="b">
        <v>0</v>
      </c>
      <c r="G58" t="inlineStr">
        <is>
          <t>EM</t>
        </is>
      </c>
      <c r="H58" t="n">
        <v>2.98</v>
      </c>
      <c r="I58" t="inlineStr">
        <is>
          <t>experimental</t>
        </is>
      </c>
      <c r="J58" t="inlineStr">
        <is>
          <t>inward facing, occluded</t>
        </is>
      </c>
      <c r="K58" t="inlineStr">
        <is>
          <t>Not specified</t>
        </is>
      </c>
      <c r="L58" t="n">
        <v>1</v>
      </c>
      <c r="M58" t="inlineStr">
        <is>
          <t>Solute carrier family 22 member 1</t>
        </is>
      </c>
      <c r="N58" t="inlineStr">
        <is>
          <t>A</t>
        </is>
      </c>
      <c r="O58" t="inlineStr">
        <is>
          <t>Homo sapiens</t>
        </is>
      </c>
      <c r="P58" s="2">
        <f>HYPERLINK("https://pubmed.ncbi.nlm.nih.gov/38485705", "38485705")</f>
        <v/>
      </c>
      <c r="Q58" t="inlineStr">
        <is>
          <t>SNL</t>
        </is>
      </c>
    </row>
    <row r="59">
      <c r="A59" s="2">
        <f>HYPERLINK("https://www.uniprot.org/uniprotkb/O15245/entry", "O15245")</f>
        <v/>
      </c>
      <c r="B59" t="inlineStr">
        <is>
          <t>SLC22A1</t>
        </is>
      </c>
      <c r="C59" t="inlineStr">
        <is>
          <t>Solute carrier family 22 member 1</t>
        </is>
      </c>
      <c r="D59" s="2">
        <f>HYPERLINK("https://www.rcsb.org/structure/8SC1", "8SC1")</f>
        <v/>
      </c>
      <c r="E59" t="inlineStr">
        <is>
          <t>PDBTM</t>
        </is>
      </c>
      <c r="F59" t="b">
        <v>0</v>
      </c>
      <c r="G59" t="inlineStr">
        <is>
          <t>EM</t>
        </is>
      </c>
      <c r="H59" t="n">
        <v>2.92</v>
      </c>
      <c r="I59" t="inlineStr">
        <is>
          <t>experimental</t>
        </is>
      </c>
      <c r="J59" t="inlineStr">
        <is>
          <t>apo, inward-open</t>
        </is>
      </c>
      <c r="K59" t="inlineStr">
        <is>
          <t>Not specified</t>
        </is>
      </c>
      <c r="L59" t="n">
        <v>1</v>
      </c>
      <c r="M59" t="inlineStr">
        <is>
          <t>Solute carrier family 22 member 1</t>
        </is>
      </c>
      <c r="N59" t="inlineStr">
        <is>
          <t>A</t>
        </is>
      </c>
      <c r="O59" t="inlineStr">
        <is>
          <t>Homo sapiens</t>
        </is>
      </c>
      <c r="P59" s="2">
        <f>HYPERLINK("https://pubmed.ncbi.nlm.nih.gov/37821493", "37821493")</f>
        <v/>
      </c>
    </row>
    <row r="60">
      <c r="A60" s="2">
        <f>HYPERLINK("https://www.uniprot.org/uniprotkb/O15245/entry", "O15245")</f>
        <v/>
      </c>
      <c r="B60" t="inlineStr">
        <is>
          <t>SLC22A1</t>
        </is>
      </c>
      <c r="C60" t="inlineStr">
        <is>
          <t>Solute carrier family 22 member 1</t>
        </is>
      </c>
      <c r="D60" s="2">
        <f>HYPERLINK("https://www.rcsb.org/structure/8SC2", "8SC2")</f>
        <v/>
      </c>
      <c r="E60" t="inlineStr">
        <is>
          <t>PDBTM</t>
        </is>
      </c>
      <c r="F60" t="b">
        <v>0</v>
      </c>
      <c r="G60" t="inlineStr">
        <is>
          <t>EM</t>
        </is>
      </c>
      <c r="H60" t="n">
        <v>3.36</v>
      </c>
      <c r="I60" t="inlineStr">
        <is>
          <t>experimental</t>
        </is>
      </c>
      <c r="J60" t="inlineStr">
        <is>
          <t>inward-open</t>
        </is>
      </c>
      <c r="K60" t="inlineStr">
        <is>
          <t>Not specified</t>
        </is>
      </c>
      <c r="L60" t="n">
        <v>1</v>
      </c>
      <c r="M60" t="inlineStr">
        <is>
          <t>Solute carrier family 22 member 1</t>
        </is>
      </c>
      <c r="N60" t="inlineStr">
        <is>
          <t>A</t>
        </is>
      </c>
      <c r="O60" t="inlineStr">
        <is>
          <t>Homo sapiens</t>
        </is>
      </c>
      <c r="P60" s="2">
        <f>HYPERLINK("https://pubmed.ncbi.nlm.nih.gov/37821493", "37821493")</f>
        <v/>
      </c>
      <c r="Q60" t="inlineStr">
        <is>
          <t>C9F</t>
        </is>
      </c>
    </row>
    <row r="61">
      <c r="A61" s="2">
        <f>HYPERLINK("https://www.uniprot.org/uniprotkb/O15245/entry", "O15245")</f>
        <v/>
      </c>
      <c r="B61" t="inlineStr">
        <is>
          <t>SLC22A1</t>
        </is>
      </c>
      <c r="C61" t="inlineStr">
        <is>
          <t>Solute carrier family 22 member 1</t>
        </is>
      </c>
      <c r="D61" s="2">
        <f>HYPERLINK("https://www.rcsb.org/structure/8SC3", "8SC3")</f>
        <v/>
      </c>
      <c r="E61" t="inlineStr">
        <is>
          <t>PDBTM</t>
        </is>
      </c>
      <c r="F61" t="b">
        <v>0</v>
      </c>
      <c r="G61" t="inlineStr">
        <is>
          <t>EM</t>
        </is>
      </c>
      <c r="H61" t="n">
        <v>3.24</v>
      </c>
      <c r="I61" t="inlineStr">
        <is>
          <t>experimental</t>
        </is>
      </c>
      <c r="J61" t="inlineStr">
        <is>
          <t>inward-open</t>
        </is>
      </c>
      <c r="K61" t="inlineStr">
        <is>
          <t>Not specified</t>
        </is>
      </c>
      <c r="L61" t="n">
        <v>1</v>
      </c>
      <c r="M61" t="inlineStr">
        <is>
          <t>Solute carrier family 22 member 1</t>
        </is>
      </c>
      <c r="N61" t="inlineStr">
        <is>
          <t>A</t>
        </is>
      </c>
      <c r="O61" t="inlineStr">
        <is>
          <t>Homo sapiens</t>
        </is>
      </c>
      <c r="P61" s="2">
        <f>HYPERLINK("https://pubmed.ncbi.nlm.nih.gov/37821493", "37821493")</f>
        <v/>
      </c>
      <c r="Q61" t="inlineStr">
        <is>
          <t>ZVJ</t>
        </is>
      </c>
    </row>
    <row r="62">
      <c r="A62" s="2">
        <f>HYPERLINK("https://www.uniprot.org/uniprotkb/O15245/entry", "O15245")</f>
        <v/>
      </c>
      <c r="B62" t="inlineStr">
        <is>
          <t>SLC22A1</t>
        </is>
      </c>
      <c r="C62" t="inlineStr">
        <is>
          <t>Solute carrier family 22 member 1</t>
        </is>
      </c>
      <c r="D62" s="2">
        <f>HYPERLINK("https://www.rcsb.org/structure/8SC4", "8SC4")</f>
        <v/>
      </c>
      <c r="E62" t="inlineStr">
        <is>
          <t>PDBTM</t>
        </is>
      </c>
      <c r="F62" t="b">
        <v>0</v>
      </c>
      <c r="G62" t="inlineStr">
        <is>
          <t>EM</t>
        </is>
      </c>
      <c r="H62" t="n">
        <v>3.46</v>
      </c>
      <c r="I62" t="inlineStr">
        <is>
          <t>experimental</t>
        </is>
      </c>
      <c r="J62" t="inlineStr">
        <is>
          <t>inward-open</t>
        </is>
      </c>
      <c r="K62" t="inlineStr">
        <is>
          <t>Not specified</t>
        </is>
      </c>
      <c r="L62" t="n">
        <v>1</v>
      </c>
      <c r="M62" t="inlineStr">
        <is>
          <t>Solute carrier family 22 member 1</t>
        </is>
      </c>
      <c r="N62" t="inlineStr">
        <is>
          <t>A</t>
        </is>
      </c>
      <c r="O62" t="inlineStr">
        <is>
          <t>Homo sapiens</t>
        </is>
      </c>
      <c r="P62" s="2">
        <f>HYPERLINK("https://pubmed.ncbi.nlm.nih.gov/37821493", "37821493")</f>
        <v/>
      </c>
      <c r="Q62" t="inlineStr">
        <is>
          <t>MF8</t>
        </is>
      </c>
    </row>
    <row r="63">
      <c r="A63" s="2">
        <f>HYPERLINK("https://www.uniprot.org/uniprotkb/O15245/entry", "O15245")</f>
        <v/>
      </c>
      <c r="B63" t="inlineStr">
        <is>
          <t>SLC22A1</t>
        </is>
      </c>
      <c r="C63" t="inlineStr">
        <is>
          <t>Solute carrier family 22 member 1</t>
        </is>
      </c>
      <c r="D63" s="2">
        <f>HYPERLINK("https://www.rcsb.org/structure/8SC6", "8SC6")</f>
        <v/>
      </c>
      <c r="E63" t="inlineStr">
        <is>
          <t>PDBTM</t>
        </is>
      </c>
      <c r="F63" t="b">
        <v>0</v>
      </c>
      <c r="G63" t="inlineStr">
        <is>
          <t>EM</t>
        </is>
      </c>
      <c r="H63" t="n">
        <v>3.13</v>
      </c>
      <c r="I63" t="inlineStr">
        <is>
          <t>experimental</t>
        </is>
      </c>
      <c r="J63" t="inlineStr">
        <is>
          <t>inward-open</t>
        </is>
      </c>
      <c r="K63" t="inlineStr">
        <is>
          <t>Not specified</t>
        </is>
      </c>
      <c r="L63" t="n">
        <v>1</v>
      </c>
      <c r="M63" t="inlineStr">
        <is>
          <t>Solute carrier family 22 member 1</t>
        </is>
      </c>
      <c r="N63" t="inlineStr">
        <is>
          <t>A</t>
        </is>
      </c>
      <c r="O63" t="inlineStr">
        <is>
          <t>Homo sapiens</t>
        </is>
      </c>
      <c r="P63" s="2">
        <f>HYPERLINK("https://pubmed.ncbi.nlm.nih.gov/37821493", "37821493")</f>
        <v/>
      </c>
      <c r="Q63" t="inlineStr">
        <is>
          <t>VIB</t>
        </is>
      </c>
    </row>
    <row r="64">
      <c r="A64" s="2">
        <f>HYPERLINK("https://www.uniprot.org/uniprotkb/O15245/entry", "O15245")</f>
        <v/>
      </c>
      <c r="B64" t="inlineStr">
        <is>
          <t>SLC22A1</t>
        </is>
      </c>
      <c r="C64" t="inlineStr">
        <is>
          <t>Solute carrier family 22 member 1</t>
        </is>
      </c>
      <c r="D64" s="2">
        <f>HYPERLINK("https://alphafold.ebi.ac.uk/entry/O15245", "AF-O15245-F1")</f>
        <v/>
      </c>
      <c r="E64" t="inlineStr">
        <is>
          <t>AlphaFold</t>
        </is>
      </c>
      <c r="F64" t="b">
        <v>0</v>
      </c>
      <c r="G64" t="inlineStr">
        <is>
          <t>Prediction</t>
        </is>
      </c>
      <c r="H64" t="inlineStr">
        <is>
          <t>N/A</t>
        </is>
      </c>
      <c r="I64" t="inlineStr">
        <is>
          <t>AlphaFold</t>
        </is>
      </c>
      <c r="J64" t="inlineStr">
        <is>
          <t>Not specified</t>
        </is>
      </c>
      <c r="K64" t="inlineStr">
        <is>
          <t>NA</t>
        </is>
      </c>
      <c r="L64" t="n">
        <v>1</v>
      </c>
      <c r="M64" t="inlineStr">
        <is>
          <t>Solute carrier family 22 member 1</t>
        </is>
      </c>
      <c r="N64" t="inlineStr">
        <is>
          <t>A</t>
        </is>
      </c>
      <c r="O64" t="inlineStr">
        <is>
          <t>Homo sapiens</t>
        </is>
      </c>
    </row>
    <row r="65">
      <c r="A65" s="2">
        <f>HYPERLINK("https://www.uniprot.org/uniprotkb/O15439/entry", "O15439")</f>
        <v/>
      </c>
      <c r="B65" t="inlineStr">
        <is>
          <t>ABCC4</t>
        </is>
      </c>
      <c r="C65" t="inlineStr">
        <is>
          <t>ATP-binding cassette sub-family C member 4</t>
        </is>
      </c>
      <c r="D65" s="2">
        <f>HYPERLINK("https://www.rcsb.org/structure/8BJF", "8BJF")</f>
        <v/>
      </c>
      <c r="E65" t="inlineStr">
        <is>
          <t>PDBTM</t>
        </is>
      </c>
      <c r="F65" t="b">
        <v>0</v>
      </c>
      <c r="G65" t="inlineStr">
        <is>
          <t>EM</t>
        </is>
      </c>
      <c r="H65" t="n">
        <v>3</v>
      </c>
      <c r="I65" t="inlineStr">
        <is>
          <t>experimental</t>
        </is>
      </c>
      <c r="J65" t="inlineStr">
        <is>
          <t>inward-facing</t>
        </is>
      </c>
      <c r="K65" t="inlineStr">
        <is>
          <t>nanodisc</t>
        </is>
      </c>
      <c r="L65" t="n">
        <v>1</v>
      </c>
      <c r="M65" t="inlineStr">
        <is>
          <t>ATP-binding cassette sub-family C member 4</t>
        </is>
      </c>
      <c r="N65" t="inlineStr">
        <is>
          <t>A</t>
        </is>
      </c>
      <c r="O65" t="inlineStr">
        <is>
          <t>Homo sapiens</t>
        </is>
      </c>
      <c r="P65" s="2">
        <f>HYPERLINK("https://pubmed.ncbi.nlm.nih.gov/37683641", "37683641")</f>
        <v/>
      </c>
      <c r="Q65" t="inlineStr">
        <is>
          <t>CLR, Y01</t>
        </is>
      </c>
    </row>
    <row r="66">
      <c r="A66" s="2">
        <f>HYPERLINK("https://www.uniprot.org/uniprotkb/O15439/entry", "O15439")</f>
        <v/>
      </c>
      <c r="B66" t="inlineStr">
        <is>
          <t>ABCC4</t>
        </is>
      </c>
      <c r="C66" t="inlineStr">
        <is>
          <t>ATP-binding cassette sub-family C member 4</t>
        </is>
      </c>
      <c r="D66" s="2">
        <f>HYPERLINK("https://www.rcsb.org/structure/8BWO", "8BWO")</f>
        <v/>
      </c>
      <c r="E66" t="inlineStr">
        <is>
          <t>PDBTM</t>
        </is>
      </c>
      <c r="F66" t="b">
        <v>0</v>
      </c>
      <c r="G66" t="inlineStr">
        <is>
          <t>EM</t>
        </is>
      </c>
      <c r="H66" t="n">
        <v>3.2</v>
      </c>
      <c r="I66" t="inlineStr">
        <is>
          <t>experimental</t>
        </is>
      </c>
      <c r="J66" t="inlineStr">
        <is>
          <t>outward-facing, occluded</t>
        </is>
      </c>
      <c r="K66" t="inlineStr">
        <is>
          <t>nanodisc</t>
        </is>
      </c>
      <c r="L66" t="n">
        <v>1</v>
      </c>
      <c r="M66" t="inlineStr">
        <is>
          <t>ATP-binding cassette sub-family C member 4</t>
        </is>
      </c>
      <c r="N66" t="inlineStr">
        <is>
          <t>A</t>
        </is>
      </c>
      <c r="O66" t="inlineStr">
        <is>
          <t>Homo sapiens</t>
        </is>
      </c>
      <c r="P66" s="2">
        <f>HYPERLINK("https://pubmed.ncbi.nlm.nih.gov/37683641", "37683641")</f>
        <v/>
      </c>
      <c r="Q66" t="inlineStr">
        <is>
          <t>ATP, MG</t>
        </is>
      </c>
    </row>
    <row r="67">
      <c r="A67" s="2">
        <f>HYPERLINK("https://www.uniprot.org/uniprotkb/O15439/entry", "O15439")</f>
        <v/>
      </c>
      <c r="B67" t="inlineStr">
        <is>
          <t>ABCC4</t>
        </is>
      </c>
      <c r="C67" t="inlineStr">
        <is>
          <t>ATP-binding cassette sub-family C member 4</t>
        </is>
      </c>
      <c r="D67" s="2">
        <f>HYPERLINK("https://www.rcsb.org/structure/8BWP", "8BWP")</f>
        <v/>
      </c>
      <c r="E67" t="inlineStr">
        <is>
          <t>PDBTM</t>
        </is>
      </c>
      <c r="F67" t="b">
        <v>0</v>
      </c>
      <c r="G67" t="inlineStr">
        <is>
          <t>EM</t>
        </is>
      </c>
      <c r="H67" t="n">
        <v>3.6</v>
      </c>
      <c r="I67" t="inlineStr">
        <is>
          <t>experimental</t>
        </is>
      </c>
      <c r="J67" t="inlineStr">
        <is>
          <t>Not specified</t>
        </is>
      </c>
      <c r="K67" t="inlineStr">
        <is>
          <t>nanodisc</t>
        </is>
      </c>
      <c r="L67" t="n">
        <v>1</v>
      </c>
      <c r="M67" t="inlineStr">
        <is>
          <t>ATP-binding cassette sub-family C member 4</t>
        </is>
      </c>
      <c r="N67" t="inlineStr">
        <is>
          <t>A</t>
        </is>
      </c>
      <c r="O67" t="inlineStr">
        <is>
          <t>Homo sapiens</t>
        </is>
      </c>
      <c r="P67" s="2">
        <f>HYPERLINK("https://pubmed.ncbi.nlm.nih.gov/37683641", "37683641")</f>
        <v/>
      </c>
      <c r="Q67" t="inlineStr">
        <is>
          <t>MTX</t>
        </is>
      </c>
    </row>
    <row r="68">
      <c r="A68" s="2">
        <f>HYPERLINK("https://www.uniprot.org/uniprotkb/O15439/entry", "O15439")</f>
        <v/>
      </c>
      <c r="B68" t="inlineStr">
        <is>
          <t>ABCC4</t>
        </is>
      </c>
      <c r="C68" t="inlineStr">
        <is>
          <t>ATP-binding cassette sub-family C member 4</t>
        </is>
      </c>
      <c r="D68" s="2">
        <f>HYPERLINK("https://www.rcsb.org/structure/8BWQ", "8BWQ")</f>
        <v/>
      </c>
      <c r="E68" t="inlineStr">
        <is>
          <t>PDBTM</t>
        </is>
      </c>
      <c r="F68" t="b">
        <v>0</v>
      </c>
      <c r="G68" t="inlineStr">
        <is>
          <t>EM</t>
        </is>
      </c>
      <c r="H68" t="n">
        <v>3.9</v>
      </c>
      <c r="I68" t="inlineStr">
        <is>
          <t>experimental</t>
        </is>
      </c>
      <c r="J68" t="inlineStr">
        <is>
          <t>Not specified</t>
        </is>
      </c>
      <c r="K68" t="inlineStr">
        <is>
          <t>nanodisc</t>
        </is>
      </c>
      <c r="L68" t="n">
        <v>1</v>
      </c>
      <c r="M68" t="inlineStr">
        <is>
          <t>ATP-binding cassette sub-family C member 4</t>
        </is>
      </c>
      <c r="N68" t="inlineStr">
        <is>
          <t>A</t>
        </is>
      </c>
      <c r="O68" t="inlineStr">
        <is>
          <t>Homo sapiens</t>
        </is>
      </c>
      <c r="P68" s="2">
        <f>HYPERLINK("https://pubmed.ncbi.nlm.nih.gov/37683641", "37683641")</f>
        <v/>
      </c>
      <c r="Q68" t="inlineStr">
        <is>
          <t>TTC</t>
        </is>
      </c>
    </row>
    <row r="69">
      <c r="A69" s="2">
        <f>HYPERLINK("https://www.uniprot.org/uniprotkb/O15439/entry", "O15439")</f>
        <v/>
      </c>
      <c r="B69" t="inlineStr">
        <is>
          <t>ABCC4</t>
        </is>
      </c>
      <c r="C69" t="inlineStr">
        <is>
          <t>ATP-binding cassette sub-family C member 4</t>
        </is>
      </c>
      <c r="D69" s="2">
        <f>HYPERLINK("https://www.rcsb.org/structure/8BWR", "8BWR")</f>
        <v/>
      </c>
      <c r="E69" t="inlineStr">
        <is>
          <t>PDBTM</t>
        </is>
      </c>
      <c r="F69" t="b">
        <v>0</v>
      </c>
      <c r="G69" t="inlineStr">
        <is>
          <t>EM</t>
        </is>
      </c>
      <c r="H69" t="n">
        <v>4</v>
      </c>
      <c r="I69" t="inlineStr">
        <is>
          <t>experimental</t>
        </is>
      </c>
      <c r="J69" t="inlineStr">
        <is>
          <t>Not specified</t>
        </is>
      </c>
      <c r="K69" t="inlineStr">
        <is>
          <t>nanodisc</t>
        </is>
      </c>
      <c r="L69" t="n">
        <v>1</v>
      </c>
      <c r="M69" t="inlineStr">
        <is>
          <t>ATP-binding cassette sub-family C member 4</t>
        </is>
      </c>
      <c r="N69" t="inlineStr">
        <is>
          <t>A</t>
        </is>
      </c>
      <c r="O69" t="inlineStr">
        <is>
          <t>Homo sapiens</t>
        </is>
      </c>
      <c r="P69" s="2">
        <f>HYPERLINK("https://pubmed.ncbi.nlm.nih.gov/37683641", "37683641")</f>
        <v/>
      </c>
      <c r="Q69" t="inlineStr">
        <is>
          <t>P2E</t>
        </is>
      </c>
    </row>
    <row r="70">
      <c r="A70" s="2">
        <f>HYPERLINK("https://www.uniprot.org/uniprotkb/O15439/entry", "O15439")</f>
        <v/>
      </c>
      <c r="B70" t="inlineStr">
        <is>
          <t>ABCC4</t>
        </is>
      </c>
      <c r="C70" t="inlineStr">
        <is>
          <t>ATP-binding cassette sub-family C member 4</t>
        </is>
      </c>
      <c r="D70" s="2">
        <f>HYPERLINK("https://www.rcsb.org/structure/8I4A", "8I4A")</f>
        <v/>
      </c>
      <c r="E70" t="inlineStr">
        <is>
          <t>OPM</t>
        </is>
      </c>
      <c r="F70" t="b">
        <v>0</v>
      </c>
      <c r="G70" t="inlineStr">
        <is>
          <t>EM</t>
        </is>
      </c>
      <c r="H70" t="n">
        <v>3.4</v>
      </c>
      <c r="I70" t="inlineStr">
        <is>
          <t>experimental</t>
        </is>
      </c>
      <c r="J70" t="inlineStr">
        <is>
          <t>apo</t>
        </is>
      </c>
      <c r="K70" t="inlineStr">
        <is>
          <t>Not specified</t>
        </is>
      </c>
      <c r="L70" t="n">
        <v>1</v>
      </c>
      <c r="M70" t="inlineStr">
        <is>
          <t>ATP-binding cassette sub-family C member 4</t>
        </is>
      </c>
      <c r="N70" t="inlineStr">
        <is>
          <t>A</t>
        </is>
      </c>
      <c r="O70" t="inlineStr">
        <is>
          <t>Homo sapiens</t>
        </is>
      </c>
      <c r="Q70" t="inlineStr">
        <is>
          <t>DUM, H9F</t>
        </is>
      </c>
    </row>
    <row r="71">
      <c r="A71" s="2">
        <f>HYPERLINK("https://www.uniprot.org/uniprotkb/O15439/entry", "O15439")</f>
        <v/>
      </c>
      <c r="B71" t="inlineStr">
        <is>
          <t>ABCC4</t>
        </is>
      </c>
      <c r="C71" t="inlineStr">
        <is>
          <t>ATP-binding cassette sub-family C member 4</t>
        </is>
      </c>
      <c r="D71" s="2">
        <f>HYPERLINK("https://www.rcsb.org/structure/8I4B", "8I4B")</f>
        <v/>
      </c>
      <c r="E71" t="inlineStr">
        <is>
          <t>OPM</t>
        </is>
      </c>
      <c r="F71" t="b">
        <v>0</v>
      </c>
      <c r="G71" t="inlineStr">
        <is>
          <t>EM</t>
        </is>
      </c>
      <c r="H71" t="n">
        <v>3.13</v>
      </c>
      <c r="I71" t="inlineStr">
        <is>
          <t>experimental</t>
        </is>
      </c>
      <c r="J71" t="inlineStr">
        <is>
          <t>apo</t>
        </is>
      </c>
      <c r="K71" t="inlineStr">
        <is>
          <t>Not specified</t>
        </is>
      </c>
      <c r="L71" t="n">
        <v>1</v>
      </c>
      <c r="M71" t="inlineStr">
        <is>
          <t>ATP-binding cassette sub-family C member 4</t>
        </is>
      </c>
      <c r="N71" t="inlineStr">
        <is>
          <t>A</t>
        </is>
      </c>
      <c r="O71" t="inlineStr">
        <is>
          <t>Homo sapiens</t>
        </is>
      </c>
      <c r="Q71" t="inlineStr">
        <is>
          <t>DUM</t>
        </is>
      </c>
    </row>
    <row r="72">
      <c r="A72" s="2">
        <f>HYPERLINK("https://www.uniprot.org/uniprotkb/O15439/entry", "O15439")</f>
        <v/>
      </c>
      <c r="B72" t="inlineStr">
        <is>
          <t>ABCC4</t>
        </is>
      </c>
      <c r="C72" t="inlineStr">
        <is>
          <t>ATP-binding cassette sub-family C member 4</t>
        </is>
      </c>
      <c r="D72" s="2">
        <f>HYPERLINK("https://www.rcsb.org/structure/8I4C", "8I4C")</f>
        <v/>
      </c>
      <c r="E72" t="inlineStr">
        <is>
          <t>OPM</t>
        </is>
      </c>
      <c r="F72" t="b">
        <v>0</v>
      </c>
      <c r="G72" t="inlineStr">
        <is>
          <t>EM</t>
        </is>
      </c>
      <c r="H72" t="n">
        <v>3.08</v>
      </c>
      <c r="I72" t="inlineStr">
        <is>
          <t>experimental</t>
        </is>
      </c>
      <c r="J72" t="inlineStr">
        <is>
          <t>apo</t>
        </is>
      </c>
      <c r="K72" t="inlineStr">
        <is>
          <t>Not specified</t>
        </is>
      </c>
      <c r="L72" t="n">
        <v>1</v>
      </c>
      <c r="M72" t="inlineStr">
        <is>
          <t>ATP-binding cassette sub-family C member 4</t>
        </is>
      </c>
      <c r="N72" t="inlineStr">
        <is>
          <t>A</t>
        </is>
      </c>
      <c r="O72" t="inlineStr">
        <is>
          <t>Homo sapiens</t>
        </is>
      </c>
      <c r="Q72" t="inlineStr">
        <is>
          <t>DUM, PUC</t>
        </is>
      </c>
    </row>
    <row r="73">
      <c r="A73" s="2">
        <f>HYPERLINK("https://www.uniprot.org/uniprotkb/O15439/entry", "O15439")</f>
        <v/>
      </c>
      <c r="B73" t="inlineStr">
        <is>
          <t>ABCC4</t>
        </is>
      </c>
      <c r="C73" t="inlineStr">
        <is>
          <t>ATP-binding cassette sub-family C member 4</t>
        </is>
      </c>
      <c r="D73" s="2">
        <f>HYPERLINK("https://www.rcsb.org/structure/8IZ7", "8IZ7")</f>
        <v/>
      </c>
      <c r="E73" t="inlineStr">
        <is>
          <t>PDBTM</t>
        </is>
      </c>
      <c r="F73" t="b">
        <v>0</v>
      </c>
      <c r="G73" t="inlineStr">
        <is>
          <t>EM</t>
        </is>
      </c>
      <c r="H73" t="n">
        <v>3.8</v>
      </c>
      <c r="I73" t="inlineStr">
        <is>
          <t>experimental</t>
        </is>
      </c>
      <c r="J73" t="inlineStr">
        <is>
          <t>Not specified</t>
        </is>
      </c>
      <c r="K73" t="inlineStr">
        <is>
          <t>Not specified</t>
        </is>
      </c>
      <c r="L73" t="n">
        <v>1</v>
      </c>
      <c r="M73" t="inlineStr">
        <is>
          <t>ATP-binding cassette sub-family C member 4</t>
        </is>
      </c>
      <c r="N73" t="inlineStr">
        <is>
          <t>A</t>
        </is>
      </c>
      <c r="O73" t="inlineStr">
        <is>
          <t>Homo sapiens</t>
        </is>
      </c>
      <c r="P73" s="2">
        <f>HYPERLINK("https://pubmed.ncbi.nlm.nih.gov/37217525", "37217525")</f>
        <v/>
      </c>
      <c r="Q73" t="inlineStr">
        <is>
          <t>SUZ</t>
        </is>
      </c>
    </row>
    <row r="74">
      <c r="A74" s="2">
        <f>HYPERLINK("https://www.uniprot.org/uniprotkb/O15439/entry", "O15439")</f>
        <v/>
      </c>
      <c r="B74" t="inlineStr">
        <is>
          <t>ABCC4</t>
        </is>
      </c>
      <c r="C74" t="inlineStr">
        <is>
          <t>ATP-binding cassette sub-family C member 4</t>
        </is>
      </c>
      <c r="D74" s="2">
        <f>HYPERLINK("https://www.rcsb.org/structure/8IZ8", "8IZ8")</f>
        <v/>
      </c>
      <c r="E74" t="inlineStr">
        <is>
          <t>PDBTM</t>
        </is>
      </c>
      <c r="F74" t="b">
        <v>0</v>
      </c>
      <c r="G74" t="inlineStr">
        <is>
          <t>EM</t>
        </is>
      </c>
      <c r="H74" t="n">
        <v>3.13</v>
      </c>
      <c r="I74" t="inlineStr">
        <is>
          <t>experimental</t>
        </is>
      </c>
      <c r="J74" t="inlineStr">
        <is>
          <t>apo</t>
        </is>
      </c>
      <c r="K74" t="inlineStr">
        <is>
          <t>Not specified</t>
        </is>
      </c>
      <c r="L74" t="n">
        <v>1</v>
      </c>
      <c r="M74" t="inlineStr">
        <is>
          <t>ATP-binding cassette sub-family C member 4</t>
        </is>
      </c>
      <c r="N74" t="inlineStr">
        <is>
          <t>A</t>
        </is>
      </c>
      <c r="O74" t="inlineStr">
        <is>
          <t>Homo sapiens</t>
        </is>
      </c>
      <c r="P74" s="2">
        <f>HYPERLINK("https://pubmed.ncbi.nlm.nih.gov/37217525", "37217525")</f>
        <v/>
      </c>
    </row>
    <row r="75">
      <c r="A75" s="2">
        <f>HYPERLINK("https://www.uniprot.org/uniprotkb/O15439/entry", "O15439")</f>
        <v/>
      </c>
      <c r="B75" t="inlineStr">
        <is>
          <t>ABCC4</t>
        </is>
      </c>
      <c r="C75" t="inlineStr">
        <is>
          <t>ATP-binding cassette sub-family C member 4</t>
        </is>
      </c>
      <c r="D75" s="2">
        <f>HYPERLINK("https://www.rcsb.org/structure/8IZ9", "8IZ9")</f>
        <v/>
      </c>
      <c r="E75" t="inlineStr">
        <is>
          <t>PDBTM</t>
        </is>
      </c>
      <c r="F75" t="b">
        <v>0</v>
      </c>
      <c r="G75" t="inlineStr">
        <is>
          <t>EM</t>
        </is>
      </c>
      <c r="H75" t="n">
        <v>2.95</v>
      </c>
      <c r="I75" t="inlineStr">
        <is>
          <t>experimental</t>
        </is>
      </c>
      <c r="J75" t="inlineStr">
        <is>
          <t>Not specified</t>
        </is>
      </c>
      <c r="K75" t="inlineStr">
        <is>
          <t>Not specified</t>
        </is>
      </c>
      <c r="L75" t="n">
        <v>1</v>
      </c>
      <c r="M75" t="inlineStr">
        <is>
          <t>ATP-binding cassette sub-family C member 4</t>
        </is>
      </c>
      <c r="N75" t="inlineStr">
        <is>
          <t>A</t>
        </is>
      </c>
      <c r="O75" t="inlineStr">
        <is>
          <t>Homo sapiens</t>
        </is>
      </c>
      <c r="P75" s="2">
        <f>HYPERLINK("https://pubmed.ncbi.nlm.nih.gov/37217525", "37217525")</f>
        <v/>
      </c>
      <c r="Q75" t="inlineStr">
        <is>
          <t>XPG</t>
        </is>
      </c>
    </row>
    <row r="76">
      <c r="A76" s="2">
        <f>HYPERLINK("https://www.uniprot.org/uniprotkb/O15439/entry", "O15439")</f>
        <v/>
      </c>
      <c r="B76" t="inlineStr">
        <is>
          <t>ABCC4</t>
        </is>
      </c>
      <c r="C76" t="inlineStr">
        <is>
          <t>ATP-binding cassette sub-family C member 4</t>
        </is>
      </c>
      <c r="D76" s="2">
        <f>HYPERLINK("https://www.rcsb.org/structure/8IZA", "8IZA")</f>
        <v/>
      </c>
      <c r="E76" t="inlineStr">
        <is>
          <t>PDBTM</t>
        </is>
      </c>
      <c r="F76" t="b">
        <v>0</v>
      </c>
      <c r="G76" t="inlineStr">
        <is>
          <t>EM</t>
        </is>
      </c>
      <c r="H76" t="n">
        <v>3.48</v>
      </c>
      <c r="I76" t="inlineStr">
        <is>
          <t>experimental</t>
        </is>
      </c>
      <c r="J76" t="inlineStr">
        <is>
          <t>Not specified</t>
        </is>
      </c>
      <c r="K76" t="inlineStr">
        <is>
          <t>Not specified</t>
        </is>
      </c>
      <c r="L76" t="n">
        <v>1</v>
      </c>
      <c r="M76" t="inlineStr">
        <is>
          <t>ATP-binding cassette sub-family C member 4</t>
        </is>
      </c>
      <c r="N76" t="inlineStr">
        <is>
          <t>A</t>
        </is>
      </c>
      <c r="O76" t="inlineStr">
        <is>
          <t>Homo sapiens</t>
        </is>
      </c>
      <c r="P76" s="2">
        <f>HYPERLINK("https://pubmed.ncbi.nlm.nih.gov/37217525", "37217525")</f>
        <v/>
      </c>
      <c r="Q76" t="inlineStr">
        <is>
          <t>ATP, MG</t>
        </is>
      </c>
    </row>
    <row r="77">
      <c r="A77" s="2">
        <f>HYPERLINK("https://www.uniprot.org/uniprotkb/O15439/entry", "O15439")</f>
        <v/>
      </c>
      <c r="B77" t="inlineStr">
        <is>
          <t>ABCC4</t>
        </is>
      </c>
      <c r="C77" t="inlineStr">
        <is>
          <t>ATP-binding cassette sub-family C member 4</t>
        </is>
      </c>
      <c r="D77" s="2">
        <f>HYPERLINK("https://www.rcsb.org/structure/8J3W", "8J3W")</f>
        <v/>
      </c>
      <c r="E77" t="inlineStr">
        <is>
          <t>OPM</t>
        </is>
      </c>
      <c r="F77" t="b">
        <v>0</v>
      </c>
      <c r="G77" t="inlineStr">
        <is>
          <t>EM</t>
        </is>
      </c>
      <c r="H77" t="n">
        <v>3.07</v>
      </c>
      <c r="I77" t="inlineStr">
        <is>
          <t>experimental</t>
        </is>
      </c>
      <c r="J77" t="inlineStr">
        <is>
          <t>Not specified</t>
        </is>
      </c>
      <c r="K77" t="inlineStr">
        <is>
          <t>Not specified</t>
        </is>
      </c>
      <c r="L77" t="n">
        <v>1</v>
      </c>
      <c r="M77" t="inlineStr">
        <is>
          <t>ATP-binding cassette sub-family C member 4</t>
        </is>
      </c>
      <c r="N77" t="inlineStr">
        <is>
          <t>A</t>
        </is>
      </c>
      <c r="O77" t="inlineStr">
        <is>
          <t>Homo sapiens</t>
        </is>
      </c>
      <c r="Q77" t="inlineStr">
        <is>
          <t>AIN, DUM</t>
        </is>
      </c>
    </row>
    <row r="78">
      <c r="A78" s="2">
        <f>HYPERLINK("https://www.uniprot.org/uniprotkb/O15439/entry", "O15439")</f>
        <v/>
      </c>
      <c r="B78" t="inlineStr">
        <is>
          <t>ABCC4</t>
        </is>
      </c>
      <c r="C78" t="inlineStr">
        <is>
          <t>ATP-binding cassette sub-family C member 4</t>
        </is>
      </c>
      <c r="D78" s="2">
        <f>HYPERLINK("https://www.rcsb.org/structure/8J3Z", "8J3Z")</f>
        <v/>
      </c>
      <c r="E78" t="inlineStr">
        <is>
          <t>OPM</t>
        </is>
      </c>
      <c r="F78" t="b">
        <v>0</v>
      </c>
      <c r="G78" t="inlineStr">
        <is>
          <t>EM</t>
        </is>
      </c>
      <c r="H78" t="n">
        <v>3.17</v>
      </c>
      <c r="I78" t="inlineStr">
        <is>
          <t>experimental</t>
        </is>
      </c>
      <c r="J78" t="inlineStr">
        <is>
          <t>Not specified</t>
        </is>
      </c>
      <c r="K78" t="inlineStr">
        <is>
          <t>Not specified</t>
        </is>
      </c>
      <c r="L78" t="n">
        <v>1</v>
      </c>
      <c r="M78" t="inlineStr">
        <is>
          <t>ATP-binding cassette sub-family C member 4</t>
        </is>
      </c>
      <c r="N78" t="inlineStr">
        <is>
          <t>A</t>
        </is>
      </c>
      <c r="O78" t="inlineStr">
        <is>
          <t>Homo sapiens</t>
        </is>
      </c>
      <c r="Q78" t="inlineStr">
        <is>
          <t>ATP, DUM, MG, PUC</t>
        </is>
      </c>
    </row>
    <row r="79">
      <c r="A79" s="2">
        <f>HYPERLINK("https://www.uniprot.org/uniprotkb/O15439/entry", "O15439")</f>
        <v/>
      </c>
      <c r="B79" t="inlineStr">
        <is>
          <t>ABCC4</t>
        </is>
      </c>
      <c r="C79" t="inlineStr">
        <is>
          <t>ATP-binding cassette sub-family C member 4</t>
        </is>
      </c>
      <c r="D79" s="2">
        <f>HYPERLINK("https://www.rcsb.org/structure/8XOK", "8XOK")</f>
        <v/>
      </c>
      <c r="E79" t="inlineStr">
        <is>
          <t>PDBTM</t>
        </is>
      </c>
      <c r="F79" t="b">
        <v>0</v>
      </c>
      <c r="G79" t="inlineStr">
        <is>
          <t>EM</t>
        </is>
      </c>
      <c r="H79" t="n">
        <v>2.84</v>
      </c>
      <c r="I79" t="inlineStr">
        <is>
          <t>experimental</t>
        </is>
      </c>
      <c r="J79" t="inlineStr">
        <is>
          <t>Not specified</t>
        </is>
      </c>
      <c r="K79" t="inlineStr">
        <is>
          <t>Not specified</t>
        </is>
      </c>
      <c r="L79" t="n">
        <v>1</v>
      </c>
      <c r="M79" t="inlineStr">
        <is>
          <t>ATP-binding cassette sub-family C member 4</t>
        </is>
      </c>
      <c r="N79" t="inlineStr">
        <is>
          <t>A</t>
        </is>
      </c>
      <c r="O79" t="inlineStr">
        <is>
          <t>Homo sapiens</t>
        </is>
      </c>
      <c r="P79" s="2">
        <f>HYPERLINK("https://pubmed.ncbi.nlm.nih.gov/38886124", "38886124")</f>
        <v/>
      </c>
      <c r="Q79" t="inlineStr">
        <is>
          <t>DU0, PLM</t>
        </is>
      </c>
    </row>
    <row r="80">
      <c r="A80" s="2">
        <f>HYPERLINK("https://www.uniprot.org/uniprotkb/O15439/entry", "O15439")</f>
        <v/>
      </c>
      <c r="B80" t="inlineStr">
        <is>
          <t>ABCC4</t>
        </is>
      </c>
      <c r="C80" t="inlineStr">
        <is>
          <t>ATP-binding cassette sub-family C member 4</t>
        </is>
      </c>
      <c r="D80" s="2">
        <f>HYPERLINK("https://www.rcsb.org/structure/8XOL", "8XOL")</f>
        <v/>
      </c>
      <c r="E80" t="inlineStr">
        <is>
          <t>PDBTM</t>
        </is>
      </c>
      <c r="F80" t="b">
        <v>0</v>
      </c>
      <c r="G80" t="inlineStr">
        <is>
          <t>EM</t>
        </is>
      </c>
      <c r="H80" t="n">
        <v>3.02</v>
      </c>
      <c r="I80" t="inlineStr">
        <is>
          <t>experimental</t>
        </is>
      </c>
      <c r="J80" t="inlineStr">
        <is>
          <t>Not specified</t>
        </is>
      </c>
      <c r="K80" t="inlineStr">
        <is>
          <t>Not specified</t>
        </is>
      </c>
      <c r="L80" t="n">
        <v>1</v>
      </c>
      <c r="M80" t="inlineStr">
        <is>
          <t>ATP-binding cassette sub-family C member 4</t>
        </is>
      </c>
      <c r="N80" t="inlineStr">
        <is>
          <t>A</t>
        </is>
      </c>
      <c r="O80" t="inlineStr">
        <is>
          <t>Homo sapiens</t>
        </is>
      </c>
      <c r="P80" s="2">
        <f>HYPERLINK("https://pubmed.ncbi.nlm.nih.gov/38886124", "38886124")</f>
        <v/>
      </c>
      <c r="Q80" t="inlineStr">
        <is>
          <t>ANP, DU0, MG, PLM</t>
        </is>
      </c>
    </row>
    <row r="81">
      <c r="A81" s="2">
        <f>HYPERLINK("https://www.uniprot.org/uniprotkb/O15439/entry", "O15439")</f>
        <v/>
      </c>
      <c r="B81" t="inlineStr">
        <is>
          <t>ABCC4</t>
        </is>
      </c>
      <c r="C81" t="inlineStr">
        <is>
          <t>ATP-binding cassette sub-family C member 4</t>
        </is>
      </c>
      <c r="D81" s="2">
        <f>HYPERLINK("https://www.rcsb.org/structure/8XOM", "8XOM")</f>
        <v/>
      </c>
      <c r="E81" t="inlineStr">
        <is>
          <t>PDBTM</t>
        </is>
      </c>
      <c r="F81" t="b">
        <v>0</v>
      </c>
      <c r="G81" t="inlineStr">
        <is>
          <t>EM</t>
        </is>
      </c>
      <c r="H81" t="n">
        <v>3.05</v>
      </c>
      <c r="I81" t="inlineStr">
        <is>
          <t>experimental</t>
        </is>
      </c>
      <c r="J81" t="inlineStr">
        <is>
          <t>Not specified</t>
        </is>
      </c>
      <c r="K81" t="inlineStr">
        <is>
          <t>Not specified</t>
        </is>
      </c>
      <c r="L81" t="n">
        <v>1</v>
      </c>
      <c r="M81" t="inlineStr">
        <is>
          <t>ATP-binding cassette sub-family C member 4</t>
        </is>
      </c>
      <c r="N81" t="inlineStr">
        <is>
          <t>A</t>
        </is>
      </c>
      <c r="O81" t="inlineStr">
        <is>
          <t>Homo sapiens</t>
        </is>
      </c>
      <c r="P81" s="2">
        <f>HYPERLINK("https://pubmed.ncbi.nlm.nih.gov/38886124", "38886124")</f>
        <v/>
      </c>
      <c r="Q81" t="inlineStr">
        <is>
          <t>ANP, DU0, MG, MTX, PLM</t>
        </is>
      </c>
    </row>
    <row r="82">
      <c r="A82" s="2">
        <f>HYPERLINK("https://www.uniprot.org/uniprotkb/O15439/entry", "O15439")</f>
        <v/>
      </c>
      <c r="B82" t="inlineStr">
        <is>
          <t>ABCC4</t>
        </is>
      </c>
      <c r="C82" t="inlineStr">
        <is>
          <t>ATP-binding cassette sub-family C member 4</t>
        </is>
      </c>
      <c r="D82" s="2">
        <f>HYPERLINK("https://alphafold.ebi.ac.uk/entry/O15439", "AF-O15439-F1")</f>
        <v/>
      </c>
      <c r="E82" t="inlineStr">
        <is>
          <t>AlphaFold</t>
        </is>
      </c>
      <c r="F82" t="b">
        <v>0</v>
      </c>
      <c r="G82" t="inlineStr">
        <is>
          <t>Prediction</t>
        </is>
      </c>
      <c r="H82" t="inlineStr">
        <is>
          <t>N/A</t>
        </is>
      </c>
      <c r="I82" t="inlineStr">
        <is>
          <t>AlphaFold</t>
        </is>
      </c>
      <c r="J82" t="inlineStr">
        <is>
          <t>Not specified</t>
        </is>
      </c>
      <c r="K82" t="inlineStr">
        <is>
          <t>NA</t>
        </is>
      </c>
      <c r="L82" t="n">
        <v>1</v>
      </c>
      <c r="M82" t="inlineStr">
        <is>
          <t>ATP-binding cassette sub-family C member 4</t>
        </is>
      </c>
      <c r="N82" t="inlineStr">
        <is>
          <t>A</t>
        </is>
      </c>
      <c r="O82" t="inlineStr">
        <is>
          <t>Homo sapiens</t>
        </is>
      </c>
    </row>
    <row r="83">
      <c r="A83" s="2">
        <f>HYPERLINK("https://www.uniprot.org/uniprotkb/P08183/entry", "P08183")</f>
        <v/>
      </c>
      <c r="B83" t="inlineStr">
        <is>
          <t>ABCB1</t>
        </is>
      </c>
      <c r="C83" t="inlineStr">
        <is>
          <t>ATP-dependent translocase ABCB1</t>
        </is>
      </c>
      <c r="D83" s="2">
        <f>HYPERLINK("https://www.rcsb.org/structure/6C0V", "6C0V")</f>
        <v/>
      </c>
      <c r="E83" t="inlineStr">
        <is>
          <t>OPM</t>
        </is>
      </c>
      <c r="F83" t="b">
        <v>0</v>
      </c>
      <c r="G83" t="inlineStr">
        <is>
          <t>EM</t>
        </is>
      </c>
      <c r="H83" t="n">
        <v>3.4</v>
      </c>
      <c r="I83" t="inlineStr">
        <is>
          <t>experimental</t>
        </is>
      </c>
      <c r="J83" t="inlineStr">
        <is>
          <t>outward-facing</t>
        </is>
      </c>
      <c r="K83" t="inlineStr">
        <is>
          <t>Not specified</t>
        </is>
      </c>
      <c r="L83" t="n">
        <v>1</v>
      </c>
      <c r="M83" t="inlineStr">
        <is>
          <t>Multidrug resistance protein 1</t>
        </is>
      </c>
      <c r="N83" t="inlineStr">
        <is>
          <t>A</t>
        </is>
      </c>
      <c r="O83" t="inlineStr">
        <is>
          <t>Homo sapiens</t>
        </is>
      </c>
      <c r="P83" s="2">
        <f>HYPERLINK("https://pubmed.ncbi.nlm.nih.gov/29371429", "29371429")</f>
        <v/>
      </c>
      <c r="Q83" t="inlineStr">
        <is>
          <t>ATP, DUM, MG</t>
        </is>
      </c>
    </row>
    <row r="84">
      <c r="A84" s="2">
        <f>HYPERLINK("https://www.uniprot.org/uniprotkb/P08183/entry", "P08183")</f>
        <v/>
      </c>
      <c r="B84" t="inlineStr">
        <is>
          <t>ABCB1</t>
        </is>
      </c>
      <c r="C84" t="inlineStr">
        <is>
          <t>ATP-dependent translocase ABCB1</t>
        </is>
      </c>
      <c r="D84" s="2">
        <f>HYPERLINK("https://www.rcsb.org/structure/6FN1", "6FN1")</f>
        <v/>
      </c>
      <c r="E84" t="inlineStr">
        <is>
          <t>OPM</t>
        </is>
      </c>
      <c r="F84" t="b">
        <v>0</v>
      </c>
      <c r="G84" t="inlineStr">
        <is>
          <t>EM</t>
        </is>
      </c>
      <c r="H84" t="n">
        <v>3.58</v>
      </c>
      <c r="I84" t="inlineStr">
        <is>
          <t>experimental</t>
        </is>
      </c>
      <c r="J84" t="inlineStr">
        <is>
          <t>Not specified</t>
        </is>
      </c>
      <c r="K84" t="inlineStr">
        <is>
          <t>Not specified</t>
        </is>
      </c>
      <c r="L84" t="n">
        <v>3</v>
      </c>
      <c r="M84" t="inlineStr">
        <is>
          <t>Human-mouse chimeric ABCB1 (ABCBHM); UIC2 Antigen Binding Fragment Light chain; UIC2 Antigen Binding Fragment Heavy Chain</t>
        </is>
      </c>
      <c r="N84" t="inlineStr">
        <is>
          <t>A; B; C</t>
        </is>
      </c>
      <c r="O84" t="inlineStr">
        <is>
          <t>Homo sapiens; Mus musculus; Mus musculus</t>
        </is>
      </c>
      <c r="P84" s="2">
        <f>HYPERLINK("https://pubmed.ncbi.nlm.nih.gov/29440498", "29440498")</f>
        <v/>
      </c>
      <c r="Q84" t="inlineStr">
        <is>
          <t>DUM, NAG, ZQU</t>
        </is>
      </c>
    </row>
    <row r="85">
      <c r="A85" s="2">
        <f>HYPERLINK("https://www.uniprot.org/uniprotkb/P08183/entry", "P08183")</f>
        <v/>
      </c>
      <c r="B85" t="inlineStr">
        <is>
          <t>ABCB1</t>
        </is>
      </c>
      <c r="C85" t="inlineStr">
        <is>
          <t>ATP-dependent translocase ABCB1</t>
        </is>
      </c>
      <c r="D85" s="2">
        <f>HYPERLINK("https://www.rcsb.org/structure/6FN4", "6FN4")</f>
        <v/>
      </c>
      <c r="E85" t="inlineStr">
        <is>
          <t>OPM</t>
        </is>
      </c>
      <c r="F85" t="b">
        <v>0</v>
      </c>
      <c r="G85" t="inlineStr">
        <is>
          <t>EM</t>
        </is>
      </c>
      <c r="H85" t="n">
        <v>4.14</v>
      </c>
      <c r="I85" t="inlineStr">
        <is>
          <t>experimental</t>
        </is>
      </c>
      <c r="J85" t="inlineStr">
        <is>
          <t>apo</t>
        </is>
      </c>
      <c r="K85" t="inlineStr">
        <is>
          <t>Not specified</t>
        </is>
      </c>
      <c r="L85" t="n">
        <v>3</v>
      </c>
      <c r="M85" t="inlineStr">
        <is>
          <t>Apo form of Human-mouse chimeric ABCB1 (ABCB1HM) in complex with Antigen binding fragment of UIC2.; UIC2 Antigen Binding Fragment Light chain; UIC2 Antigen binding fragment Heavy chain</t>
        </is>
      </c>
      <c r="N85" t="inlineStr">
        <is>
          <t>A; B; C</t>
        </is>
      </c>
      <c r="O85" t="inlineStr">
        <is>
          <t>Homo sapiens; Mus musculus; Mus musculus</t>
        </is>
      </c>
      <c r="P85" s="2">
        <f>HYPERLINK("https://pubmed.ncbi.nlm.nih.gov/29440498", "29440498")</f>
        <v/>
      </c>
      <c r="Q85" t="inlineStr">
        <is>
          <t>3PE, DUM, NAG</t>
        </is>
      </c>
    </row>
    <row r="86">
      <c r="A86" s="2">
        <f>HYPERLINK("https://www.uniprot.org/uniprotkb/P08183/entry", "P08183")</f>
        <v/>
      </c>
      <c r="B86" t="inlineStr">
        <is>
          <t>ABCB1</t>
        </is>
      </c>
      <c r="C86" t="inlineStr">
        <is>
          <t>ATP-dependent translocase ABCB1</t>
        </is>
      </c>
      <c r="D86" s="2">
        <f>HYPERLINK("https://www.rcsb.org/structure/6QEX", "6QEX")</f>
        <v/>
      </c>
      <c r="E86" t="inlineStr">
        <is>
          <t>OPM</t>
        </is>
      </c>
      <c r="F86" t="b">
        <v>0</v>
      </c>
      <c r="G86" t="inlineStr">
        <is>
          <t>EM</t>
        </is>
      </c>
      <c r="H86" t="n">
        <v>3.6</v>
      </c>
      <c r="I86" t="inlineStr">
        <is>
          <t>experimental</t>
        </is>
      </c>
      <c r="J86" t="inlineStr">
        <is>
          <t>Not specified</t>
        </is>
      </c>
      <c r="K86" t="inlineStr">
        <is>
          <t>nanodisc</t>
        </is>
      </c>
      <c r="L86" t="n">
        <v>3</v>
      </c>
      <c r="M86" t="inlineStr">
        <is>
          <t>Multidrug resistance protein 1; UIC2 Fab lightchain; UIC2 Fab heavy chain</t>
        </is>
      </c>
      <c r="N86" t="inlineStr">
        <is>
          <t>A; B; C</t>
        </is>
      </c>
      <c r="O86" t="inlineStr">
        <is>
          <t>Homo sapiens; Mus musculus; Mus musculus</t>
        </is>
      </c>
      <c r="P86" s="2">
        <f>HYPERLINK("https://pubmed.ncbi.nlm.nih.gov/30765569", "30765569")</f>
        <v/>
      </c>
      <c r="Q86" t="inlineStr">
        <is>
          <t>3PE, CLR, DUM, NAG, TA1</t>
        </is>
      </c>
    </row>
    <row r="87">
      <c r="A87" s="2">
        <f>HYPERLINK("https://www.uniprot.org/uniprotkb/P08183/entry", "P08183")</f>
        <v/>
      </c>
      <c r="B87" t="inlineStr">
        <is>
          <t>ABCB1</t>
        </is>
      </c>
      <c r="C87" t="inlineStr">
        <is>
          <t>ATP-dependent translocase ABCB1</t>
        </is>
      </c>
      <c r="D87" s="2">
        <f>HYPERLINK("https://www.rcsb.org/structure/7A65", "7A65")</f>
        <v/>
      </c>
      <c r="E87" t="inlineStr">
        <is>
          <t>OPM</t>
        </is>
      </c>
      <c r="F87" t="b">
        <v>0</v>
      </c>
      <c r="G87" t="inlineStr">
        <is>
          <t>EM</t>
        </is>
      </c>
      <c r="H87" t="n">
        <v>3.9</v>
      </c>
      <c r="I87" t="inlineStr">
        <is>
          <t>experimental</t>
        </is>
      </c>
      <c r="J87" t="inlineStr">
        <is>
          <t>Not specified</t>
        </is>
      </c>
      <c r="K87" t="inlineStr">
        <is>
          <t>nanodisc</t>
        </is>
      </c>
      <c r="L87" t="n">
        <v>3</v>
      </c>
      <c r="M87" t="inlineStr">
        <is>
          <t>Multidrug resistance protein 1; MRK16 Fab-fragment light chain; MRK16 Fab-fragment heavy chain</t>
        </is>
      </c>
      <c r="N87" t="inlineStr">
        <is>
          <t>A; B; C</t>
        </is>
      </c>
      <c r="O87" t="inlineStr">
        <is>
          <t>Homo sapiens; Mus musculus; Mus musculus</t>
        </is>
      </c>
      <c r="P87" s="2">
        <f>HYPERLINK("https://pubmed.ncbi.nlm.nih.gov/33020312", "33020312")</f>
        <v/>
      </c>
      <c r="Q87" t="inlineStr">
        <is>
          <t>CLR, DUM</t>
        </is>
      </c>
    </row>
    <row r="88">
      <c r="A88" s="2">
        <f>HYPERLINK("https://www.uniprot.org/uniprotkb/P08183/entry", "P08183")</f>
        <v/>
      </c>
      <c r="B88" t="inlineStr">
        <is>
          <t>ABCB1</t>
        </is>
      </c>
      <c r="C88" t="inlineStr">
        <is>
          <t>ATP-dependent translocase ABCB1</t>
        </is>
      </c>
      <c r="D88" s="2">
        <f>HYPERLINK("https://www.rcsb.org/structure/7A69", "7A69")</f>
        <v/>
      </c>
      <c r="E88" t="inlineStr">
        <is>
          <t>OPM</t>
        </is>
      </c>
      <c r="F88" t="b">
        <v>0</v>
      </c>
      <c r="G88" t="inlineStr">
        <is>
          <t>EM</t>
        </is>
      </c>
      <c r="H88" t="n">
        <v>3.2</v>
      </c>
      <c r="I88" t="inlineStr">
        <is>
          <t>experimental</t>
        </is>
      </c>
      <c r="J88" t="inlineStr">
        <is>
          <t>Not specified</t>
        </is>
      </c>
      <c r="K88" t="inlineStr">
        <is>
          <t>nanodisc</t>
        </is>
      </c>
      <c r="L88" t="n">
        <v>3</v>
      </c>
      <c r="M88" t="inlineStr">
        <is>
          <t>Multidrug resistance protein 1; MRK16 Fab-fragment light chain; MRK16 Fab-fragment heavy chain</t>
        </is>
      </c>
      <c r="N88" t="inlineStr">
        <is>
          <t>A; B; C</t>
        </is>
      </c>
      <c r="O88" t="inlineStr">
        <is>
          <t>Homo sapiens; Mus musculus; Mus musculus</t>
        </is>
      </c>
      <c r="P88" s="2">
        <f>HYPERLINK("https://pubmed.ncbi.nlm.nih.gov/33020312", "33020312")</f>
        <v/>
      </c>
      <c r="Q88" t="inlineStr">
        <is>
          <t>CLR, DUM, R1Q</t>
        </is>
      </c>
    </row>
    <row r="89">
      <c r="A89" s="2">
        <f>HYPERLINK("https://www.uniprot.org/uniprotkb/P08183/entry", "P08183")</f>
        <v/>
      </c>
      <c r="B89" t="inlineStr">
        <is>
          <t>ABCB1</t>
        </is>
      </c>
      <c r="C89" t="inlineStr">
        <is>
          <t>ATP-dependent translocase ABCB1</t>
        </is>
      </c>
      <c r="D89" s="2">
        <f>HYPERLINK("https://www.rcsb.org/structure/7A6C", "7A6C")</f>
        <v/>
      </c>
      <c r="E89" t="inlineStr">
        <is>
          <t>OPM</t>
        </is>
      </c>
      <c r="F89" t="b">
        <v>0</v>
      </c>
      <c r="G89" t="inlineStr">
        <is>
          <t>EM</t>
        </is>
      </c>
      <c r="H89" t="n">
        <v>3.6</v>
      </c>
      <c r="I89" t="inlineStr">
        <is>
          <t>experimental</t>
        </is>
      </c>
      <c r="J89" t="inlineStr">
        <is>
          <t>Not specified</t>
        </is>
      </c>
      <c r="K89" t="inlineStr">
        <is>
          <t>nanodisc</t>
        </is>
      </c>
      <c r="L89" t="n">
        <v>3</v>
      </c>
      <c r="M89" t="inlineStr">
        <is>
          <t>Multidrug resistance protein 1; If kappa light chain; MRK16 Fab-fragment heavy chain</t>
        </is>
      </c>
      <c r="N89" t="inlineStr">
        <is>
          <t>A; B; C</t>
        </is>
      </c>
      <c r="O89" t="inlineStr">
        <is>
          <t>Homo sapiens; Mus musculus; Mus musculus</t>
        </is>
      </c>
      <c r="P89" s="2">
        <f>HYPERLINK("https://pubmed.ncbi.nlm.nih.gov/33020312", "33020312")</f>
        <v/>
      </c>
      <c r="Q89" t="inlineStr">
        <is>
          <t>CLR, DUM, R0Z</t>
        </is>
      </c>
    </row>
    <row r="90">
      <c r="A90" s="2">
        <f>HYPERLINK("https://www.uniprot.org/uniprotkb/P08183/entry", "P08183")</f>
        <v/>
      </c>
      <c r="B90" t="inlineStr">
        <is>
          <t>ABCB1</t>
        </is>
      </c>
      <c r="C90" t="inlineStr">
        <is>
          <t>ATP-dependent translocase ABCB1</t>
        </is>
      </c>
      <c r="D90" s="2">
        <f>HYPERLINK("https://www.rcsb.org/structure/7A6E", "7A6E")</f>
        <v/>
      </c>
      <c r="E90" t="inlineStr">
        <is>
          <t>OPM</t>
        </is>
      </c>
      <c r="F90" t="b">
        <v>0</v>
      </c>
      <c r="G90" t="inlineStr">
        <is>
          <t>EM</t>
        </is>
      </c>
      <c r="H90" t="n">
        <v>3.6</v>
      </c>
      <c r="I90" t="inlineStr">
        <is>
          <t>experimental</t>
        </is>
      </c>
      <c r="J90" t="inlineStr">
        <is>
          <t>Not specified</t>
        </is>
      </c>
      <c r="K90" t="inlineStr">
        <is>
          <t>nanodisc</t>
        </is>
      </c>
      <c r="L90" t="n">
        <v>3</v>
      </c>
      <c r="M90" t="inlineStr">
        <is>
          <t>Multidrug resistance protein 1; MRK16 Fab-fragment light chain; MRK16 Fab-fragment heavy chain</t>
        </is>
      </c>
      <c r="N90" t="inlineStr">
        <is>
          <t>A; B; C</t>
        </is>
      </c>
      <c r="O90" t="inlineStr">
        <is>
          <t>Homo sapiens; Mus musculus; Mus musculus</t>
        </is>
      </c>
      <c r="P90" s="2">
        <f>HYPERLINK("https://pubmed.ncbi.nlm.nih.gov/33020312", "33020312")</f>
        <v/>
      </c>
      <c r="Q90" t="inlineStr">
        <is>
          <t>CLR, DUM, R1H</t>
        </is>
      </c>
    </row>
    <row r="91">
      <c r="A91" s="2">
        <f>HYPERLINK("https://www.uniprot.org/uniprotkb/P08183/entry", "P08183")</f>
        <v/>
      </c>
      <c r="B91" t="inlineStr">
        <is>
          <t>ABCB1</t>
        </is>
      </c>
      <c r="C91" t="inlineStr">
        <is>
          <t>ATP-dependent translocase ABCB1</t>
        </is>
      </c>
      <c r="D91" s="2">
        <f>HYPERLINK("https://www.rcsb.org/structure/7A6F", "7A6F")</f>
        <v/>
      </c>
      <c r="E91" t="inlineStr">
        <is>
          <t>OPM</t>
        </is>
      </c>
      <c r="F91" t="b">
        <v>0</v>
      </c>
      <c r="G91" t="inlineStr">
        <is>
          <t>EM</t>
        </is>
      </c>
      <c r="H91" t="n">
        <v>3.5</v>
      </c>
      <c r="I91" t="inlineStr">
        <is>
          <t>experimental</t>
        </is>
      </c>
      <c r="J91" t="inlineStr">
        <is>
          <t>Not specified</t>
        </is>
      </c>
      <c r="K91" t="inlineStr">
        <is>
          <t>nanodisc</t>
        </is>
      </c>
      <c r="L91" t="n">
        <v>3</v>
      </c>
      <c r="M91" t="inlineStr">
        <is>
          <t>Multidrug resistance protein 1; MRK16 Fab-fragment light chain; MRK16 Fab-fragment heavy chain</t>
        </is>
      </c>
      <c r="N91" t="inlineStr">
        <is>
          <t>A; B; C</t>
        </is>
      </c>
      <c r="O91" t="inlineStr">
        <is>
          <t>Homo sapiens; Mus musculus; Mus musculus</t>
        </is>
      </c>
      <c r="P91" s="2">
        <f>HYPERLINK("https://pubmed.ncbi.nlm.nih.gov/33020312", "33020312")</f>
        <v/>
      </c>
      <c r="Q91" t="inlineStr">
        <is>
          <t>CLR, DUM, ZQU</t>
        </is>
      </c>
    </row>
    <row r="92">
      <c r="A92" s="2">
        <f>HYPERLINK("https://www.uniprot.org/uniprotkb/P08183/entry", "P08183")</f>
        <v/>
      </c>
      <c r="B92" t="inlineStr">
        <is>
          <t>ABCB1</t>
        </is>
      </c>
      <c r="C92" t="inlineStr">
        <is>
          <t>ATP-dependent translocase ABCB1</t>
        </is>
      </c>
      <c r="D92" s="2">
        <f>HYPERLINK("https://www.rcsb.org/structure/7O9W", "7O9W")</f>
        <v/>
      </c>
      <c r="E92" t="inlineStr">
        <is>
          <t>OPM</t>
        </is>
      </c>
      <c r="F92" t="b">
        <v>0</v>
      </c>
      <c r="G92" t="inlineStr">
        <is>
          <t>EM</t>
        </is>
      </c>
      <c r="H92" t="n">
        <v>3.5</v>
      </c>
      <c r="I92" t="inlineStr">
        <is>
          <t>experimental</t>
        </is>
      </c>
      <c r="J92" t="inlineStr">
        <is>
          <t>Not specified</t>
        </is>
      </c>
      <c r="K92" t="inlineStr">
        <is>
          <t>nanodisc</t>
        </is>
      </c>
      <c r="L92" t="n">
        <v>3</v>
      </c>
      <c r="M92" t="inlineStr">
        <is>
          <t>Multidrug resistance protein 1; UIC2 Fab-fragment light chain; UIC2 Fab-fragment heavy chain</t>
        </is>
      </c>
      <c r="N92" t="inlineStr">
        <is>
          <t>A; B; C</t>
        </is>
      </c>
      <c r="O92" t="inlineStr">
        <is>
          <t>Homo sapiens; Mus musculus; Mus musculus</t>
        </is>
      </c>
      <c r="P92" s="2">
        <f>HYPERLINK("https://pubmed.ncbi.nlm.nih.gov/34928144", "34928144")</f>
        <v/>
      </c>
      <c r="Q92" t="inlineStr">
        <is>
          <t>DUM, V5Q</t>
        </is>
      </c>
    </row>
    <row r="93">
      <c r="A93" s="2">
        <f>HYPERLINK("https://www.uniprot.org/uniprotkb/P08183/entry", "P08183")</f>
        <v/>
      </c>
      <c r="B93" t="inlineStr">
        <is>
          <t>ABCB1</t>
        </is>
      </c>
      <c r="C93" t="inlineStr">
        <is>
          <t>ATP-dependent translocase ABCB1</t>
        </is>
      </c>
      <c r="D93" s="2">
        <f>HYPERLINK("https://www.rcsb.org/structure/8Y6H", "8Y6H")</f>
        <v/>
      </c>
      <c r="E93" t="inlineStr">
        <is>
          <t>PDBTM</t>
        </is>
      </c>
      <c r="F93" t="b">
        <v>0</v>
      </c>
      <c r="G93" t="inlineStr">
        <is>
          <t>EM</t>
        </is>
      </c>
      <c r="H93" t="n">
        <v>2.49</v>
      </c>
      <c r="I93" t="inlineStr">
        <is>
          <t>experimental</t>
        </is>
      </c>
      <c r="J93" t="inlineStr">
        <is>
          <t>Not specified</t>
        </is>
      </c>
      <c r="K93" t="inlineStr">
        <is>
          <t>detergent</t>
        </is>
      </c>
      <c r="L93" t="n">
        <v>3</v>
      </c>
      <c r="M93" t="inlineStr">
        <is>
          <t>ATP-dependent translocase ABCB1,mNeonGreen; UIC2 Fab light chain; UIC2 Fab heavy chain</t>
        </is>
      </c>
      <c r="N93" t="inlineStr">
        <is>
          <t>A; B; C</t>
        </is>
      </c>
      <c r="O93" t="inlineStr">
        <is>
          <t>Homo sapiens; Mus musculus; Mus musculus</t>
        </is>
      </c>
      <c r="P93" s="2">
        <f>HYPERLINK("https://pubmed.ncbi.nlm.nih.gov/38579618", "38579618")</f>
        <v/>
      </c>
      <c r="Q93" t="inlineStr">
        <is>
          <t>R0Z</t>
        </is>
      </c>
    </row>
    <row r="94">
      <c r="A94" s="2">
        <f>HYPERLINK("https://www.uniprot.org/uniprotkb/P08183/entry", "P08183")</f>
        <v/>
      </c>
      <c r="B94" t="inlineStr">
        <is>
          <t>ABCB1</t>
        </is>
      </c>
      <c r="C94" t="inlineStr">
        <is>
          <t>ATP-dependent translocase ABCB1</t>
        </is>
      </c>
      <c r="D94" s="2">
        <f>HYPERLINK("https://www.rcsb.org/structure/8Y6I", "8Y6I")</f>
        <v/>
      </c>
      <c r="E94" t="inlineStr">
        <is>
          <t>PDBTM</t>
        </is>
      </c>
      <c r="F94" t="b">
        <v>0</v>
      </c>
      <c r="G94" t="inlineStr">
        <is>
          <t>EM</t>
        </is>
      </c>
      <c r="H94" t="n">
        <v>2.54</v>
      </c>
      <c r="I94" t="inlineStr">
        <is>
          <t>experimental</t>
        </is>
      </c>
      <c r="J94" t="inlineStr">
        <is>
          <t>Not specified</t>
        </is>
      </c>
      <c r="K94" t="inlineStr">
        <is>
          <t>nanodisc</t>
        </is>
      </c>
      <c r="L94" t="n">
        <v>3</v>
      </c>
      <c r="M94" t="inlineStr">
        <is>
          <t>ATP-dependent translocase ABCB1,mNeonGreen; UIC2 Fab light chain; UIC2 Fab heavy chain</t>
        </is>
      </c>
      <c r="N94" t="inlineStr">
        <is>
          <t>A; B; C</t>
        </is>
      </c>
      <c r="O94" t="inlineStr">
        <is>
          <t>Homo sapiens; Mus musculus; Mus musculus</t>
        </is>
      </c>
      <c r="P94" s="2">
        <f>HYPERLINK("https://pubmed.ncbi.nlm.nih.gov/38579618", "38579618")</f>
        <v/>
      </c>
      <c r="Q94" t="inlineStr">
        <is>
          <t>3PE, CLR, R0Z</t>
        </is>
      </c>
    </row>
    <row r="95">
      <c r="A95" s="2">
        <f>HYPERLINK("https://www.uniprot.org/uniprotkb/P08183/entry", "P08183")</f>
        <v/>
      </c>
      <c r="B95" t="inlineStr">
        <is>
          <t>ABCB1</t>
        </is>
      </c>
      <c r="C95" t="inlineStr">
        <is>
          <t>ATP-dependent translocase ABCB1</t>
        </is>
      </c>
      <c r="D95" s="2">
        <f>HYPERLINK("https://www.rcsb.org/structure/9CR8", "9CR8")</f>
        <v/>
      </c>
      <c r="E95" t="inlineStr">
        <is>
          <t>PDBTM</t>
        </is>
      </c>
      <c r="F95" t="b">
        <v>0</v>
      </c>
      <c r="G95" t="inlineStr">
        <is>
          <t>EM</t>
        </is>
      </c>
      <c r="H95" t="n">
        <v>3.8</v>
      </c>
      <c r="I95" t="inlineStr">
        <is>
          <t>experimental</t>
        </is>
      </c>
      <c r="J95" t="inlineStr">
        <is>
          <t>apo</t>
        </is>
      </c>
      <c r="K95" t="inlineStr">
        <is>
          <t>Not specified</t>
        </is>
      </c>
      <c r="L95" t="n">
        <v>1</v>
      </c>
      <c r="M95" t="inlineStr">
        <is>
          <t>ATP-dependent translocase ABCB1</t>
        </is>
      </c>
      <c r="N95" t="inlineStr">
        <is>
          <t>A</t>
        </is>
      </c>
      <c r="O95" t="inlineStr">
        <is>
          <t>Homo sapiens</t>
        </is>
      </c>
      <c r="P95" s="2">
        <f>HYPERLINK("https://pubmed.ncbi.nlm.nih.gov/39806099", "39806099")</f>
        <v/>
      </c>
      <c r="Q95" t="inlineStr">
        <is>
          <t>UPL</t>
        </is>
      </c>
    </row>
    <row r="96">
      <c r="A96" s="2">
        <f>HYPERLINK("https://www.uniprot.org/uniprotkb/P08183/entry", "P08183")</f>
        <v/>
      </c>
      <c r="B96" t="inlineStr">
        <is>
          <t>ABCB1</t>
        </is>
      </c>
      <c r="C96" t="inlineStr">
        <is>
          <t>ATP-dependent translocase ABCB1</t>
        </is>
      </c>
      <c r="D96" s="2">
        <f>HYPERLINK("https://www.rcsb.org/structure/9CTC", "9CTC")</f>
        <v/>
      </c>
      <c r="E96" t="inlineStr">
        <is>
          <t>PDBTM</t>
        </is>
      </c>
      <c r="F96" t="b">
        <v>0</v>
      </c>
      <c r="G96" t="inlineStr">
        <is>
          <t>EM</t>
        </is>
      </c>
      <c r="H96" t="n">
        <v>3.6</v>
      </c>
      <c r="I96" t="inlineStr">
        <is>
          <t>experimental</t>
        </is>
      </c>
      <c r="J96" t="inlineStr">
        <is>
          <t>Not specified</t>
        </is>
      </c>
      <c r="K96" t="inlineStr">
        <is>
          <t>Not specified</t>
        </is>
      </c>
      <c r="L96" t="n">
        <v>1</v>
      </c>
      <c r="M96" t="inlineStr">
        <is>
          <t>ATP-dependent translocase ABCB1</t>
        </is>
      </c>
      <c r="N96" t="inlineStr">
        <is>
          <t>A</t>
        </is>
      </c>
      <c r="O96" t="inlineStr">
        <is>
          <t>Homo sapiens</t>
        </is>
      </c>
      <c r="P96" s="2">
        <f>HYPERLINK("https://pubmed.ncbi.nlm.nih.gov/39806099", "39806099")</f>
        <v/>
      </c>
      <c r="Q96" t="inlineStr">
        <is>
          <t>ATP, UPL, ZQU</t>
        </is>
      </c>
    </row>
    <row r="97">
      <c r="A97" s="2">
        <f>HYPERLINK("https://www.uniprot.org/uniprotkb/P08183/entry", "P08183")</f>
        <v/>
      </c>
      <c r="B97" t="inlineStr">
        <is>
          <t>ABCB1</t>
        </is>
      </c>
      <c r="C97" t="inlineStr">
        <is>
          <t>ATP-dependent translocase ABCB1</t>
        </is>
      </c>
      <c r="D97" s="2">
        <f>HYPERLINK("https://www.rcsb.org/structure/9CTF", "9CTF")</f>
        <v/>
      </c>
      <c r="E97" t="inlineStr">
        <is>
          <t>PDBTM</t>
        </is>
      </c>
      <c r="F97" t="b">
        <v>0</v>
      </c>
      <c r="G97" t="inlineStr">
        <is>
          <t>EM</t>
        </is>
      </c>
      <c r="H97" t="n">
        <v>3.9</v>
      </c>
      <c r="I97" t="inlineStr">
        <is>
          <t>experimental</t>
        </is>
      </c>
      <c r="J97" t="inlineStr">
        <is>
          <t>Not specified</t>
        </is>
      </c>
      <c r="K97" t="inlineStr">
        <is>
          <t>Not specified</t>
        </is>
      </c>
      <c r="L97" t="n">
        <v>1</v>
      </c>
      <c r="M97" t="inlineStr">
        <is>
          <t>ATP-dependent translocase ABCB1</t>
        </is>
      </c>
      <c r="N97" t="inlineStr">
        <is>
          <t>A</t>
        </is>
      </c>
      <c r="O97" t="inlineStr">
        <is>
          <t>Homo sapiens</t>
        </is>
      </c>
      <c r="P97" s="2">
        <f>HYPERLINK("https://pubmed.ncbi.nlm.nih.gov/39806099", "39806099")</f>
        <v/>
      </c>
      <c r="Q97" t="inlineStr">
        <is>
          <t>ATP, TA1, UPL</t>
        </is>
      </c>
    </row>
    <row r="98">
      <c r="A98" s="2">
        <f>HYPERLINK("https://www.uniprot.org/uniprotkb/P08183/entry", "P08183")</f>
        <v/>
      </c>
      <c r="B98" t="inlineStr">
        <is>
          <t>ABCB1</t>
        </is>
      </c>
      <c r="C98" t="inlineStr">
        <is>
          <t>ATP-dependent translocase ABCB1</t>
        </is>
      </c>
      <c r="D98" s="2">
        <f>HYPERLINK("https://www.rcsb.org/structure/9CTG", "9CTG")</f>
        <v/>
      </c>
      <c r="E98" t="inlineStr">
        <is>
          <t>PDBTM</t>
        </is>
      </c>
      <c r="F98" t="b">
        <v>0</v>
      </c>
      <c r="G98" t="inlineStr">
        <is>
          <t>EM</t>
        </is>
      </c>
      <c r="H98" t="n">
        <v>3.4</v>
      </c>
      <c r="I98" t="inlineStr">
        <is>
          <t>experimental</t>
        </is>
      </c>
      <c r="J98" t="inlineStr">
        <is>
          <t>Not specified</t>
        </is>
      </c>
      <c r="K98" t="inlineStr">
        <is>
          <t>Not specified</t>
        </is>
      </c>
      <c r="L98" t="n">
        <v>1</v>
      </c>
      <c r="M98" t="inlineStr">
        <is>
          <t>ATP-dependent translocase ABCB1</t>
        </is>
      </c>
      <c r="N98" t="inlineStr">
        <is>
          <t>A</t>
        </is>
      </c>
      <c r="O98" t="inlineStr">
        <is>
          <t>Homo sapiens</t>
        </is>
      </c>
      <c r="P98" s="2">
        <f>HYPERLINK("https://pubmed.ncbi.nlm.nih.gov/39806099", "39806099")</f>
        <v/>
      </c>
      <c r="Q98" t="inlineStr">
        <is>
          <t>AGS, MG, UPL</t>
        </is>
      </c>
    </row>
    <row r="99">
      <c r="A99" s="2">
        <f>HYPERLINK("https://www.uniprot.org/uniprotkb/P08183/entry", "P08183")</f>
        <v/>
      </c>
      <c r="B99" t="inlineStr">
        <is>
          <t>ABCB1</t>
        </is>
      </c>
      <c r="C99" t="inlineStr">
        <is>
          <t>ATP-dependent translocase ABCB1</t>
        </is>
      </c>
      <c r="D99" s="2">
        <f>HYPERLINK("https://alphafold.ebi.ac.uk/entry/P08183", "AF-P08183-F1")</f>
        <v/>
      </c>
      <c r="E99" t="inlineStr">
        <is>
          <t>AlphaFold</t>
        </is>
      </c>
      <c r="F99" t="b">
        <v>0</v>
      </c>
      <c r="G99" t="inlineStr">
        <is>
          <t>Prediction</t>
        </is>
      </c>
      <c r="H99" t="inlineStr">
        <is>
          <t>N/A</t>
        </is>
      </c>
      <c r="I99" t="inlineStr">
        <is>
          <t>AlphaFold</t>
        </is>
      </c>
      <c r="J99" t="inlineStr">
        <is>
          <t>Not specified</t>
        </is>
      </c>
      <c r="K99" t="inlineStr">
        <is>
          <t>NA</t>
        </is>
      </c>
      <c r="L99" t="n">
        <v>1</v>
      </c>
      <c r="M99" t="inlineStr">
        <is>
          <t>ATP-dependent translocase ABCB1</t>
        </is>
      </c>
      <c r="N99" t="inlineStr">
        <is>
          <t>A</t>
        </is>
      </c>
      <c r="O99" t="inlineStr">
        <is>
          <t>Homo sapiens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95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UniProt ID</t>
        </is>
      </c>
      <c r="B1" s="1" t="inlineStr">
        <is>
          <t>Gene Name</t>
        </is>
      </c>
      <c r="C1" s="1" t="inlineStr">
        <is>
          <t>Protein Name</t>
        </is>
      </c>
      <c r="D1" s="1" t="inlineStr">
        <is>
          <t>PDB ID</t>
        </is>
      </c>
      <c r="E1" s="1" t="inlineStr">
        <is>
          <t>Type</t>
        </is>
      </c>
      <c r="F1" s="1" t="inlineStr">
        <is>
          <t>Residus</t>
        </is>
      </c>
      <c r="G1" s="1" t="inlineStr">
        <is>
          <t>Length</t>
        </is>
      </c>
      <c r="H1" s="1" t="inlineStr">
        <is>
          <t>Secondary Structure</t>
        </is>
      </c>
    </row>
    <row r="2">
      <c r="A2" s="2">
        <f>HYPERLINK("https://www.uniprot.org/uniprotkb/O15244/entry", "O15244")</f>
        <v/>
      </c>
      <c r="B2" t="inlineStr">
        <is>
          <t>SLC22A2</t>
        </is>
      </c>
      <c r="C2" t="inlineStr">
        <is>
          <t>Solute carrier family 22 member 2</t>
        </is>
      </c>
      <c r="D2" s="2">
        <f>HYPERLINK("https://www.rcsb.org/structure/8ET9", "8ET9")</f>
        <v/>
      </c>
      <c r="E2" t="inlineStr">
        <is>
          <t>GAP</t>
        </is>
      </c>
      <c r="F2" t="inlineStr">
        <is>
          <t>318-328</t>
        </is>
      </c>
      <c r="G2" t="n">
        <v>11</v>
      </c>
      <c r="H2" t="inlineStr">
        <is>
          <t>C C C C C C C C C C C</t>
        </is>
      </c>
    </row>
    <row r="3">
      <c r="A3" s="2">
        <f>HYPERLINK("https://www.uniprot.org/uniprotkb/O15244/entry", "O15244")</f>
        <v/>
      </c>
      <c r="B3" t="inlineStr">
        <is>
          <t>SLC22A2</t>
        </is>
      </c>
      <c r="C3" t="inlineStr">
        <is>
          <t>Solute carrier family 22 member 2</t>
        </is>
      </c>
      <c r="D3" s="2">
        <f>HYPERLINK("https://www.rcsb.org/structure/8ET9", "8ET9")</f>
        <v/>
      </c>
      <c r="E3" t="inlineStr">
        <is>
          <t>GAP</t>
        </is>
      </c>
      <c r="F3" t="inlineStr">
        <is>
          <t>424-427</t>
        </is>
      </c>
      <c r="G3" t="n">
        <v>4</v>
      </c>
      <c r="H3" t="inlineStr">
        <is>
          <t>C C C C</t>
        </is>
      </c>
    </row>
    <row r="4">
      <c r="A4" s="2">
        <f>HYPERLINK("https://www.uniprot.org/uniprotkb/O15244/entry", "O15244")</f>
        <v/>
      </c>
      <c r="B4" t="inlineStr">
        <is>
          <t>SLC22A2</t>
        </is>
      </c>
      <c r="C4" t="inlineStr">
        <is>
          <t>Solute carrier family 22 member 2</t>
        </is>
      </c>
      <c r="D4" s="2">
        <f>HYPERLINK("https://www.rcsb.org/structure/8ET9", "8ET9")</f>
        <v/>
      </c>
      <c r="E4" t="inlineStr">
        <is>
          <t>GAP_NTER</t>
        </is>
      </c>
      <c r="F4" t="inlineStr">
        <is>
          <t>1-2</t>
        </is>
      </c>
      <c r="G4" t="n">
        <v>2</v>
      </c>
      <c r="H4" t="inlineStr">
        <is>
          <t>C C</t>
        </is>
      </c>
    </row>
    <row r="5">
      <c r="A5" s="2">
        <f>HYPERLINK("https://www.uniprot.org/uniprotkb/O15244/entry", "O15244")</f>
        <v/>
      </c>
      <c r="B5" t="inlineStr">
        <is>
          <t>SLC22A2</t>
        </is>
      </c>
      <c r="C5" t="inlineStr">
        <is>
          <t>Solute carrier family 22 member 2</t>
        </is>
      </c>
      <c r="D5" s="2">
        <f>HYPERLINK("https://www.rcsb.org/structure/8ET9", "8ET9")</f>
        <v/>
      </c>
      <c r="E5" t="inlineStr">
        <is>
          <t>GAP_CTER</t>
        </is>
      </c>
      <c r="F5" t="inlineStr">
        <is>
          <t>535-555</t>
        </is>
      </c>
      <c r="G5" t="n">
        <v>21</v>
      </c>
      <c r="H5" t="inlineStr">
        <is>
          <t>C C C C C C C C C C C C C C C C C C C C C</t>
        </is>
      </c>
    </row>
    <row r="6">
      <c r="A6" s="2">
        <f>HYPERLINK("https://www.uniprot.org/uniprotkb/Q9NPD5/entry", "Q9NPD5")</f>
        <v/>
      </c>
      <c r="B6" t="inlineStr">
        <is>
          <t>SLCO1B3</t>
        </is>
      </c>
      <c r="C6" t="inlineStr">
        <is>
          <t>Solute carrier organic anion transporter family member 1B3</t>
        </is>
      </c>
      <c r="D6" s="2">
        <f>HYPERLINK("https://www.rcsb.org/structure/8PG0", "8PG0")</f>
        <v/>
      </c>
      <c r="E6" t="inlineStr">
        <is>
          <t>GAP_NTER</t>
        </is>
      </c>
      <c r="F6" t="inlineStr">
        <is>
          <t>1-25</t>
        </is>
      </c>
      <c r="G6" t="n">
        <v>25</v>
      </c>
      <c r="H6" t="inlineStr">
        <is>
          <t>C C C C C C C C C C C C C C C C C C C C C C C C C</t>
        </is>
      </c>
    </row>
    <row r="7">
      <c r="A7" s="2">
        <f>HYPERLINK("https://www.uniprot.org/uniprotkb/Q9NPD5/entry", "Q9NPD5")</f>
        <v/>
      </c>
      <c r="B7" t="inlineStr">
        <is>
          <t>SLCO1B3</t>
        </is>
      </c>
      <c r="C7" t="inlineStr">
        <is>
          <t>Solute carrier organic anion transporter family member 1B3</t>
        </is>
      </c>
      <c r="D7" s="2">
        <f>HYPERLINK("https://www.rcsb.org/structure/8PG0", "8PG0")</f>
        <v/>
      </c>
      <c r="E7" t="inlineStr">
        <is>
          <t>GAP</t>
        </is>
      </c>
      <c r="F7" t="inlineStr">
        <is>
          <t>89-90</t>
        </is>
      </c>
      <c r="G7" t="n">
        <v>2</v>
      </c>
      <c r="H7" t="inlineStr">
        <is>
          <t>C C</t>
        </is>
      </c>
    </row>
    <row r="8">
      <c r="A8" s="2">
        <f>HYPERLINK("https://www.uniprot.org/uniprotkb/Q9NPD5/entry", "Q9NPD5")</f>
        <v/>
      </c>
      <c r="B8" t="inlineStr">
        <is>
          <t>SLCO1B3</t>
        </is>
      </c>
      <c r="C8" t="inlineStr">
        <is>
          <t>Solute carrier organic anion transporter family member 1B3</t>
        </is>
      </c>
      <c r="D8" s="2">
        <f>HYPERLINK("https://www.rcsb.org/structure/8PG0", "8PG0")</f>
        <v/>
      </c>
      <c r="E8" t="inlineStr">
        <is>
          <t>GAP</t>
        </is>
      </c>
      <c r="F8" t="inlineStr">
        <is>
          <t>124-168</t>
        </is>
      </c>
      <c r="G8" t="n">
        <v>45</v>
      </c>
      <c r="H8" t="inlineStr">
        <is>
          <t>C C C C C C C C C C C C C C C C C C C C C C C C C C C C C C C C C C C C C C C C C C C C C</t>
        </is>
      </c>
    </row>
    <row r="9">
      <c r="A9" s="2">
        <f>HYPERLINK("https://www.uniprot.org/uniprotkb/Q9NPD5/entry", "Q9NPD5")</f>
        <v/>
      </c>
      <c r="B9" t="inlineStr">
        <is>
          <t>SLCO1B3</t>
        </is>
      </c>
      <c r="C9" t="inlineStr">
        <is>
          <t>Solute carrier organic anion transporter family member 1B3</t>
        </is>
      </c>
      <c r="D9" s="2">
        <f>HYPERLINK("https://www.rcsb.org/structure/8PG0", "8PG0")</f>
        <v/>
      </c>
      <c r="E9" t="inlineStr">
        <is>
          <t>GAP</t>
        </is>
      </c>
      <c r="F9" t="inlineStr">
        <is>
          <t>201-206</t>
        </is>
      </c>
      <c r="G9" t="n">
        <v>6</v>
      </c>
      <c r="H9" t="inlineStr">
        <is>
          <t>C C C C C C</t>
        </is>
      </c>
    </row>
    <row r="10">
      <c r="A10" s="2">
        <f>HYPERLINK("https://www.uniprot.org/uniprotkb/Q9NPD5/entry", "Q9NPD5")</f>
        <v/>
      </c>
      <c r="B10" t="inlineStr">
        <is>
          <t>SLCO1B3</t>
        </is>
      </c>
      <c r="C10" t="inlineStr">
        <is>
          <t>Solute carrier organic anion transporter family member 1B3</t>
        </is>
      </c>
      <c r="D10" s="2">
        <f>HYPERLINK("https://www.rcsb.org/structure/8PG0", "8PG0")</f>
        <v/>
      </c>
      <c r="E10" t="inlineStr">
        <is>
          <t>GAP</t>
        </is>
      </c>
      <c r="F10" t="inlineStr">
        <is>
          <t>279-323</t>
        </is>
      </c>
      <c r="G10" t="n">
        <v>45</v>
      </c>
      <c r="H10" t="inlineStr">
        <is>
          <t>C C C C C C C C C C C C C C C C C C C C C C C C C C C C C C C C C C C C C C C C C C C C C</t>
        </is>
      </c>
    </row>
    <row r="11">
      <c r="A11" s="2">
        <f>HYPERLINK("https://www.uniprot.org/uniprotkb/Q9NPD5/entry", "Q9NPD5")</f>
        <v/>
      </c>
      <c r="B11" t="inlineStr">
        <is>
          <t>SLCO1B3</t>
        </is>
      </c>
      <c r="C11" t="inlineStr">
        <is>
          <t>Solute carrier organic anion transporter family member 1B3</t>
        </is>
      </c>
      <c r="D11" s="2">
        <f>HYPERLINK("https://www.rcsb.org/structure/8PG0", "8PG0")</f>
        <v/>
      </c>
      <c r="E11" t="inlineStr">
        <is>
          <t>GAP</t>
        </is>
      </c>
      <c r="F11" t="inlineStr">
        <is>
          <t>449-450</t>
        </is>
      </c>
      <c r="G11" t="n">
        <v>2</v>
      </c>
      <c r="H11" t="inlineStr">
        <is>
          <t>C C</t>
        </is>
      </c>
    </row>
    <row r="12">
      <c r="A12" s="2">
        <f>HYPERLINK("https://www.uniprot.org/uniprotkb/Q9NPD5/entry", "Q9NPD5")</f>
        <v/>
      </c>
      <c r="B12" t="inlineStr">
        <is>
          <t>SLCO1B3</t>
        </is>
      </c>
      <c r="C12" t="inlineStr">
        <is>
          <t>Solute carrier organic anion transporter family member 1B3</t>
        </is>
      </c>
      <c r="D12" s="2">
        <f>HYPERLINK("https://www.rcsb.org/structure/8PG0", "8PG0")</f>
        <v/>
      </c>
      <c r="E12" t="inlineStr">
        <is>
          <t>GAP</t>
        </is>
      </c>
      <c r="F12" t="inlineStr">
        <is>
          <t>495-497</t>
        </is>
      </c>
      <c r="G12" t="n">
        <v>3</v>
      </c>
      <c r="H12" t="inlineStr">
        <is>
          <t>C C C</t>
        </is>
      </c>
    </row>
    <row r="13">
      <c r="A13" s="2">
        <f>HYPERLINK("https://www.uniprot.org/uniprotkb/Q9NPD5/entry", "Q9NPD5")</f>
        <v/>
      </c>
      <c r="B13" t="inlineStr">
        <is>
          <t>SLCO1B3</t>
        </is>
      </c>
      <c r="C13" t="inlineStr">
        <is>
          <t>Solute carrier organic anion transporter family member 1B3</t>
        </is>
      </c>
      <c r="D13" s="2">
        <f>HYPERLINK("https://www.rcsb.org/structure/8PG0", "8PG0")</f>
        <v/>
      </c>
      <c r="E13" t="inlineStr">
        <is>
          <t>GAP</t>
        </is>
      </c>
      <c r="F13" t="inlineStr">
        <is>
          <t>509-517</t>
        </is>
      </c>
      <c r="G13" t="n">
        <v>9</v>
      </c>
      <c r="H13" t="inlineStr">
        <is>
          <t>C C C C C C C C C</t>
        </is>
      </c>
    </row>
    <row r="14">
      <c r="A14" s="2">
        <f>HYPERLINK("https://www.uniprot.org/uniprotkb/Q9NPD5/entry", "Q9NPD5")</f>
        <v/>
      </c>
      <c r="B14" t="inlineStr">
        <is>
          <t>SLCO1B3</t>
        </is>
      </c>
      <c r="C14" t="inlineStr">
        <is>
          <t>Solute carrier organic anion transporter family member 1B3</t>
        </is>
      </c>
      <c r="D14" s="2">
        <f>HYPERLINK("https://www.rcsb.org/structure/8PG0", "8PG0")</f>
        <v/>
      </c>
      <c r="E14" t="inlineStr">
        <is>
          <t>GAP</t>
        </is>
      </c>
      <c r="F14" t="inlineStr">
        <is>
          <t>605-609</t>
        </is>
      </c>
      <c r="G14" t="n">
        <v>5</v>
      </c>
      <c r="H14" t="inlineStr">
        <is>
          <t>C C C C C</t>
        </is>
      </c>
    </row>
    <row r="15">
      <c r="A15" s="2">
        <f>HYPERLINK("https://www.uniprot.org/uniprotkb/Q9NPD5/entry", "Q9NPD5")</f>
        <v/>
      </c>
      <c r="B15" t="inlineStr">
        <is>
          <t>SLCO1B3</t>
        </is>
      </c>
      <c r="C15" t="inlineStr">
        <is>
          <t>Solute carrier organic anion transporter family member 1B3</t>
        </is>
      </c>
      <c r="D15" s="2">
        <f>HYPERLINK("https://www.rcsb.org/structure/8PG0", "8PG0")</f>
        <v/>
      </c>
      <c r="E15" t="inlineStr">
        <is>
          <t>GAP_CTER</t>
        </is>
      </c>
      <c r="F15" t="inlineStr">
        <is>
          <t>654-702</t>
        </is>
      </c>
      <c r="G15" t="n">
        <v>49</v>
      </c>
      <c r="H15" t="inlineStr">
        <is>
          <t>C C C C C C C C C C C C C C C C C C C C C C C C C C C C C C C C C C C C C C C C C C C C C C C C C</t>
        </is>
      </c>
    </row>
    <row r="16">
      <c r="A16" s="2">
        <f>HYPERLINK("https://www.uniprot.org/uniprotkb/Q9NPD5/entry", "Q9NPD5")</f>
        <v/>
      </c>
      <c r="B16" t="inlineStr">
        <is>
          <t>SLCO1B3</t>
        </is>
      </c>
      <c r="C16" t="inlineStr">
        <is>
          <t>Solute carrier organic anion transporter family member 1B3</t>
        </is>
      </c>
      <c r="D16" s="2">
        <f>HYPERLINK("https://www.rcsb.org/structure/8PG0", "8PG0")</f>
        <v/>
      </c>
      <c r="E16" t="inlineStr">
        <is>
          <t>Coil_rejetÃ©</t>
        </is>
      </c>
      <c r="F16" t="inlineStr">
        <is>
          <t>30-84</t>
        </is>
      </c>
      <c r="G16" t="n">
        <v>55</v>
      </c>
      <c r="H16" t="inlineStr">
        <is>
          <t>C C C C C C C C C C C C C C C C C C C C C C C C C C C C C C C C C C C C C C C C C C C C C C C C C C C C C C C</t>
        </is>
      </c>
    </row>
    <row r="17">
      <c r="A17" s="2">
        <f>HYPERLINK("https://www.uniprot.org/uniprotkb/Q9NPD5/entry", "Q9NPD5")</f>
        <v/>
      </c>
      <c r="B17" t="inlineStr">
        <is>
          <t>SLCO1B3</t>
        </is>
      </c>
      <c r="C17" t="inlineStr">
        <is>
          <t>Solute carrier organic anion transporter family member 1B3</t>
        </is>
      </c>
      <c r="D17" s="2">
        <f>HYPERLINK("https://www.rcsb.org/structure/8PG0", "8PG0")</f>
        <v/>
      </c>
      <c r="E17" t="inlineStr">
        <is>
          <t>Coil_rejetÃ©</t>
        </is>
      </c>
      <c r="F17" t="inlineStr">
        <is>
          <t>93-121</t>
        </is>
      </c>
      <c r="G17" t="n">
        <v>29</v>
      </c>
      <c r="H17" t="inlineStr">
        <is>
          <t>C C C C C C C C C C C C C C C C C C C C C C C C C C C C C</t>
        </is>
      </c>
    </row>
    <row r="18">
      <c r="A18" s="2">
        <f>HYPERLINK("https://www.uniprot.org/uniprotkb/Q9NPD5/entry", "Q9NPD5")</f>
        <v/>
      </c>
      <c r="B18" t="inlineStr">
        <is>
          <t>SLCO1B3</t>
        </is>
      </c>
      <c r="C18" t="inlineStr">
        <is>
          <t>Solute carrier organic anion transporter family member 1B3</t>
        </is>
      </c>
      <c r="D18" s="2">
        <f>HYPERLINK("https://www.rcsb.org/structure/8PG0", "8PG0")</f>
        <v/>
      </c>
      <c r="E18" t="inlineStr">
        <is>
          <t>Coil_rejetÃ©</t>
        </is>
      </c>
      <c r="F18" t="inlineStr">
        <is>
          <t>123-195</t>
        </is>
      </c>
      <c r="G18" t="n">
        <v>73</v>
      </c>
      <c r="H18" t="inlineStr">
        <is>
          <t>C C C C C C C C C C C C C C C C C C C C C C C C C C C C C C C C C C C C C C C C C C C C C C C C C C C C C C C C C C C C C C C C C C C C C C C C C</t>
        </is>
      </c>
    </row>
    <row r="19">
      <c r="A19" s="2">
        <f>HYPERLINK("https://www.uniprot.org/uniprotkb/Q9NPD5/entry", "Q9NPD5")</f>
        <v/>
      </c>
      <c r="B19" t="inlineStr">
        <is>
          <t>SLCO1B3</t>
        </is>
      </c>
      <c r="C19" t="inlineStr">
        <is>
          <t>Solute carrier organic anion transporter family member 1B3</t>
        </is>
      </c>
      <c r="D19" s="2">
        <f>HYPERLINK("https://www.rcsb.org/structure/8PG0", "8PG0")</f>
        <v/>
      </c>
      <c r="E19" t="inlineStr">
        <is>
          <t>Coil_rejetÃ©</t>
        </is>
      </c>
      <c r="F19" t="inlineStr">
        <is>
          <t>209-237</t>
        </is>
      </c>
      <c r="G19" t="n">
        <v>29</v>
      </c>
      <c r="H19" t="inlineStr">
        <is>
          <t>C C C C C C C C C C C C C C C C C C C C C C C C C C C C C</t>
        </is>
      </c>
    </row>
    <row r="20">
      <c r="A20" s="2">
        <f>HYPERLINK("https://www.uniprot.org/uniprotkb/Q9NPD5/entry", "Q9NPD5")</f>
        <v/>
      </c>
      <c r="B20" t="inlineStr">
        <is>
          <t>SLCO1B3</t>
        </is>
      </c>
      <c r="C20" t="inlineStr">
        <is>
          <t>Solute carrier organic anion transporter family member 1B3</t>
        </is>
      </c>
      <c r="D20" s="2">
        <f>HYPERLINK("https://www.rcsb.org/structure/8PG0", "8PG0")</f>
        <v/>
      </c>
      <c r="E20" t="inlineStr">
        <is>
          <t>Coil_rejetÃ©</t>
        </is>
      </c>
      <c r="F20" t="inlineStr">
        <is>
          <t>245-278</t>
        </is>
      </c>
      <c r="G20" t="n">
        <v>34</v>
      </c>
      <c r="H20" t="inlineStr">
        <is>
          <t>C C C C C C C C C C C C C C C C C C C C C C C C C C C C C C C C C C</t>
        </is>
      </c>
    </row>
    <row r="21">
      <c r="A21" s="2">
        <f>HYPERLINK("https://www.uniprot.org/uniprotkb/Q9NPD5/entry", "Q9NPD5")</f>
        <v/>
      </c>
      <c r="B21" t="inlineStr">
        <is>
          <t>SLCO1B3</t>
        </is>
      </c>
      <c r="C21" t="inlineStr">
        <is>
          <t>Solute carrier organic anion transporter family member 1B3</t>
        </is>
      </c>
      <c r="D21" s="2">
        <f>HYPERLINK("https://www.rcsb.org/structure/8PG0", "8PG0")</f>
        <v/>
      </c>
      <c r="E21" t="inlineStr">
        <is>
          <t>Coil_rejetÃ©</t>
        </is>
      </c>
      <c r="F21" t="inlineStr">
        <is>
          <t>328-400</t>
        </is>
      </c>
      <c r="G21" t="n">
        <v>73</v>
      </c>
      <c r="H21" t="inlineStr">
        <is>
          <t>C C C C C C C C C C C C C C C C C C C C C C C C C C C C C C C C C C C C C C C C C C C C C C C C C C C C C C C C C C C C C C C C C C C C C C C C C</t>
        </is>
      </c>
    </row>
    <row r="22">
      <c r="A22" s="2">
        <f>HYPERLINK("https://www.uniprot.org/uniprotkb/Q9NPD5/entry", "Q9NPD5")</f>
        <v/>
      </c>
      <c r="B22" t="inlineStr">
        <is>
          <t>SLCO1B3</t>
        </is>
      </c>
      <c r="C22" t="inlineStr">
        <is>
          <t>Solute carrier organic anion transporter family member 1B3</t>
        </is>
      </c>
      <c r="D22" s="2">
        <f>HYPERLINK("https://www.rcsb.org/structure/8PG0", "8PG0")</f>
        <v/>
      </c>
      <c r="E22" t="inlineStr">
        <is>
          <t>Coil_rejetÃ©</t>
        </is>
      </c>
      <c r="F22" t="inlineStr">
        <is>
          <t>402-444</t>
        </is>
      </c>
      <c r="G22" t="n">
        <v>43</v>
      </c>
      <c r="H22" t="inlineStr">
        <is>
          <t>C C C C C C C C C C C C C C C C C C C C C C C C C C C C C C C C C C C C C C C C C C C</t>
        </is>
      </c>
    </row>
    <row r="23">
      <c r="A23" s="2">
        <f>HYPERLINK("https://www.uniprot.org/uniprotkb/Q9NPD5/entry", "Q9NPD5")</f>
        <v/>
      </c>
      <c r="B23" t="inlineStr">
        <is>
          <t>SLCO1B3</t>
        </is>
      </c>
      <c r="C23" t="inlineStr">
        <is>
          <t>Solute carrier organic anion transporter family member 1B3</t>
        </is>
      </c>
      <c r="D23" s="2">
        <f>HYPERLINK("https://www.rcsb.org/structure/8PG0", "8PG0")</f>
        <v/>
      </c>
      <c r="E23" t="inlineStr">
        <is>
          <t>Coil_rejetÃ©</t>
        </is>
      </c>
      <c r="F23" t="inlineStr">
        <is>
          <t>469-475</t>
        </is>
      </c>
      <c r="G23" t="n">
        <v>7</v>
      </c>
      <c r="H23" t="inlineStr">
        <is>
          <t>C C C C C C C</t>
        </is>
      </c>
    </row>
    <row r="24">
      <c r="A24" s="2">
        <f>HYPERLINK("https://www.uniprot.org/uniprotkb/Q9NPD5/entry", "Q9NPD5")</f>
        <v/>
      </c>
      <c r="B24" t="inlineStr">
        <is>
          <t>SLCO1B3</t>
        </is>
      </c>
      <c r="C24" t="inlineStr">
        <is>
          <t>Solute carrier organic anion transporter family member 1B3</t>
        </is>
      </c>
      <c r="D24" s="2">
        <f>HYPERLINK("https://www.rcsb.org/structure/8PG0", "8PG0")</f>
        <v/>
      </c>
      <c r="E24" t="inlineStr">
        <is>
          <t>Coil_rejetÃ©</t>
        </is>
      </c>
      <c r="F24" t="inlineStr">
        <is>
          <t>477-488</t>
        </is>
      </c>
      <c r="G24" t="n">
        <v>12</v>
      </c>
      <c r="H24" t="inlineStr">
        <is>
          <t>C C C C C C C C C C C C</t>
        </is>
      </c>
    </row>
    <row r="25">
      <c r="A25" s="2">
        <f>HYPERLINK("https://www.uniprot.org/uniprotkb/Q9NPD5/entry", "Q9NPD5")</f>
        <v/>
      </c>
      <c r="B25" t="inlineStr">
        <is>
          <t>SLCO1B3</t>
        </is>
      </c>
      <c r="C25" t="inlineStr">
        <is>
          <t>Solute carrier organic anion transporter family member 1B3</t>
        </is>
      </c>
      <c r="D25" s="2">
        <f>HYPERLINK("https://www.rcsb.org/structure/8PG0", "8PG0")</f>
        <v/>
      </c>
      <c r="E25" t="inlineStr">
        <is>
          <t>Coil_rejetÃ©</t>
        </is>
      </c>
      <c r="F25" t="inlineStr">
        <is>
          <t>508-521</t>
        </is>
      </c>
      <c r="G25" t="n">
        <v>14</v>
      </c>
      <c r="H25" t="inlineStr">
        <is>
          <t>C C C C C C C C C C C C C C</t>
        </is>
      </c>
    </row>
    <row r="26">
      <c r="A26" s="2">
        <f>HYPERLINK("https://www.uniprot.org/uniprotkb/Q9NPD5/entry", "Q9NPD5")</f>
        <v/>
      </c>
      <c r="B26" t="inlineStr">
        <is>
          <t>SLCO1B3</t>
        </is>
      </c>
      <c r="C26" t="inlineStr">
        <is>
          <t>Solute carrier organic anion transporter family member 1B3</t>
        </is>
      </c>
      <c r="D26" s="2">
        <f>HYPERLINK("https://www.rcsb.org/structure/8PG0", "8PG0")</f>
        <v/>
      </c>
      <c r="E26" t="inlineStr">
        <is>
          <t>Coil_rejetÃ©</t>
        </is>
      </c>
      <c r="F26" t="inlineStr">
        <is>
          <t>524-527</t>
        </is>
      </c>
      <c r="G26" t="n">
        <v>4</v>
      </c>
      <c r="H26" t="inlineStr">
        <is>
          <t>C C C C</t>
        </is>
      </c>
    </row>
    <row r="27">
      <c r="A27" s="2">
        <f>HYPERLINK("https://www.uniprot.org/uniprotkb/Q9NPD5/entry", "Q9NPD5")</f>
        <v/>
      </c>
      <c r="B27" t="inlineStr">
        <is>
          <t>SLCO1B3</t>
        </is>
      </c>
      <c r="C27" t="inlineStr">
        <is>
          <t>Solute carrier organic anion transporter family member 1B3</t>
        </is>
      </c>
      <c r="D27" s="2">
        <f>HYPERLINK("https://www.rcsb.org/structure/8PG0", "8PG0")</f>
        <v/>
      </c>
      <c r="E27" t="inlineStr">
        <is>
          <t>Coil_rejetÃ©</t>
        </is>
      </c>
      <c r="F27" t="inlineStr">
        <is>
          <t>529-653</t>
        </is>
      </c>
      <c r="G27" t="n">
        <v>125</v>
      </c>
      <c r="H27" t="inlineStr">
        <is>
          <t>C C C C C C C C C C C C C C C C C C C C C C C C C C C C C C C C C C C C C C C C C C C C C C C C C C C C C C C C C C C C C C C C C C C C C C C C C C C C C C C C C C C C C C C C C C C C C C C C C C C C C C C C C C C C C C C C C C C C C C C C C C C C C</t>
        </is>
      </c>
    </row>
    <row r="28">
      <c r="A28" s="2">
        <f>HYPERLINK("https://www.uniprot.org/uniprotkb/P21439/entry", "P21439")</f>
        <v/>
      </c>
      <c r="B28" t="inlineStr">
        <is>
          <t>ABCB4</t>
        </is>
      </c>
      <c r="C28" t="inlineStr">
        <is>
          <t>Phosphatidylcholine translocator ABCB4</t>
        </is>
      </c>
      <c r="D28" s="2">
        <f>HYPERLINK("https://www.rcsb.org/structure/6S7P", "6S7P")</f>
        <v/>
      </c>
      <c r="E28" t="inlineStr">
        <is>
          <t>GAP_NTER</t>
        </is>
      </c>
      <c r="F28" t="inlineStr">
        <is>
          <t>1-41</t>
        </is>
      </c>
      <c r="G28" t="n">
        <v>41</v>
      </c>
      <c r="H28" t="inlineStr">
        <is>
          <t>C C C C C C C C C C C C C C C C C C C C C C C C C C C C C C C C C C C C C C C C C</t>
        </is>
      </c>
    </row>
    <row r="29">
      <c r="A29" s="2">
        <f>HYPERLINK("https://www.uniprot.org/uniprotkb/P21439/entry", "P21439")</f>
        <v/>
      </c>
      <c r="B29" t="inlineStr">
        <is>
          <t>ABCB4</t>
        </is>
      </c>
      <c r="C29" t="inlineStr">
        <is>
          <t>Phosphatidylcholine translocator ABCB4</t>
        </is>
      </c>
      <c r="D29" s="2">
        <f>HYPERLINK("https://www.rcsb.org/structure/6S7P", "6S7P")</f>
        <v/>
      </c>
      <c r="E29" t="inlineStr">
        <is>
          <t>GAP</t>
        </is>
      </c>
      <c r="F29" t="inlineStr">
        <is>
          <t>85-104</t>
        </is>
      </c>
      <c r="G29" t="n">
        <v>20</v>
      </c>
      <c r="H29" t="inlineStr">
        <is>
          <t>C C C C C C C C C C C C C C C C C C C C</t>
        </is>
      </c>
    </row>
    <row r="30">
      <c r="A30" s="2">
        <f>HYPERLINK("https://www.uniprot.org/uniprotkb/P21439/entry", "P21439")</f>
        <v/>
      </c>
      <c r="B30" t="inlineStr">
        <is>
          <t>ABCB4</t>
        </is>
      </c>
      <c r="C30" t="inlineStr">
        <is>
          <t>Phosphatidylcholine translocator ABCB4</t>
        </is>
      </c>
      <c r="D30" s="2">
        <f>HYPERLINK("https://www.rcsb.org/structure/6S7P", "6S7P")</f>
        <v/>
      </c>
      <c r="E30" t="inlineStr">
        <is>
          <t>GAP</t>
        </is>
      </c>
      <c r="F30" t="inlineStr">
        <is>
          <t>630-691</t>
        </is>
      </c>
      <c r="G30" t="n">
        <v>62</v>
      </c>
      <c r="H30" t="inlineStr">
        <is>
          <t>C C C C C C C C C C C C C C C C C C C C C C C C C C C C C C C C C C C C C C C C C C C C C C C C C C C C C C C C C C C C C C</t>
        </is>
      </c>
    </row>
    <row r="31">
      <c r="A31" s="2">
        <f>HYPERLINK("https://www.uniprot.org/uniprotkb/P21439/entry", "P21439")</f>
        <v/>
      </c>
      <c r="B31" t="inlineStr">
        <is>
          <t>ABCB4</t>
        </is>
      </c>
      <c r="C31" t="inlineStr">
        <is>
          <t>Phosphatidylcholine translocator ABCB4</t>
        </is>
      </c>
      <c r="D31" s="2">
        <f>HYPERLINK("https://www.rcsb.org/structure/6S7P", "6S7P")</f>
        <v/>
      </c>
      <c r="E31" t="inlineStr">
        <is>
          <t>GAP_CTER</t>
        </is>
      </c>
      <c r="F31" t="inlineStr">
        <is>
          <t>1252-1279</t>
        </is>
      </c>
      <c r="G31" t="n">
        <v>28</v>
      </c>
      <c r="H31" t="inlineStr">
        <is>
          <t>C C C C C C C C C C C C C C C C C C C C C C C C C C C C</t>
        </is>
      </c>
    </row>
    <row r="32">
      <c r="A32" s="2">
        <f>HYPERLINK("https://www.uniprot.org/uniprotkb/P21439/entry", "P21439")</f>
        <v/>
      </c>
      <c r="B32" t="inlineStr">
        <is>
          <t>ABCB4</t>
        </is>
      </c>
      <c r="C32" t="inlineStr">
        <is>
          <t>Phosphatidylcholine translocator ABCB4</t>
        </is>
      </c>
      <c r="D32" s="2">
        <f>HYPERLINK("https://www.rcsb.org/structure/6S7P", "6S7P")</f>
        <v/>
      </c>
      <c r="E32" t="inlineStr">
        <is>
          <t>Coil_rejetÃ©</t>
        </is>
      </c>
      <c r="F32" t="inlineStr">
        <is>
          <t>42-79</t>
        </is>
      </c>
      <c r="G32" t="n">
        <v>38</v>
      </c>
      <c r="H32" t="inlineStr">
        <is>
          <t>C C C C C C C C H H H H H H H H H H H H H H H H H H H H H H H H H H H H H H</t>
        </is>
      </c>
    </row>
    <row r="33">
      <c r="A33" s="2">
        <f>HYPERLINK("https://www.uniprot.org/uniprotkb/P21439/entry", "P21439")</f>
        <v/>
      </c>
      <c r="B33" t="inlineStr">
        <is>
          <t>ABCB4</t>
        </is>
      </c>
      <c r="C33" t="inlineStr">
        <is>
          <t>Phosphatidylcholine translocator ABCB4</t>
        </is>
      </c>
      <c r="D33" s="2">
        <f>HYPERLINK("https://www.rcsb.org/structure/6S7P", "6S7P")</f>
        <v/>
      </c>
      <c r="E33" t="inlineStr">
        <is>
          <t>Coil_rejetÃ©</t>
        </is>
      </c>
      <c r="F33" t="inlineStr">
        <is>
          <t>113-579</t>
        </is>
      </c>
      <c r="G33" t="n">
        <v>467</v>
      </c>
      <c r="H33" t="inlineStr">
        <is>
          <t>H H H H H H H H H H H H H H H H H H H H H H H H H H H H H H H H H H H H H H H H H H H H H H H H H H H H H H H H C C C H H H H H H H H H H H H H H H H H H H H H H H H H H H H H H H H H H H H H H H H H H H H H H H H H H H H H H H H H H H H H H H H H H H H H H H H H H H H H H H H H H H H H H H H H H H H H H H H H H C H H H H H H H H H H H H H H H H H H H H H H H H H H H H H H H H H H H H H H H H H H H H H H H H H H H H H H H C C C H H H H H H H H H H H H H H H H H H H H H H H H H H H H H H H H H H H H H H H H H H H H H C C C C C C C C C C C C C C C C C C C C E E E E C C E E C C C C C C C C C C E E C C C C E E C C C C E E E E E C C C C C H H H H H H H H H H C C C C C C C C E E E E C C E E C H H H H H H H H H H H E E E E C C C C C C C C C H H H H H H H H H H H C C H H H H H H H H H H H H C H H H H H H H H C H H H H H C C H H H H H C C H H H H H H H H H H H H H H H C C C C E E E E E C C C C C C H H H H H H H H H H H H H H H H</t>
        </is>
      </c>
    </row>
    <row r="34">
      <c r="A34" s="2">
        <f>HYPERLINK("https://www.uniprot.org/uniprotkb/P21439/entry", "P21439")</f>
        <v/>
      </c>
      <c r="B34" t="inlineStr">
        <is>
          <t>ABCB4</t>
        </is>
      </c>
      <c r="C34" t="inlineStr">
        <is>
          <t>Phosphatidylcholine translocator ABCB4</t>
        </is>
      </c>
      <c r="D34" s="2">
        <f>HYPERLINK("https://www.rcsb.org/structure/6S7P", "6S7P")</f>
        <v/>
      </c>
      <c r="E34" t="inlineStr">
        <is>
          <t>Coil_rejetÃ©</t>
        </is>
      </c>
      <c r="F34" t="inlineStr">
        <is>
          <t>581-590</t>
        </is>
      </c>
      <c r="G34" t="n">
        <v>10</v>
      </c>
      <c r="H34" t="inlineStr">
        <is>
          <t>C C E E E E E C C C</t>
        </is>
      </c>
    </row>
    <row r="35">
      <c r="A35" s="2">
        <f>HYPERLINK("https://www.uniprot.org/uniprotkb/P21439/entry", "P21439")</f>
        <v/>
      </c>
      <c r="B35" t="inlineStr">
        <is>
          <t>ABCB4</t>
        </is>
      </c>
      <c r="C35" t="inlineStr">
        <is>
          <t>Phosphatidylcholine translocator ABCB4</t>
        </is>
      </c>
      <c r="D35" s="2">
        <f>HYPERLINK("https://www.rcsb.org/structure/6S7P", "6S7P")</f>
        <v/>
      </c>
      <c r="E35" t="inlineStr">
        <is>
          <t>Coil_rejetÃ©</t>
        </is>
      </c>
      <c r="F35" t="inlineStr">
        <is>
          <t>598-609</t>
        </is>
      </c>
      <c r="G35" t="n">
        <v>12</v>
      </c>
      <c r="H35" t="inlineStr">
        <is>
          <t>C E E E E E E C C E E E</t>
        </is>
      </c>
    </row>
    <row r="36">
      <c r="A36" s="2">
        <f>HYPERLINK("https://www.uniprot.org/uniprotkb/P21439/entry", "P21439")</f>
        <v/>
      </c>
      <c r="B36" t="inlineStr">
        <is>
          <t>ABCB4</t>
        </is>
      </c>
      <c r="C36" t="inlineStr">
        <is>
          <t>Phosphatidylcholine translocator ABCB4</t>
        </is>
      </c>
      <c r="D36" s="2">
        <f>HYPERLINK("https://www.rcsb.org/structure/6S7P", "6S7P")</f>
        <v/>
      </c>
      <c r="E36" t="inlineStr">
        <is>
          <t>Coil_rejetÃ©</t>
        </is>
      </c>
      <c r="F36" t="inlineStr">
        <is>
          <t>692-739</t>
        </is>
      </c>
      <c r="G36" t="n">
        <v>48</v>
      </c>
      <c r="H36" t="inlineStr">
        <is>
          <t>C C C C H H H H H H C C C C C H H H H H H H H H H H H H H H H H H H H H H H H H H H H H H H H H</t>
        </is>
      </c>
    </row>
    <row r="37">
      <c r="A37" s="2">
        <f>HYPERLINK("https://www.uniprot.org/uniprotkb/P21439/entry", "P21439")</f>
        <v/>
      </c>
      <c r="B37" t="inlineStr">
        <is>
          <t>ABCB4</t>
        </is>
      </c>
      <c r="C37" t="inlineStr">
        <is>
          <t>Phosphatidylcholine translocator ABCB4</t>
        </is>
      </c>
      <c r="D37" s="2">
        <f>HYPERLINK("https://www.rcsb.org/structure/6S7P", "6S7P")</f>
        <v/>
      </c>
      <c r="E37" t="inlineStr">
        <is>
          <t>Coil_rejetÃ©</t>
        </is>
      </c>
      <c r="F37" t="inlineStr">
        <is>
          <t>747-1221</t>
        </is>
      </c>
      <c r="G37" t="n">
        <v>475</v>
      </c>
      <c r="H37" t="inlineStr">
        <is>
          <t>H H H H H H H H H H H H H H H H H H H H H H H H H H H H H H H H H H H H H H H H H H H H H H H H H H C C H H H H H H H C C C H H H H H H H H H H H H H H H H H H H H H H H H H H H H H H H H H H H H H H H H H H H H H H H H H H H H H C H H H H H H H H H H H H H H H H H H H H H H H H H H H H H H H H H H H H H H H H H H H H H H H H H H H H H H H H H H H H H H H H H H H H H H H H H H H H H H H H H H H H H H H H H H H H H H H H H H H H H H H H C C H H H H H H H H H H H H H H H H H H H H H H H H H H H H H H H H H H H H H H H H H H H H H C C C C C C C C C C C C C C C C C C C C E E E E C C E E C C C C C C C C C C E E C C E E E E C C C C E E E E E C C C C C H H H H H H H H H H H C C C C C C C E E E E C C E E C C C C H H H H H H H H E E E E C C C C C C C C C H H H H H H H H C C C C C C C H H H H H H H H H H H H C H H H H H H H H C C C C C C C C H H H H H C C H H H H H H H H H H H H H H H C C C C E E E E E C C C C C C H H H H H H H H H H H H H H H H</t>
        </is>
      </c>
    </row>
    <row r="38">
      <c r="A38" s="2">
        <f>HYPERLINK("https://www.uniprot.org/uniprotkb/P21439/entry", "P21439")</f>
        <v/>
      </c>
      <c r="B38" t="inlineStr">
        <is>
          <t>ABCB4</t>
        </is>
      </c>
      <c r="C38" t="inlineStr">
        <is>
          <t>Phosphatidylcholine translocator ABCB4</t>
        </is>
      </c>
      <c r="D38" s="2">
        <f>HYPERLINK("https://www.rcsb.org/structure/6S7P", "6S7P")</f>
        <v/>
      </c>
      <c r="E38" t="inlineStr">
        <is>
          <t>Coil_rejetÃ©</t>
        </is>
      </c>
      <c r="F38" t="inlineStr">
        <is>
          <t>1223-1231</t>
        </is>
      </c>
      <c r="G38" t="n">
        <v>9</v>
      </c>
      <c r="H38" t="inlineStr">
        <is>
          <t>C C E E E E E C C</t>
        </is>
      </c>
    </row>
    <row r="39">
      <c r="A39" s="2">
        <f>HYPERLINK("https://www.uniprot.org/uniprotkb/P21439/entry", "P21439")</f>
        <v/>
      </c>
      <c r="B39" t="inlineStr">
        <is>
          <t>ABCB4</t>
        </is>
      </c>
      <c r="C39" t="inlineStr">
        <is>
          <t>Phosphatidylcholine translocator ABCB4</t>
        </is>
      </c>
      <c r="D39" s="2">
        <f>HYPERLINK("https://www.rcsb.org/structure/6S7P", "6S7P")</f>
        <v/>
      </c>
      <c r="E39" t="inlineStr">
        <is>
          <t>Coil_rejetÃ©</t>
        </is>
      </c>
      <c r="F39" t="inlineStr">
        <is>
          <t>1239-1251</t>
        </is>
      </c>
      <c r="G39" t="n">
        <v>13</v>
      </c>
      <c r="H39" t="inlineStr">
        <is>
          <t>C C E E E E E E C C E E C</t>
        </is>
      </c>
    </row>
    <row r="40">
      <c r="A40" s="2">
        <f>HYPERLINK("https://www.uniprot.org/uniprotkb/P21439/entry", "P21439")</f>
        <v/>
      </c>
      <c r="B40" t="inlineStr">
        <is>
          <t>ABCB4</t>
        </is>
      </c>
      <c r="C40" t="inlineStr">
        <is>
          <t>Phosphatidylcholine translocator ABCB4</t>
        </is>
      </c>
      <c r="D40" s="2">
        <f>HYPERLINK("https://www.rcsb.org/structure/7NIU", "7NIU")</f>
        <v/>
      </c>
      <c r="E40" t="inlineStr">
        <is>
          <t>GAP_NTER</t>
        </is>
      </c>
      <c r="F40" t="inlineStr">
        <is>
          <t>1-43</t>
        </is>
      </c>
      <c r="G40" t="n">
        <v>43</v>
      </c>
      <c r="H40" t="inlineStr">
        <is>
          <t>C C C C C C C C C C C C C C C C C C C C C C C C C C C C C C C C C C C C C C C C C C C</t>
        </is>
      </c>
    </row>
    <row r="41">
      <c r="A41" s="2">
        <f>HYPERLINK("https://www.uniprot.org/uniprotkb/P21439/entry", "P21439")</f>
        <v/>
      </c>
      <c r="B41" t="inlineStr">
        <is>
          <t>ABCB4</t>
        </is>
      </c>
      <c r="C41" t="inlineStr">
        <is>
          <t>Phosphatidylcholine translocator ABCB4</t>
        </is>
      </c>
      <c r="D41" s="2">
        <f>HYPERLINK("https://www.rcsb.org/structure/7NIU", "7NIU")</f>
        <v/>
      </c>
      <c r="E41" t="inlineStr">
        <is>
          <t>GAP</t>
        </is>
      </c>
      <c r="F41" t="inlineStr">
        <is>
          <t>93-105</t>
        </is>
      </c>
      <c r="G41" t="n">
        <v>13</v>
      </c>
      <c r="H41" t="inlineStr">
        <is>
          <t>C C C C C C C C C C C C C</t>
        </is>
      </c>
    </row>
    <row r="42">
      <c r="A42" s="2">
        <f>HYPERLINK("https://www.uniprot.org/uniprotkb/P21439/entry", "P21439")</f>
        <v/>
      </c>
      <c r="B42" t="inlineStr">
        <is>
          <t>ABCB4</t>
        </is>
      </c>
      <c r="C42" t="inlineStr">
        <is>
          <t>Phosphatidylcholine translocator ABCB4</t>
        </is>
      </c>
      <c r="D42" s="2">
        <f>HYPERLINK("https://www.rcsb.org/structure/7NIU", "7NIU")</f>
        <v/>
      </c>
      <c r="E42" t="inlineStr">
        <is>
          <t>GAP</t>
        </is>
      </c>
      <c r="F42" t="inlineStr">
        <is>
          <t>630-691</t>
        </is>
      </c>
      <c r="G42" t="n">
        <v>62</v>
      </c>
      <c r="H42" t="inlineStr">
        <is>
          <t>C C C C C C C C C C C C C C C C C C C C C C C C C C C C C C C C C C C C C C C C C C C C C C C C C C C C C C C C C C C C C C</t>
        </is>
      </c>
    </row>
    <row r="43">
      <c r="A43" s="2">
        <f>HYPERLINK("https://www.uniprot.org/uniprotkb/P21439/entry", "P21439")</f>
        <v/>
      </c>
      <c r="B43" t="inlineStr">
        <is>
          <t>ABCB4</t>
        </is>
      </c>
      <c r="C43" t="inlineStr">
        <is>
          <t>Phosphatidylcholine translocator ABCB4</t>
        </is>
      </c>
      <c r="D43" s="2">
        <f>HYPERLINK("https://www.rcsb.org/structure/7NIU", "7NIU")</f>
        <v/>
      </c>
      <c r="E43" t="inlineStr">
        <is>
          <t>GAP_CTER</t>
        </is>
      </c>
      <c r="F43" t="inlineStr">
        <is>
          <t>1252-1279</t>
        </is>
      </c>
      <c r="G43" t="n">
        <v>28</v>
      </c>
      <c r="H43" t="inlineStr">
        <is>
          <t>C C C C C C C C C C C C C C C C C C C C C C C C C C C C</t>
        </is>
      </c>
    </row>
    <row r="44">
      <c r="A44" s="2">
        <f>HYPERLINK("https://www.uniprot.org/uniprotkb/P21439/entry", "P21439")</f>
        <v/>
      </c>
      <c r="B44" t="inlineStr">
        <is>
          <t>ABCB4</t>
        </is>
      </c>
      <c r="C44" t="inlineStr">
        <is>
          <t>Phosphatidylcholine translocator ABCB4</t>
        </is>
      </c>
      <c r="D44" s="2">
        <f>HYPERLINK("https://www.rcsb.org/structure/7NIU", "7NIU")</f>
        <v/>
      </c>
      <c r="E44" t="inlineStr">
        <is>
          <t>Coil_rejetÃ©</t>
        </is>
      </c>
      <c r="F44" t="inlineStr">
        <is>
          <t>44-387</t>
        </is>
      </c>
      <c r="G44" t="n">
        <v>344</v>
      </c>
      <c r="H44" t="inlineStr">
        <is>
          <t>C C C C C C H H H H H H H H H H H H H H H H H H H H H H H H H H H H H H H H H H H H H H H H H H H C C C C C C C C C C C C C C C H H H H H H H H H H H H H H H H H H H H H H H H H H H H H H H H H H H H H H H H H H H H H H H H H H H H H C C H H H H H C H H H H H H H H H H H H H H H H H H H H C H H H H H H H H H H H H H H H H H H H H H H H H C H H H H H H H H H H H H H H H H H H H H H H H H H H H H H H H H H H H H H H H H H H H H H H C H H H H H H H H C H H H H H H H H H H H H H H H H H H H H H H H H H H H H H H H H H H H H H H H H H H H H H H H H H H H H H H H C C C H H H H H H H H H H H C H H H H H H H H H H H H H H H H H H H H H H H H H H H H H H H H C C C C C C C C C C C C C C C</t>
        </is>
      </c>
    </row>
    <row r="45">
      <c r="A45" s="2">
        <f>HYPERLINK("https://www.uniprot.org/uniprotkb/P21439/entry", "P21439")</f>
        <v/>
      </c>
      <c r="B45" t="inlineStr">
        <is>
          <t>ABCB4</t>
        </is>
      </c>
      <c r="C45" t="inlineStr">
        <is>
          <t>Phosphatidylcholine translocator ABCB4</t>
        </is>
      </c>
      <c r="D45" s="2">
        <f>HYPERLINK("https://www.rcsb.org/structure/7NIU", "7NIU")</f>
        <v/>
      </c>
      <c r="E45" t="inlineStr">
        <is>
          <t>Coil_rejetÃ©</t>
        </is>
      </c>
      <c r="F45" t="inlineStr">
        <is>
          <t>390-395</t>
        </is>
      </c>
      <c r="G45" t="n">
        <v>6</v>
      </c>
      <c r="H45" t="inlineStr">
        <is>
          <t>C C C C C E</t>
        </is>
      </c>
    </row>
    <row r="46">
      <c r="A46" s="2">
        <f>HYPERLINK("https://www.uniprot.org/uniprotkb/P21439/entry", "P21439")</f>
        <v/>
      </c>
      <c r="B46" t="inlineStr">
        <is>
          <t>ABCB4</t>
        </is>
      </c>
      <c r="C46" t="inlineStr">
        <is>
          <t>Phosphatidylcholine translocator ABCB4</t>
        </is>
      </c>
      <c r="D46" s="2">
        <f>HYPERLINK("https://www.rcsb.org/structure/7NIU", "7NIU")</f>
        <v/>
      </c>
      <c r="E46" t="inlineStr">
        <is>
          <t>Coil_rejetÃ©</t>
        </is>
      </c>
      <c r="F46" t="inlineStr">
        <is>
          <t>402-407</t>
        </is>
      </c>
      <c r="G46" t="n">
        <v>6</v>
      </c>
      <c r="H46" t="inlineStr">
        <is>
          <t>C C C C C C</t>
        </is>
      </c>
    </row>
    <row r="47">
      <c r="A47" s="2">
        <f>HYPERLINK("https://www.uniprot.org/uniprotkb/P21439/entry", "P21439")</f>
        <v/>
      </c>
      <c r="B47" t="inlineStr">
        <is>
          <t>ABCB4</t>
        </is>
      </c>
      <c r="C47" t="inlineStr">
        <is>
          <t>Phosphatidylcholine translocator ABCB4</t>
        </is>
      </c>
      <c r="D47" s="2">
        <f>HYPERLINK("https://www.rcsb.org/structure/7NIU", "7NIU")</f>
        <v/>
      </c>
      <c r="E47" t="inlineStr">
        <is>
          <t>Coil_rejetÃ©</t>
        </is>
      </c>
      <c r="F47" t="inlineStr">
        <is>
          <t>414-419</t>
        </is>
      </c>
      <c r="G47" t="n">
        <v>6</v>
      </c>
      <c r="H47" t="inlineStr">
        <is>
          <t>C C C C C C</t>
        </is>
      </c>
    </row>
    <row r="48">
      <c r="A48" s="2">
        <f>HYPERLINK("https://www.uniprot.org/uniprotkb/P21439/entry", "P21439")</f>
        <v/>
      </c>
      <c r="B48" t="inlineStr">
        <is>
          <t>ABCB4</t>
        </is>
      </c>
      <c r="C48" t="inlineStr">
        <is>
          <t>Phosphatidylcholine translocator ABCB4</t>
        </is>
      </c>
      <c r="D48" s="2">
        <f>HYPERLINK("https://www.rcsb.org/structure/7NIU", "7NIU")</f>
        <v/>
      </c>
      <c r="E48" t="inlineStr">
        <is>
          <t>Coil_rejetÃ©</t>
        </is>
      </c>
      <c r="F48" t="inlineStr">
        <is>
          <t>439-448</t>
        </is>
      </c>
      <c r="G48" t="n">
        <v>10</v>
      </c>
      <c r="H48" t="inlineStr">
        <is>
          <t>H H C C C C C C C C</t>
        </is>
      </c>
    </row>
    <row r="49">
      <c r="A49" s="2">
        <f>HYPERLINK("https://www.uniprot.org/uniprotkb/P21439/entry", "P21439")</f>
        <v/>
      </c>
      <c r="B49" t="inlineStr">
        <is>
          <t>ABCB4</t>
        </is>
      </c>
      <c r="C49" t="inlineStr">
        <is>
          <t>Phosphatidylcholine translocator ABCB4</t>
        </is>
      </c>
      <c r="D49" s="2">
        <f>HYPERLINK("https://www.rcsb.org/structure/7NIU", "7NIU")</f>
        <v/>
      </c>
      <c r="E49" t="inlineStr">
        <is>
          <t>Coil_rejetÃ©</t>
        </is>
      </c>
      <c r="F49" t="inlineStr">
        <is>
          <t>451-455</t>
        </is>
      </c>
      <c r="G49" t="n">
        <v>5</v>
      </c>
      <c r="H49" t="inlineStr">
        <is>
          <t>C E E E E</t>
        </is>
      </c>
    </row>
    <row r="50">
      <c r="A50" s="2">
        <f>HYPERLINK("https://www.uniprot.org/uniprotkb/P21439/entry", "P21439")</f>
        <v/>
      </c>
      <c r="B50" t="inlineStr">
        <is>
          <t>ABCB4</t>
        </is>
      </c>
      <c r="C50" t="inlineStr">
        <is>
          <t>Phosphatidylcholine translocator ABCB4</t>
        </is>
      </c>
      <c r="D50" s="2">
        <f>HYPERLINK("https://www.rcsb.org/structure/7NIU", "7NIU")</f>
        <v/>
      </c>
      <c r="E50" t="inlineStr">
        <is>
          <t>Coil_rejetÃ©</t>
        </is>
      </c>
      <c r="F50" t="inlineStr">
        <is>
          <t>458-496</t>
        </is>
      </c>
      <c r="G50" t="n">
        <v>39</v>
      </c>
      <c r="H50" t="inlineStr">
        <is>
          <t>E E C H H H H H H H H H H H E E E E C C C C C C C C C H H H H H H H H C C C C</t>
        </is>
      </c>
    </row>
    <row r="51">
      <c r="A51" s="2">
        <f>HYPERLINK("https://www.uniprot.org/uniprotkb/P21439/entry", "P21439")</f>
        <v/>
      </c>
      <c r="B51" t="inlineStr">
        <is>
          <t>ABCB4</t>
        </is>
      </c>
      <c r="C51" t="inlineStr">
        <is>
          <t>Phosphatidylcholine translocator ABCB4</t>
        </is>
      </c>
      <c r="D51" s="2">
        <f>HYPERLINK("https://www.rcsb.org/structure/7NIU", "7NIU")</f>
        <v/>
      </c>
      <c r="E51" t="inlineStr">
        <is>
          <t>Coil_rejetÃ©</t>
        </is>
      </c>
      <c r="F51" t="inlineStr">
        <is>
          <t>541-559</t>
        </is>
      </c>
      <c r="G51" t="n">
        <v>19</v>
      </c>
      <c r="H51" t="inlineStr">
        <is>
          <t>H H H H H H H H H H C C E E E E E C C</t>
        </is>
      </c>
    </row>
    <row r="52">
      <c r="A52" s="2">
        <f>HYPERLINK("https://www.uniprot.org/uniprotkb/P21439/entry", "P21439")</f>
        <v/>
      </c>
      <c r="B52" t="inlineStr">
        <is>
          <t>ABCB4</t>
        </is>
      </c>
      <c r="C52" t="inlineStr">
        <is>
          <t>Phosphatidylcholine translocator ABCB4</t>
        </is>
      </c>
      <c r="D52" s="2">
        <f>HYPERLINK("https://www.rcsb.org/structure/7NIU", "7NIU")</f>
        <v/>
      </c>
      <c r="E52" t="inlineStr">
        <is>
          <t>Coil_rejetÃ©</t>
        </is>
      </c>
      <c r="F52" t="inlineStr">
        <is>
          <t>692-1027</t>
        </is>
      </c>
      <c r="G52" t="n">
        <v>336</v>
      </c>
      <c r="H52" t="inlineStr">
        <is>
          <t>C C C C H H H H H H H H H C C H H H H H H H H H H H H H H H H H H H H H H H H H H H H H H H H H H C C C C H H H H H H H H H H H H H H H H H H H H H H H H H H H H H H H H H H H H H H H H H H H H H H H H H H H H H H H H H H H C C C C C H H H H H H H H H H H H H H H H H H H H H H H H H H H H H H H H H H H H H H H H H H H H H C H H H H H H H H H H H H H H H H H H H H H H H H H H H H H H H H H H H H H H H H H H H H H H H H H H H H H H H C C H H H H H H H H H H H H H H H H H H H H H H H H H H H H H H H H H H H H H H H H H H H H H H H H H H H H H H H C C H H H H H H H H H H H H H H H H H H H C C C C C C H H H H H H H H H H H H H H H H H H H H C C C C C C C C C C C C C C</t>
        </is>
      </c>
    </row>
    <row r="53">
      <c r="A53" s="2">
        <f>HYPERLINK("https://www.uniprot.org/uniprotkb/P21439/entry", "P21439")</f>
        <v/>
      </c>
      <c r="B53" t="inlineStr">
        <is>
          <t>ABCB4</t>
        </is>
      </c>
      <c r="C53" t="inlineStr">
        <is>
          <t>Phosphatidylcholine translocator ABCB4</t>
        </is>
      </c>
      <c r="D53" s="2">
        <f>HYPERLINK("https://www.rcsb.org/structure/7NIU", "7NIU")</f>
        <v/>
      </c>
      <c r="E53" t="inlineStr">
        <is>
          <t>Coil_rejetÃ©</t>
        </is>
      </c>
      <c r="F53" t="inlineStr">
        <is>
          <t>1029-1034</t>
        </is>
      </c>
      <c r="G53" t="n">
        <v>6</v>
      </c>
      <c r="H53" t="inlineStr">
        <is>
          <t>C C C C C E</t>
        </is>
      </c>
    </row>
    <row r="54">
      <c r="A54" s="2">
        <f>HYPERLINK("https://www.uniprot.org/uniprotkb/P21439/entry", "P21439")</f>
        <v/>
      </c>
      <c r="B54" t="inlineStr">
        <is>
          <t>ABCB4</t>
        </is>
      </c>
      <c r="C54" t="inlineStr">
        <is>
          <t>Phosphatidylcholine translocator ABCB4</t>
        </is>
      </c>
      <c r="D54" s="2">
        <f>HYPERLINK("https://www.rcsb.org/structure/7NIU", "7NIU")</f>
        <v/>
      </c>
      <c r="E54" t="inlineStr">
        <is>
          <t>Coil_rejetÃ©</t>
        </is>
      </c>
      <c r="F54" t="inlineStr">
        <is>
          <t>1051-1054</t>
        </is>
      </c>
      <c r="G54" t="n">
        <v>4</v>
      </c>
      <c r="H54" t="inlineStr">
        <is>
          <t>C C C C</t>
        </is>
      </c>
    </row>
    <row r="55">
      <c r="A55" s="2">
        <f>HYPERLINK("https://www.uniprot.org/uniprotkb/P21439/entry", "P21439")</f>
        <v/>
      </c>
      <c r="B55" t="inlineStr">
        <is>
          <t>ABCB4</t>
        </is>
      </c>
      <c r="C55" t="inlineStr">
        <is>
          <t>Phosphatidylcholine translocator ABCB4</t>
        </is>
      </c>
      <c r="D55" s="2">
        <f>HYPERLINK("https://www.rcsb.org/structure/7NIU", "7NIU")</f>
        <v/>
      </c>
      <c r="E55" t="inlineStr">
        <is>
          <t>Coil_rejetÃ©</t>
        </is>
      </c>
      <c r="F55" t="inlineStr">
        <is>
          <t>1074-1089</t>
        </is>
      </c>
      <c r="G55" t="n">
        <v>16</v>
      </c>
      <c r="H55" t="inlineStr">
        <is>
          <t>C C C C H H H H H C C C C C C C</t>
        </is>
      </c>
    </row>
    <row r="56">
      <c r="A56" s="2">
        <f>HYPERLINK("https://www.uniprot.org/uniprotkb/P21439/entry", "P21439")</f>
        <v/>
      </c>
      <c r="B56" t="inlineStr">
        <is>
          <t>ABCB4</t>
        </is>
      </c>
      <c r="C56" t="inlineStr">
        <is>
          <t>Phosphatidylcholine translocator ABCB4</t>
        </is>
      </c>
      <c r="D56" s="2">
        <f>HYPERLINK("https://www.rcsb.org/structure/7NIU", "7NIU")</f>
        <v/>
      </c>
      <c r="E56" t="inlineStr">
        <is>
          <t>Coil_rejetÃ©</t>
        </is>
      </c>
      <c r="F56" t="inlineStr">
        <is>
          <t>1094-1101</t>
        </is>
      </c>
      <c r="G56" t="n">
        <v>8</v>
      </c>
      <c r="H56" t="inlineStr">
        <is>
          <t>E E C C C H H H</t>
        </is>
      </c>
    </row>
    <row r="57">
      <c r="A57" s="2">
        <f>HYPERLINK("https://www.uniprot.org/uniprotkb/P21439/entry", "P21439")</f>
        <v/>
      </c>
      <c r="B57" t="inlineStr">
        <is>
          <t>ABCB4</t>
        </is>
      </c>
      <c r="C57" t="inlineStr">
        <is>
          <t>Phosphatidylcholine translocator ABCB4</t>
        </is>
      </c>
      <c r="D57" s="2">
        <f>HYPERLINK("https://www.rcsb.org/structure/7NIU", "7NIU")</f>
        <v/>
      </c>
      <c r="E57" t="inlineStr">
        <is>
          <t>Coil_rejetÃ©</t>
        </is>
      </c>
      <c r="F57" t="inlineStr">
        <is>
          <t>1103-1116</t>
        </is>
      </c>
      <c r="G57" t="n">
        <v>14</v>
      </c>
      <c r="H57" t="inlineStr">
        <is>
          <t>H H H H H H H H H H E E E C</t>
        </is>
      </c>
    </row>
    <row r="58">
      <c r="A58" s="2">
        <f>HYPERLINK("https://www.uniprot.org/uniprotkb/P21439/entry", "P21439")</f>
        <v/>
      </c>
      <c r="B58" t="inlineStr">
        <is>
          <t>ABCB4</t>
        </is>
      </c>
      <c r="C58" t="inlineStr">
        <is>
          <t>Phosphatidylcholine translocator ABCB4</t>
        </is>
      </c>
      <c r="D58" s="2">
        <f>HYPERLINK("https://www.rcsb.org/structure/7NIU", "7NIU")</f>
        <v/>
      </c>
      <c r="E58" t="inlineStr">
        <is>
          <t>Coil_rejetÃ©</t>
        </is>
      </c>
      <c r="F58" t="inlineStr">
        <is>
          <t>1119-1140</t>
        </is>
      </c>
      <c r="G58" t="n">
        <v>22</v>
      </c>
      <c r="H58" t="inlineStr">
        <is>
          <t>C C C C C C H H H H H H H H C C C C C C C C</t>
        </is>
      </c>
    </row>
    <row r="59">
      <c r="A59" s="2">
        <f>HYPERLINK("https://www.uniprot.org/uniprotkb/P21439/entry", "P21439")</f>
        <v/>
      </c>
      <c r="B59" t="inlineStr">
        <is>
          <t>ABCB4</t>
        </is>
      </c>
      <c r="C59" t="inlineStr">
        <is>
          <t>Phosphatidylcholine translocator ABCB4</t>
        </is>
      </c>
      <c r="D59" s="2">
        <f>HYPERLINK("https://www.rcsb.org/structure/7NIU", "7NIU")</f>
        <v/>
      </c>
      <c r="E59" t="inlineStr">
        <is>
          <t>Coil_rejetÃ©</t>
        </is>
      </c>
      <c r="F59" t="inlineStr">
        <is>
          <t>1164-1176</t>
        </is>
      </c>
      <c r="G59" t="n">
        <v>13</v>
      </c>
      <c r="H59" t="inlineStr">
        <is>
          <t>C C C C H H H H H H C C H</t>
        </is>
      </c>
    </row>
    <row r="60">
      <c r="A60" s="2">
        <f>HYPERLINK("https://www.uniprot.org/uniprotkb/P21439/entry", "P21439")</f>
        <v/>
      </c>
      <c r="B60" t="inlineStr">
        <is>
          <t>ABCB4</t>
        </is>
      </c>
      <c r="C60" t="inlineStr">
        <is>
          <t>Phosphatidylcholine translocator ABCB4</t>
        </is>
      </c>
      <c r="D60" s="2">
        <f>HYPERLINK("https://www.rcsb.org/structure/7NIU", "7NIU")</f>
        <v/>
      </c>
      <c r="E60" t="inlineStr">
        <is>
          <t>Coil_rejetÃ©</t>
        </is>
      </c>
      <c r="F60" t="inlineStr">
        <is>
          <t>1183-1201</t>
        </is>
      </c>
      <c r="G60" t="n">
        <v>19</v>
      </c>
      <c r="H60" t="inlineStr">
        <is>
          <t>H H H H H H H H H H C C C E E E E C C</t>
        </is>
      </c>
    </row>
    <row r="61">
      <c r="A61" s="2">
        <f>HYPERLINK("https://www.uniprot.org/uniprotkb/P21439/entry", "P21439")</f>
        <v/>
      </c>
      <c r="B61" t="inlineStr">
        <is>
          <t>ABCB4</t>
        </is>
      </c>
      <c r="C61" t="inlineStr">
        <is>
          <t>Phosphatidylcholine translocator ABCB4</t>
        </is>
      </c>
      <c r="D61" s="2">
        <f>HYPERLINK("https://www.rcsb.org/structure/7NIU", "7NIU")</f>
        <v/>
      </c>
      <c r="E61" t="inlineStr">
        <is>
          <t>Coil_rejetÃ©</t>
        </is>
      </c>
      <c r="F61" t="inlineStr">
        <is>
          <t>1224-1229</t>
        </is>
      </c>
      <c r="G61" t="n">
        <v>6</v>
      </c>
      <c r="H61" t="inlineStr">
        <is>
          <t>C C E E E E</t>
        </is>
      </c>
    </row>
    <row r="62">
      <c r="A62" s="2">
        <f>HYPERLINK("https://www.uniprot.org/uniprotkb/P21439/entry", "P21439")</f>
        <v/>
      </c>
      <c r="B62" t="inlineStr">
        <is>
          <t>ABCB4</t>
        </is>
      </c>
      <c r="C62" t="inlineStr">
        <is>
          <t>Phosphatidylcholine translocator ABCB4</t>
        </is>
      </c>
      <c r="D62" s="2">
        <f>HYPERLINK("https://www.rcsb.org/structure/7NIV", "7NIV")</f>
        <v/>
      </c>
      <c r="E62" t="inlineStr">
        <is>
          <t>GAP_NTER</t>
        </is>
      </c>
      <c r="F62" t="inlineStr">
        <is>
          <t>1-38</t>
        </is>
      </c>
      <c r="G62" t="n">
        <v>38</v>
      </c>
      <c r="H62" t="inlineStr">
        <is>
          <t>C C C C C C C C C C C C C C C C C C C C C C C C C C C C C C C C C C C C C C</t>
        </is>
      </c>
    </row>
    <row r="63">
      <c r="A63" s="2">
        <f>HYPERLINK("https://www.uniprot.org/uniprotkb/P21439/entry", "P21439")</f>
        <v/>
      </c>
      <c r="B63" t="inlineStr">
        <is>
          <t>ABCB4</t>
        </is>
      </c>
      <c r="C63" t="inlineStr">
        <is>
          <t>Phosphatidylcholine translocator ABCB4</t>
        </is>
      </c>
      <c r="D63" s="2">
        <f>HYPERLINK("https://www.rcsb.org/structure/7NIV", "7NIV")</f>
        <v/>
      </c>
      <c r="E63" t="inlineStr">
        <is>
          <t>GAP</t>
        </is>
      </c>
      <c r="F63" t="inlineStr">
        <is>
          <t>93-105</t>
        </is>
      </c>
      <c r="G63" t="n">
        <v>13</v>
      </c>
      <c r="H63" t="inlineStr">
        <is>
          <t>C C C C C C C C C C C C C</t>
        </is>
      </c>
    </row>
    <row r="64">
      <c r="A64" s="2">
        <f>HYPERLINK("https://www.uniprot.org/uniprotkb/P21439/entry", "P21439")</f>
        <v/>
      </c>
      <c r="B64" t="inlineStr">
        <is>
          <t>ABCB4</t>
        </is>
      </c>
      <c r="C64" t="inlineStr">
        <is>
          <t>Phosphatidylcholine translocator ABCB4</t>
        </is>
      </c>
      <c r="D64" s="2">
        <f>HYPERLINK("https://www.rcsb.org/structure/7NIV", "7NIV")</f>
        <v/>
      </c>
      <c r="E64" t="inlineStr">
        <is>
          <t>GAP</t>
        </is>
      </c>
      <c r="F64" t="inlineStr">
        <is>
          <t>630-691</t>
        </is>
      </c>
      <c r="G64" t="n">
        <v>62</v>
      </c>
      <c r="H64" t="inlineStr">
        <is>
          <t>C C C C C C C C C C C C C C C C C C C C C C C C C C C C C C C C C C C C C C C C C C C C C C C C C C C C C C C C C C C C C C</t>
        </is>
      </c>
    </row>
    <row r="65">
      <c r="A65" s="2">
        <f>HYPERLINK("https://www.uniprot.org/uniprotkb/P21439/entry", "P21439")</f>
        <v/>
      </c>
      <c r="B65" t="inlineStr">
        <is>
          <t>ABCB4</t>
        </is>
      </c>
      <c r="C65" t="inlineStr">
        <is>
          <t>Phosphatidylcholine translocator ABCB4</t>
        </is>
      </c>
      <c r="D65" s="2">
        <f>HYPERLINK("https://www.rcsb.org/structure/7NIV", "7NIV")</f>
        <v/>
      </c>
      <c r="E65" t="inlineStr">
        <is>
          <t>GAP_CTER</t>
        </is>
      </c>
      <c r="F65" t="inlineStr">
        <is>
          <t>1252-1279</t>
        </is>
      </c>
      <c r="G65" t="n">
        <v>28</v>
      </c>
      <c r="H65" t="inlineStr">
        <is>
          <t>C C C C C C C C C C C C C C C C C C C C C C C C C C C C</t>
        </is>
      </c>
    </row>
    <row r="66">
      <c r="A66" s="2">
        <f>HYPERLINK("https://www.uniprot.org/uniprotkb/P21439/entry", "P21439")</f>
        <v/>
      </c>
      <c r="B66" t="inlineStr">
        <is>
          <t>ABCB4</t>
        </is>
      </c>
      <c r="C66" t="inlineStr">
        <is>
          <t>Phosphatidylcholine translocator ABCB4</t>
        </is>
      </c>
      <c r="D66" s="2">
        <f>HYPERLINK("https://www.rcsb.org/structure/7NIV", "7NIV")</f>
        <v/>
      </c>
      <c r="E66" t="inlineStr">
        <is>
          <t>Coil_rejetÃ©</t>
        </is>
      </c>
      <c r="F66" t="inlineStr">
        <is>
          <t>39-515</t>
        </is>
      </c>
      <c r="G66" t="n">
        <v>477</v>
      </c>
      <c r="H66" t="inlineStr">
        <is>
          <t>C C C C C C C C C C C H H H H H H H H H H H H H H H H H H H H H H H H H H H H H H H H H H H H H H H H H H H C C C C C C C C C C C C C C H H H H H H H H H H H H H H H H H H H H H H H H H H H H H H H H H H H H H H H H H H H H H H H H H H H H H H C C H H H H H H H H H H H H H H H H H H H H H H H H H H H H H H H H H H H H H H H H H H H H H H H H H C C H H H H H H H H H H H H H H H H H H H H H H H H H H H H H H H C C C C H H H H H H H H H H H C C C C C C C C C C C C C C C C H H H H H H H H H H H H H H H H H H H H H H H H H H H H H H H H H H H H H H H H H H H H H H H C C C C C C H H H H H H H H H H H H H H H H H H H H H H H H H H H H H H H H H H H H H H H H H H H H C C C C C C C C C C C C C C C C C C C C C E E E E C C C C C C C C C C C C C C C C C C E E E C C C C C C C C E E C C C C C C H H H H H H H H C C C C C C C C C E E E E C C C C C C C C H H H H H H C C E E C C C C C C C C C C C H H H H H H H H C C C C C H H H H H H H H H H H C C C H H H H</t>
        </is>
      </c>
    </row>
    <row r="67">
      <c r="A67" s="2">
        <f>HYPERLINK("https://www.uniprot.org/uniprotkb/P21439/entry", "P21439")</f>
        <v/>
      </c>
      <c r="B67" t="inlineStr">
        <is>
          <t>ABCB4</t>
        </is>
      </c>
      <c r="C67" t="inlineStr">
        <is>
          <t>Phosphatidylcholine translocator ABCB4</t>
        </is>
      </c>
      <c r="D67" s="2">
        <f>HYPERLINK("https://www.rcsb.org/structure/7NIV", "7NIV")</f>
        <v/>
      </c>
      <c r="E67" t="inlineStr">
        <is>
          <t>Coil_rejetÃ©</t>
        </is>
      </c>
      <c r="F67" t="inlineStr">
        <is>
          <t>517-571</t>
        </is>
      </c>
      <c r="G67" t="n">
        <v>55</v>
      </c>
      <c r="H67" t="inlineStr">
        <is>
          <t>H C C C C C C C C C C C C C C C C C C C C C C H H H H H H H H H H C C C E E E E E C C C C C C H H H H H H H H</t>
        </is>
      </c>
    </row>
    <row r="68">
      <c r="A68" s="2">
        <f>HYPERLINK("https://www.uniprot.org/uniprotkb/P21439/entry", "P21439")</f>
        <v/>
      </c>
      <c r="B68" t="inlineStr">
        <is>
          <t>ABCB4</t>
        </is>
      </c>
      <c r="C68" t="inlineStr">
        <is>
          <t>Phosphatidylcholine translocator ABCB4</t>
        </is>
      </c>
      <c r="D68" s="2">
        <f>HYPERLINK("https://www.rcsb.org/structure/7NIV", "7NIV")</f>
        <v/>
      </c>
      <c r="E68" t="inlineStr">
        <is>
          <t>Coil_rejetÃ©</t>
        </is>
      </c>
      <c r="F68" t="inlineStr">
        <is>
          <t>581-1047</t>
        </is>
      </c>
      <c r="G68" t="n">
        <v>467</v>
      </c>
      <c r="H68" t="inlineStr">
        <is>
          <t>C C E E E E E C C C C C C C C C C C C C E E C C C C C C C C C C H H H H H H C C C C H H H H H H C C C C C C C C C C C C C C C C C C C C C C C C C C C C C C C C C C C C C C C C C C C C C C C C C C C C C C C C C C C C C C C C C C C H H H H H H H H C C C C H H H H H H H H H H H H H C C H H H H H H H H H H H H H H H H H C C C C C C H H H H H H H H H H H H H H H H H H H H H H H H H H H H H H H H H H H H H H H H H H H H H H H H H C C C C C C C C C C C C C C H H H H H H H H H H H H H H H H H H H H H H H H H H H H H H H H H H H H H H H H H H H H H H H H H H H H H H H H H H H H H H H H H H C C C C C C H H H H H H H H H H H H H H H H H H H H H H H H H H H H H H C H H H H H H H H H H H H H H H H H H H H H H H H H H H H H H H H H H H H H H H H H H H H H H H H H H H H H H C C C H H H H H H H H H H H H H H H H H H H H H H H H C C C H H H H H H H H H H H H H H H H H H C C C C C C C C C C C C C C C C C C C C E E E E E E E E E C C C C C</t>
        </is>
      </c>
    </row>
    <row r="69">
      <c r="A69" s="2">
        <f>HYPERLINK("https://www.uniprot.org/uniprotkb/P21439/entry", "P21439")</f>
        <v/>
      </c>
      <c r="B69" t="inlineStr">
        <is>
          <t>ABCB4</t>
        </is>
      </c>
      <c r="C69" t="inlineStr">
        <is>
          <t>Phosphatidylcholine translocator ABCB4</t>
        </is>
      </c>
      <c r="D69" s="2">
        <f>HYPERLINK("https://www.rcsb.org/structure/7NIV", "7NIV")</f>
        <v/>
      </c>
      <c r="E69" t="inlineStr">
        <is>
          <t>Coil_rejetÃ©</t>
        </is>
      </c>
      <c r="F69" t="inlineStr">
        <is>
          <t>1049-1230</t>
        </is>
      </c>
      <c r="G69" t="n">
        <v>182</v>
      </c>
      <c r="H69" t="inlineStr">
        <is>
          <t>C E E E E E E E E C C C C C C C C C C C C C C C C C C C C H H H H H H C C C C C C C C C E E E C C E E C C C C H H H H H H H H H C C C C C C C C C C C C C C C C C H H H H H C C C C C H H H H H H H H H H H H C H H H H H H C C C C C C C C C C C C C C C C C C C C H H H H H C H H H H H H C C C C E E E C C C C C C C C H H H H H H H H H H C C C C C C C C C E E E C C C</t>
        </is>
      </c>
    </row>
    <row r="70">
      <c r="A70" s="2">
        <f>HYPERLINK("https://www.uniprot.org/uniprotkb/P21439/entry", "P21439")</f>
        <v/>
      </c>
      <c r="B70" t="inlineStr">
        <is>
          <t>ABCB4</t>
        </is>
      </c>
      <c r="C70" t="inlineStr">
        <is>
          <t>Phosphatidylcholine translocator ABCB4</t>
        </is>
      </c>
      <c r="D70" s="2">
        <f>HYPERLINK("https://www.rcsb.org/structure/7NIV", "7NIV")</f>
        <v/>
      </c>
      <c r="E70" t="inlineStr">
        <is>
          <t>Coil_rejetÃ©</t>
        </is>
      </c>
      <c r="F70" t="inlineStr">
        <is>
          <t>1232-1246</t>
        </is>
      </c>
      <c r="G70" t="n">
        <v>15</v>
      </c>
      <c r="H70" t="inlineStr">
        <is>
          <t>H H H H H H C C C C C C C E E</t>
        </is>
      </c>
    </row>
    <row r="71">
      <c r="A71" s="2">
        <f>HYPERLINK("https://www.uniprot.org/uniprotkb/P21439/entry", "P21439")</f>
        <v/>
      </c>
      <c r="B71" t="inlineStr">
        <is>
          <t>ABCB4</t>
        </is>
      </c>
      <c r="C71" t="inlineStr">
        <is>
          <t>Phosphatidylcholine translocator ABCB4</t>
        </is>
      </c>
      <c r="D71" s="2">
        <f>HYPERLINK("https://www.rcsb.org/structure/7NIV", "7NIV")</f>
        <v/>
      </c>
      <c r="E71" t="inlineStr">
        <is>
          <t>Coil_rejetÃ©</t>
        </is>
      </c>
      <c r="F71" t="inlineStr">
        <is>
          <t>1248-1251</t>
        </is>
      </c>
      <c r="G71" t="n">
        <v>4</v>
      </c>
      <c r="H71" t="inlineStr">
        <is>
          <t>C E E C</t>
        </is>
      </c>
    </row>
    <row r="72">
      <c r="A72" s="2">
        <f>HYPERLINK("https://www.uniprot.org/uniprotkb/P21439/entry", "P21439")</f>
        <v/>
      </c>
      <c r="B72" t="inlineStr">
        <is>
          <t>ABCB4</t>
        </is>
      </c>
      <c r="C72" t="inlineStr">
        <is>
          <t>Phosphatidylcholine translocator ABCB4</t>
        </is>
      </c>
      <c r="D72" s="2">
        <f>HYPERLINK("https://www.rcsb.org/structure/7NIW", "7NIW")</f>
        <v/>
      </c>
      <c r="E72" t="inlineStr">
        <is>
          <t>GAP_NTER</t>
        </is>
      </c>
      <c r="F72" t="inlineStr">
        <is>
          <t>1-43</t>
        </is>
      </c>
      <c r="G72" t="n">
        <v>43</v>
      </c>
      <c r="H72" t="inlineStr">
        <is>
          <t>C C C C C C C C C C C C C C C C C C C C C C C C C C C C C C C C C C C C C C C C C C C</t>
        </is>
      </c>
    </row>
    <row r="73">
      <c r="A73" s="2">
        <f>HYPERLINK("https://www.uniprot.org/uniprotkb/P21439/entry", "P21439")</f>
        <v/>
      </c>
      <c r="B73" t="inlineStr">
        <is>
          <t>ABCB4</t>
        </is>
      </c>
      <c r="C73" t="inlineStr">
        <is>
          <t>Phosphatidylcholine translocator ABCB4</t>
        </is>
      </c>
      <c r="D73" s="2">
        <f>HYPERLINK("https://www.rcsb.org/structure/7NIW", "7NIW")</f>
        <v/>
      </c>
      <c r="E73" t="inlineStr">
        <is>
          <t>GAP</t>
        </is>
      </c>
      <c r="F73" t="inlineStr">
        <is>
          <t>97-104</t>
        </is>
      </c>
      <c r="G73" t="n">
        <v>8</v>
      </c>
      <c r="H73" t="inlineStr">
        <is>
          <t>C C C C C C C C</t>
        </is>
      </c>
    </row>
    <row r="74">
      <c r="A74" s="2">
        <f>HYPERLINK("https://www.uniprot.org/uniprotkb/P21439/entry", "P21439")</f>
        <v/>
      </c>
      <c r="B74" t="inlineStr">
        <is>
          <t>ABCB4</t>
        </is>
      </c>
      <c r="C74" t="inlineStr">
        <is>
          <t>Phosphatidylcholine translocator ABCB4</t>
        </is>
      </c>
      <c r="D74" s="2">
        <f>HYPERLINK("https://www.rcsb.org/structure/7NIW", "7NIW")</f>
        <v/>
      </c>
      <c r="E74" t="inlineStr">
        <is>
          <t>GAP</t>
        </is>
      </c>
      <c r="F74" t="inlineStr">
        <is>
          <t>630-689</t>
        </is>
      </c>
      <c r="G74" t="n">
        <v>60</v>
      </c>
      <c r="H74" t="inlineStr">
        <is>
          <t>C C C C C C C C C C C C C C C C C C C C C C C C C C C C C C C C C C C C C C C C C C C C C C C C C C C C C C C C C C C C</t>
        </is>
      </c>
    </row>
    <row r="75">
      <c r="A75" s="2">
        <f>HYPERLINK("https://www.uniprot.org/uniprotkb/P21439/entry", "P21439")</f>
        <v/>
      </c>
      <c r="B75" t="inlineStr">
        <is>
          <t>ABCB4</t>
        </is>
      </c>
      <c r="C75" t="inlineStr">
        <is>
          <t>Phosphatidylcholine translocator ABCB4</t>
        </is>
      </c>
      <c r="D75" s="2">
        <f>HYPERLINK("https://www.rcsb.org/structure/7NIW", "7NIW")</f>
        <v/>
      </c>
      <c r="E75" t="inlineStr">
        <is>
          <t>GAP_CTER</t>
        </is>
      </c>
      <c r="F75" t="inlineStr">
        <is>
          <t>1252-1279</t>
        </is>
      </c>
      <c r="G75" t="n">
        <v>28</v>
      </c>
      <c r="H75" t="inlineStr">
        <is>
          <t>C C C C C C C C C C C C C C C C C C C C C C C C C C C C</t>
        </is>
      </c>
    </row>
    <row r="76">
      <c r="A76" s="2">
        <f>HYPERLINK("https://www.uniprot.org/uniprotkb/P21439/entry", "P21439")</f>
        <v/>
      </c>
      <c r="B76" t="inlineStr">
        <is>
          <t>ABCB4</t>
        </is>
      </c>
      <c r="C76" t="inlineStr">
        <is>
          <t>Phosphatidylcholine translocator ABCB4</t>
        </is>
      </c>
      <c r="D76" s="2">
        <f>HYPERLINK("https://www.rcsb.org/structure/7NIW", "7NIW")</f>
        <v/>
      </c>
      <c r="E76" t="inlineStr">
        <is>
          <t>Coil_rejetÃ©</t>
        </is>
      </c>
      <c r="F76" t="inlineStr">
        <is>
          <t>44-47</t>
        </is>
      </c>
      <c r="G76" t="n">
        <v>4</v>
      </c>
      <c r="H76" t="inlineStr">
        <is>
          <t>C C C C</t>
        </is>
      </c>
    </row>
    <row r="77">
      <c r="A77" s="2">
        <f>HYPERLINK("https://www.uniprot.org/uniprotkb/P21439/entry", "P21439")</f>
        <v/>
      </c>
      <c r="B77" t="inlineStr">
        <is>
          <t>ABCB4</t>
        </is>
      </c>
      <c r="C77" t="inlineStr">
        <is>
          <t>Phosphatidylcholine translocator ABCB4</t>
        </is>
      </c>
      <c r="D77" s="2">
        <f>HYPERLINK("https://www.rcsb.org/structure/7NIW", "7NIW")</f>
        <v/>
      </c>
      <c r="E77" t="inlineStr">
        <is>
          <t>Coil_rejetÃ©</t>
        </is>
      </c>
      <c r="F77" t="inlineStr">
        <is>
          <t>53-87</t>
        </is>
      </c>
      <c r="G77" t="n">
        <v>35</v>
      </c>
      <c r="H77" t="inlineStr">
        <is>
          <t>H H H H H H H H H H H H H H H H H H H H H H H H H H H H H H H H H H H</t>
        </is>
      </c>
    </row>
    <row r="78">
      <c r="A78" s="2">
        <f>HYPERLINK("https://www.uniprot.org/uniprotkb/P21439/entry", "P21439")</f>
        <v/>
      </c>
      <c r="B78" t="inlineStr">
        <is>
          <t>ABCB4</t>
        </is>
      </c>
      <c r="C78" t="inlineStr">
        <is>
          <t>Phosphatidylcholine translocator ABCB4</t>
        </is>
      </c>
      <c r="D78" s="2">
        <f>HYPERLINK("https://www.rcsb.org/structure/7NIW", "7NIW")</f>
        <v/>
      </c>
      <c r="E78" t="inlineStr">
        <is>
          <t>Coil_rejetÃ©</t>
        </is>
      </c>
      <c r="F78" t="inlineStr">
        <is>
          <t>113-159</t>
        </is>
      </c>
      <c r="G78" t="n">
        <v>47</v>
      </c>
      <c r="H78" t="inlineStr">
        <is>
          <t>H H H H H H H H H H H H H H H H H H H H H H H H H H H H H H H H H H H H H H H H H H H H H H H</t>
        </is>
      </c>
    </row>
    <row r="79">
      <c r="A79" s="2">
        <f>HYPERLINK("https://www.uniprot.org/uniprotkb/P21439/entry", "P21439")</f>
        <v/>
      </c>
      <c r="B79" t="inlineStr">
        <is>
          <t>ABCB4</t>
        </is>
      </c>
      <c r="C79" t="inlineStr">
        <is>
          <t>Phosphatidylcholine translocator ABCB4</t>
        </is>
      </c>
      <c r="D79" s="2">
        <f>HYPERLINK("https://www.rcsb.org/structure/7NIW", "7NIW")</f>
        <v/>
      </c>
      <c r="E79" t="inlineStr">
        <is>
          <t>Coil_rejetÃ©</t>
        </is>
      </c>
      <c r="F79" t="inlineStr">
        <is>
          <t>177-367</t>
        </is>
      </c>
      <c r="G79" t="n">
        <v>191</v>
      </c>
      <c r="H79" t="inlineStr">
        <is>
          <t>H H H H H H H H H H H H H H H H H H H H H H H H H H H H H H H H H H H H H H H H H H H H H H H H H H H H H H H H H H H H H H H H H H H H H H H H H H H H H H H H H H H C C H H H H H H H H H C H H H H H H H H H H H H H H H H H H H H H H H H H H H H H H H H H H H H H H H H H H H H H H H H H H H H H H C C C H H H H H H H H H H H H H H H H H H H H H C H H H H H H H H H H H H H H H H H</t>
        </is>
      </c>
    </row>
    <row r="80">
      <c r="A80" s="2">
        <f>HYPERLINK("https://www.uniprot.org/uniprotkb/P21439/entry", "P21439")</f>
        <v/>
      </c>
      <c r="B80" t="inlineStr">
        <is>
          <t>ABCB4</t>
        </is>
      </c>
      <c r="C80" t="inlineStr">
        <is>
          <t>Phosphatidylcholine translocator ABCB4</t>
        </is>
      </c>
      <c r="D80" s="2">
        <f>HYPERLINK("https://www.rcsb.org/structure/7NIW", "7NIW")</f>
        <v/>
      </c>
      <c r="E80" t="inlineStr">
        <is>
          <t>Coil_rejetÃ©</t>
        </is>
      </c>
      <c r="F80" t="inlineStr">
        <is>
          <t>690-740</t>
        </is>
      </c>
      <c r="G80" t="n">
        <v>51</v>
      </c>
      <c r="H80" t="inlineStr">
        <is>
          <t>C C C C C C C H H H H H H H C C C H H H H H H H H H H H H H H H H H H H H H H H H H H H H H H H H H C</t>
        </is>
      </c>
    </row>
    <row r="81">
      <c r="A81" s="2">
        <f>HYPERLINK("https://www.uniprot.org/uniprotkb/P21439/entry", "P21439")</f>
        <v/>
      </c>
      <c r="B81" t="inlineStr">
        <is>
          <t>ABCB4</t>
        </is>
      </c>
      <c r="C81" t="inlineStr">
        <is>
          <t>Phosphatidylcholine translocator ABCB4</t>
        </is>
      </c>
      <c r="D81" s="2">
        <f>HYPERLINK("https://www.rcsb.org/structure/7NIW", "7NIW")</f>
        <v/>
      </c>
      <c r="E81" t="inlineStr">
        <is>
          <t>Coil_rejetÃ©</t>
        </is>
      </c>
      <c r="F81" t="inlineStr">
        <is>
          <t>750-868</t>
        </is>
      </c>
      <c r="G81" t="n">
        <v>119</v>
      </c>
      <c r="H81" t="inlineStr">
        <is>
          <t>H H H H H H H H H H H H H H H H H H H H H H H H H H H H H H H H H H H H H H H H H H H H H H H C C C C H H H H H C C C H H H H H H H H H H H H H H H H H H H H H H H H H H H H H H H H H H H H H H H H H H H H H C H H H H H H H H H H H H H H</t>
        </is>
      </c>
    </row>
    <row r="82">
      <c r="A82" s="2">
        <f>HYPERLINK("https://www.uniprot.org/uniprotkb/P21439/entry", "P21439")</f>
        <v/>
      </c>
      <c r="B82" t="inlineStr">
        <is>
          <t>ABCB4</t>
        </is>
      </c>
      <c r="C82" t="inlineStr">
        <is>
          <t>Phosphatidylcholine translocator ABCB4</t>
        </is>
      </c>
      <c r="D82" s="2">
        <f>HYPERLINK("https://www.rcsb.org/structure/7NIW", "7NIW")</f>
        <v/>
      </c>
      <c r="E82" t="inlineStr">
        <is>
          <t>Coil_rejetÃ©</t>
        </is>
      </c>
      <c r="F82" t="inlineStr">
        <is>
          <t>930-963</t>
        </is>
      </c>
      <c r="G82" t="n">
        <v>34</v>
      </c>
      <c r="H82" t="inlineStr">
        <is>
          <t>H H H H H H H H H H H H H H H H H H H H H H H H H H H H H H H H H H</t>
        </is>
      </c>
    </row>
    <row r="83">
      <c r="A83" s="2">
        <f>HYPERLINK("https://www.uniprot.org/uniprotkb/P21439/entry", "P21439")</f>
        <v/>
      </c>
      <c r="B83" t="inlineStr">
        <is>
          <t>ABCB4</t>
        </is>
      </c>
      <c r="C83" t="inlineStr">
        <is>
          <t>Phosphatidylcholine translocator ABCB4</t>
        </is>
      </c>
      <c r="D83" s="2">
        <f>HYPERLINK("https://www.rcsb.org/structure/7NIW", "7NIW")</f>
        <v/>
      </c>
      <c r="E83" t="inlineStr">
        <is>
          <t>Coil_rejetÃ©</t>
        </is>
      </c>
      <c r="F83" t="inlineStr">
        <is>
          <t>969-1020</t>
        </is>
      </c>
      <c r="G83" t="n">
        <v>52</v>
      </c>
      <c r="H83" t="inlineStr">
        <is>
          <t>H H H H H H H H H H H H H H H H H H H H H H H H C C C H H H H H C H H H H H H H H H H H H C C C C C C C</t>
        </is>
      </c>
    </row>
    <row r="84">
      <c r="A84" s="2">
        <f>HYPERLINK("https://www.uniprot.org/uniprotkb/P21439/entry", "P21439")</f>
        <v/>
      </c>
      <c r="B84" t="inlineStr">
        <is>
          <t>ABCB4</t>
        </is>
      </c>
      <c r="C84" t="inlineStr">
        <is>
          <t>Phosphatidylcholine translocator ABCB4</t>
        </is>
      </c>
      <c r="D84" s="2">
        <f>HYPERLINK("https://www.rcsb.org/structure/7NIW", "7NIW")</f>
        <v/>
      </c>
      <c r="E84" t="inlineStr">
        <is>
          <t>Coil_rejetÃ©</t>
        </is>
      </c>
      <c r="F84" t="inlineStr">
        <is>
          <t>1080-1086</t>
        </is>
      </c>
      <c r="G84" t="n">
        <v>7</v>
      </c>
      <c r="H84" t="inlineStr">
        <is>
          <t>H H H H H C C</t>
        </is>
      </c>
    </row>
    <row r="85">
      <c r="A85" s="2">
        <f>HYPERLINK("https://www.uniprot.org/uniprotkb/P21439/entry", "P21439")</f>
        <v/>
      </c>
      <c r="B85" t="inlineStr">
        <is>
          <t>ABCB4</t>
        </is>
      </c>
      <c r="C85" t="inlineStr">
        <is>
          <t>Phosphatidylcholine translocator ABCB4</t>
        </is>
      </c>
      <c r="D85" s="2">
        <f>HYPERLINK("https://www.rcsb.org/structure/7NIW", "7NIW")</f>
        <v/>
      </c>
      <c r="E85" t="inlineStr">
        <is>
          <t>Coil_rejetÃ©</t>
        </is>
      </c>
      <c r="F85" t="inlineStr">
        <is>
          <t>1105-1114</t>
        </is>
      </c>
      <c r="G85" t="n">
        <v>10</v>
      </c>
      <c r="H85" t="inlineStr">
        <is>
          <t>H H H H H C C C E E</t>
        </is>
      </c>
    </row>
    <row r="86">
      <c r="A86" s="2">
        <f>HYPERLINK("https://www.uniprot.org/uniprotkb/Q9Y6L6/entry", "Q9Y6L6")</f>
        <v/>
      </c>
      <c r="B86" t="inlineStr">
        <is>
          <t>SLCO1B1</t>
        </is>
      </c>
      <c r="C86" t="inlineStr">
        <is>
          <t>Solute carrier organic anion transporter family member 1B1</t>
        </is>
      </c>
      <c r="D86" s="2">
        <f>HYPERLINK("https://www.rcsb.org/structure/8HNB", "8HNB")</f>
        <v/>
      </c>
      <c r="E86" t="inlineStr">
        <is>
          <t>GAP_NTER</t>
        </is>
      </c>
      <c r="F86" t="inlineStr">
        <is>
          <t>0-24</t>
        </is>
      </c>
      <c r="G86" t="n">
        <v>25</v>
      </c>
      <c r="H86" t="inlineStr">
        <is>
          <t>C C C C C C C C C C C C C C C C C C C C C C C C C</t>
        </is>
      </c>
    </row>
    <row r="87">
      <c r="A87" s="2">
        <f>HYPERLINK("https://www.uniprot.org/uniprotkb/Q9Y6L6/entry", "Q9Y6L6")</f>
        <v/>
      </c>
      <c r="B87" t="inlineStr">
        <is>
          <t>SLCO1B1</t>
        </is>
      </c>
      <c r="C87" t="inlineStr">
        <is>
          <t>Solute carrier organic anion transporter family member 1B1</t>
        </is>
      </c>
      <c r="D87" s="2">
        <f>HYPERLINK("https://www.rcsb.org/structure/8HNB", "8HNB")</f>
        <v/>
      </c>
      <c r="E87" t="inlineStr">
        <is>
          <t>GAP</t>
        </is>
      </c>
      <c r="F87" t="inlineStr">
        <is>
          <t>124-136</t>
        </is>
      </c>
      <c r="G87" t="n">
        <v>13</v>
      </c>
      <c r="H87" t="inlineStr">
        <is>
          <t>C C C C C C C C C C C C C</t>
        </is>
      </c>
    </row>
    <row r="88">
      <c r="A88" s="2">
        <f>HYPERLINK("https://www.uniprot.org/uniprotkb/Q9Y6L6/entry", "Q9Y6L6")</f>
        <v/>
      </c>
      <c r="B88" t="inlineStr">
        <is>
          <t>SLCO1B1</t>
        </is>
      </c>
      <c r="C88" t="inlineStr">
        <is>
          <t>Solute carrier organic anion transporter family member 1B1</t>
        </is>
      </c>
      <c r="D88" s="2">
        <f>HYPERLINK("https://www.rcsb.org/structure/8HNB", "8HNB")</f>
        <v/>
      </c>
      <c r="E88" t="inlineStr">
        <is>
          <t>GAP</t>
        </is>
      </c>
      <c r="F88" t="inlineStr">
        <is>
          <t>145-153</t>
        </is>
      </c>
      <c r="G88" t="n">
        <v>9</v>
      </c>
      <c r="H88" t="inlineStr">
        <is>
          <t>C C C C C C C C C</t>
        </is>
      </c>
    </row>
    <row r="89">
      <c r="A89" s="2">
        <f>HYPERLINK("https://www.uniprot.org/uniprotkb/Q9Y6L6/entry", "Q9Y6L6")</f>
        <v/>
      </c>
      <c r="B89" t="inlineStr">
        <is>
          <t>SLCO1B1</t>
        </is>
      </c>
      <c r="C89" t="inlineStr">
        <is>
          <t>Solute carrier organic anion transporter family member 1B1</t>
        </is>
      </c>
      <c r="D89" s="2">
        <f>HYPERLINK("https://www.rcsb.org/structure/8HNB", "8HNB")</f>
        <v/>
      </c>
      <c r="E89" t="inlineStr">
        <is>
          <t>GAP</t>
        </is>
      </c>
      <c r="F89" t="inlineStr">
        <is>
          <t>280-322</t>
        </is>
      </c>
      <c r="G89" t="n">
        <v>43</v>
      </c>
      <c r="H89" t="inlineStr">
        <is>
          <t>C C C C C C C C C C C C C C C C C C C C C C C C C C C C C C C C C C C C C C C C C C C</t>
        </is>
      </c>
    </row>
    <row r="90">
      <c r="A90" s="2">
        <f>HYPERLINK("https://www.uniprot.org/uniprotkb/Q9Y6L6/entry", "Q9Y6L6")</f>
        <v/>
      </c>
      <c r="B90" t="inlineStr">
        <is>
          <t>SLCO1B1</t>
        </is>
      </c>
      <c r="C90" t="inlineStr">
        <is>
          <t>Solute carrier organic anion transporter family member 1B1</t>
        </is>
      </c>
      <c r="D90" s="2">
        <f>HYPERLINK("https://www.rcsb.org/structure/8HNB", "8HNB")</f>
        <v/>
      </c>
      <c r="E90" t="inlineStr">
        <is>
          <t>GAP_CTER</t>
        </is>
      </c>
      <c r="F90" t="inlineStr">
        <is>
          <t>652-691</t>
        </is>
      </c>
      <c r="G90" t="n">
        <v>40</v>
      </c>
      <c r="H90" t="inlineStr">
        <is>
          <t>C C C C C C C C C C C C C C C C C C C C C C C C C C C C C C C C C C C C C C C C</t>
        </is>
      </c>
    </row>
    <row r="91">
      <c r="A91" s="2">
        <f>HYPERLINK("https://www.uniprot.org/uniprotkb/Q9Y6L6/entry", "Q9Y6L6")</f>
        <v/>
      </c>
      <c r="B91" t="inlineStr">
        <is>
          <t>SLCO1B1</t>
        </is>
      </c>
      <c r="C91" t="inlineStr">
        <is>
          <t>Solute carrier organic anion transporter family member 1B1</t>
        </is>
      </c>
      <c r="D91" s="2">
        <f>HYPERLINK("https://www.rcsb.org/structure/8HNB", "8HNB")</f>
        <v/>
      </c>
      <c r="E91" t="inlineStr">
        <is>
          <t>Coil_rejetÃ©</t>
        </is>
      </c>
      <c r="F91" t="inlineStr">
        <is>
          <t>33-43</t>
        </is>
      </c>
      <c r="G91" t="n">
        <v>11</v>
      </c>
      <c r="H91" t="inlineStr">
        <is>
          <t>C C C C C C C C C C C</t>
        </is>
      </c>
    </row>
    <row r="92">
      <c r="A92" s="2">
        <f>HYPERLINK("https://www.uniprot.org/uniprotkb/Q9Y6L6/entry", "Q9Y6L6")</f>
        <v/>
      </c>
      <c r="B92" t="inlineStr">
        <is>
          <t>SLCO1B1</t>
        </is>
      </c>
      <c r="C92" t="inlineStr">
        <is>
          <t>Solute carrier organic anion transporter family member 1B1</t>
        </is>
      </c>
      <c r="D92" s="2">
        <f>HYPERLINK("https://www.rcsb.org/structure/8HNB", "8HNB")</f>
        <v/>
      </c>
      <c r="E92" t="inlineStr">
        <is>
          <t>Coil_rejetÃ©</t>
        </is>
      </c>
      <c r="F92" t="inlineStr">
        <is>
          <t>76-89</t>
        </is>
      </c>
      <c r="G92" t="n">
        <v>14</v>
      </c>
      <c r="H92" t="inlineStr">
        <is>
          <t>C C C C C C C C C C C C C C</t>
        </is>
      </c>
    </row>
    <row r="93">
      <c r="A93" s="2">
        <f>HYPERLINK("https://www.uniprot.org/uniprotkb/Q9Y6L6/entry", "Q9Y6L6")</f>
        <v/>
      </c>
      <c r="B93" t="inlineStr">
        <is>
          <t>SLCO1B1</t>
        </is>
      </c>
      <c r="C93" t="inlineStr">
        <is>
          <t>Solute carrier organic anion transporter family member 1B1</t>
        </is>
      </c>
      <c r="D93" s="2">
        <f>HYPERLINK("https://www.rcsb.org/structure/8HNB", "8HNB")</f>
        <v/>
      </c>
      <c r="E93" t="inlineStr">
        <is>
          <t>Coil_rejetÃ©</t>
        </is>
      </c>
      <c r="F93" t="inlineStr">
        <is>
          <t>96-100</t>
        </is>
      </c>
      <c r="G93" t="n">
        <v>5</v>
      </c>
      <c r="H93" t="inlineStr">
        <is>
          <t>C C C C C</t>
        </is>
      </c>
    </row>
    <row r="94">
      <c r="A94" s="2">
        <f>HYPERLINK("https://www.uniprot.org/uniprotkb/Q9Y6L6/entry", "Q9Y6L6")</f>
        <v/>
      </c>
      <c r="B94" t="inlineStr">
        <is>
          <t>SLCO1B1</t>
        </is>
      </c>
      <c r="C94" t="inlineStr">
        <is>
          <t>Solute carrier organic anion transporter family member 1B1</t>
        </is>
      </c>
      <c r="D94" s="2">
        <f>HYPERLINK("https://www.rcsb.org/structure/8HNB", "8HNB")</f>
        <v/>
      </c>
      <c r="E94" t="inlineStr">
        <is>
          <t>Coil_rejetÃ©</t>
        </is>
      </c>
      <c r="F94" t="inlineStr">
        <is>
          <t>154-166</t>
        </is>
      </c>
      <c r="G94" t="n">
        <v>13</v>
      </c>
      <c r="H94" t="inlineStr">
        <is>
          <t>C C C C C C C C C C C C C</t>
        </is>
      </c>
    </row>
    <row r="95">
      <c r="A95" s="2">
        <f>HYPERLINK("https://www.uniprot.org/uniprotkb/Q9Y6L6/entry", "Q9Y6L6")</f>
        <v/>
      </c>
      <c r="B95" t="inlineStr">
        <is>
          <t>SLCO1B1</t>
        </is>
      </c>
      <c r="C95" t="inlineStr">
        <is>
          <t>Solute carrier organic anion transporter family member 1B1</t>
        </is>
      </c>
      <c r="D95" s="2">
        <f>HYPERLINK("https://www.rcsb.org/structure/8HNB", "8HNB")</f>
        <v/>
      </c>
      <c r="E95" t="inlineStr">
        <is>
          <t>Coil_rejetÃ©</t>
        </is>
      </c>
      <c r="F95" t="inlineStr">
        <is>
          <t>182-197</t>
        </is>
      </c>
      <c r="G95" t="n">
        <v>16</v>
      </c>
      <c r="H95" t="inlineStr">
        <is>
          <t>C C C C C C C C C C C C C C C C</t>
        </is>
      </c>
    </row>
    <row r="96">
      <c r="A96" s="2">
        <f>HYPERLINK("https://www.uniprot.org/uniprotkb/Q9Y6L6/entry", "Q9Y6L6")</f>
        <v/>
      </c>
      <c r="B96" t="inlineStr">
        <is>
          <t>SLCO1B1</t>
        </is>
      </c>
      <c r="C96" t="inlineStr">
        <is>
          <t>Solute carrier organic anion transporter family member 1B1</t>
        </is>
      </c>
      <c r="D96" s="2">
        <f>HYPERLINK("https://www.rcsb.org/structure/8HNB", "8HNB")</f>
        <v/>
      </c>
      <c r="E96" t="inlineStr">
        <is>
          <t>Coil_rejetÃ©</t>
        </is>
      </c>
      <c r="F96" t="inlineStr">
        <is>
          <t>205-218</t>
        </is>
      </c>
      <c r="G96" t="n">
        <v>14</v>
      </c>
      <c r="H96" t="inlineStr">
        <is>
          <t>C C C C C C C C C C C C C C</t>
        </is>
      </c>
    </row>
    <row r="97">
      <c r="A97" s="2">
        <f>HYPERLINK("https://www.uniprot.org/uniprotkb/Q9Y6L6/entry", "Q9Y6L6")</f>
        <v/>
      </c>
      <c r="B97" t="inlineStr">
        <is>
          <t>SLCO1B1</t>
        </is>
      </c>
      <c r="C97" t="inlineStr">
        <is>
          <t>Solute carrier organic anion transporter family member 1B1</t>
        </is>
      </c>
      <c r="D97" s="2">
        <f>HYPERLINK("https://www.rcsb.org/structure/8HNB", "8HNB")</f>
        <v/>
      </c>
      <c r="E97" t="inlineStr">
        <is>
          <t>Coil_rejetÃ©</t>
        </is>
      </c>
      <c r="F97" t="inlineStr">
        <is>
          <t>324-359</t>
        </is>
      </c>
      <c r="G97" t="n">
        <v>36</v>
      </c>
      <c r="H97" t="inlineStr">
        <is>
          <t>C C C C C C C C C C C C C C C C C C C C C C C C C C C C C C C C C C C C</t>
        </is>
      </c>
    </row>
    <row r="98">
      <c r="A98" s="2">
        <f>HYPERLINK("https://www.uniprot.org/uniprotkb/Q9Y6L6/entry", "Q9Y6L6")</f>
        <v/>
      </c>
      <c r="B98" t="inlineStr">
        <is>
          <t>SLCO1B1</t>
        </is>
      </c>
      <c r="C98" t="inlineStr">
        <is>
          <t>Solute carrier organic anion transporter family member 1B1</t>
        </is>
      </c>
      <c r="D98" s="2">
        <f>HYPERLINK("https://www.rcsb.org/structure/8HNB", "8HNB")</f>
        <v/>
      </c>
      <c r="E98" t="inlineStr">
        <is>
          <t>Coil_rejetÃ©</t>
        </is>
      </c>
      <c r="F98" t="inlineStr">
        <is>
          <t>384-426</t>
        </is>
      </c>
      <c r="G98" t="n">
        <v>43</v>
      </c>
      <c r="H98" t="inlineStr">
        <is>
          <t>C C C C C C C C C C C C C C C C C C C C C C C C C C C C C C C C C C C C C C C C C C C</t>
        </is>
      </c>
    </row>
    <row r="99">
      <c r="A99" s="2">
        <f>HYPERLINK("https://www.uniprot.org/uniprotkb/Q9Y6L6/entry", "Q9Y6L6")</f>
        <v/>
      </c>
      <c r="B99" t="inlineStr">
        <is>
          <t>SLCO1B1</t>
        </is>
      </c>
      <c r="C99" t="inlineStr">
        <is>
          <t>Solute carrier organic anion transporter family member 1B1</t>
        </is>
      </c>
      <c r="D99" s="2">
        <f>HYPERLINK("https://www.rcsb.org/structure/8HNB", "8HNB")</f>
        <v/>
      </c>
      <c r="E99" t="inlineStr">
        <is>
          <t>Coil_rejetÃ©</t>
        </is>
      </c>
      <c r="F99" t="inlineStr">
        <is>
          <t>510-514</t>
        </is>
      </c>
      <c r="G99" t="n">
        <v>5</v>
      </c>
      <c r="H99" t="inlineStr">
        <is>
          <t>C C C C C</t>
        </is>
      </c>
    </row>
    <row r="100">
      <c r="A100" s="2">
        <f>HYPERLINK("https://www.uniprot.org/uniprotkb/Q9Y6L6/entry", "Q9Y6L6")</f>
        <v/>
      </c>
      <c r="B100" t="inlineStr">
        <is>
          <t>SLCO1B1</t>
        </is>
      </c>
      <c r="C100" t="inlineStr">
        <is>
          <t>Solute carrier organic anion transporter family member 1B1</t>
        </is>
      </c>
      <c r="D100" s="2">
        <f>HYPERLINK("https://www.rcsb.org/structure/8HNB", "8HNB")</f>
        <v/>
      </c>
      <c r="E100" t="inlineStr">
        <is>
          <t>Coil_rejetÃ©</t>
        </is>
      </c>
      <c r="F100" t="inlineStr">
        <is>
          <t>536-592</t>
        </is>
      </c>
      <c r="G100" t="n">
        <v>57</v>
      </c>
      <c r="H100" t="inlineStr">
        <is>
          <t>C C C C C C C C C C C C C C C C C C C C C C C C C C C C C C C C C C C C C C C C C C C C C C C C C C C C C C C C C</t>
        </is>
      </c>
    </row>
    <row r="101">
      <c r="A101" s="2">
        <f>HYPERLINK("https://www.uniprot.org/uniprotkb/Q9Y6L6/entry", "Q9Y6L6")</f>
        <v/>
      </c>
      <c r="B101" t="inlineStr">
        <is>
          <t>SLCO1B1</t>
        </is>
      </c>
      <c r="C101" t="inlineStr">
        <is>
          <t>Solute carrier organic anion transporter family member 1B1</t>
        </is>
      </c>
      <c r="D101" s="2">
        <f>HYPERLINK("https://www.rcsb.org/structure/8HNB", "8HNB")</f>
        <v/>
      </c>
      <c r="E101" t="inlineStr">
        <is>
          <t>Coil_rejetÃ©</t>
        </is>
      </c>
      <c r="F101" t="inlineStr">
        <is>
          <t>624-644</t>
        </is>
      </c>
      <c r="G101" t="n">
        <v>21</v>
      </c>
      <c r="H101" t="inlineStr">
        <is>
          <t>C C C C C C C C C C C C C C C C C C C C C</t>
        </is>
      </c>
    </row>
    <row r="102">
      <c r="A102" s="2">
        <f>HYPERLINK("https://www.uniprot.org/uniprotkb/Q9Y6L6/entry", "Q9Y6L6")</f>
        <v/>
      </c>
      <c r="B102" t="inlineStr">
        <is>
          <t>SLCO1B1</t>
        </is>
      </c>
      <c r="C102" t="inlineStr">
        <is>
          <t>Solute carrier organic anion transporter family member 1B1</t>
        </is>
      </c>
      <c r="D102" s="2">
        <f>HYPERLINK("https://www.rcsb.org/structure/8HNC", "8HNC")</f>
        <v/>
      </c>
      <c r="E102" t="inlineStr">
        <is>
          <t>GAP_NTER</t>
        </is>
      </c>
      <c r="F102" t="inlineStr">
        <is>
          <t>0-24</t>
        </is>
      </c>
      <c r="G102" t="n">
        <v>25</v>
      </c>
      <c r="H102" t="inlineStr">
        <is>
          <t>C C C C C C C C C C C C C C C C C C C C C C C C C</t>
        </is>
      </c>
    </row>
    <row r="103">
      <c r="A103" s="2">
        <f>HYPERLINK("https://www.uniprot.org/uniprotkb/Q9Y6L6/entry", "Q9Y6L6")</f>
        <v/>
      </c>
      <c r="B103" t="inlineStr">
        <is>
          <t>SLCO1B1</t>
        </is>
      </c>
      <c r="C103" t="inlineStr">
        <is>
          <t>Solute carrier organic anion transporter family member 1B1</t>
        </is>
      </c>
      <c r="D103" s="2">
        <f>HYPERLINK("https://www.rcsb.org/structure/8HNC", "8HNC")</f>
        <v/>
      </c>
      <c r="E103" t="inlineStr">
        <is>
          <t>GAP</t>
        </is>
      </c>
      <c r="F103" t="inlineStr">
        <is>
          <t>126-136</t>
        </is>
      </c>
      <c r="G103" t="n">
        <v>11</v>
      </c>
      <c r="H103" t="inlineStr">
        <is>
          <t>C C C C C C C C C C C</t>
        </is>
      </c>
    </row>
    <row r="104">
      <c r="A104" s="2">
        <f>HYPERLINK("https://www.uniprot.org/uniprotkb/Q9Y6L6/entry", "Q9Y6L6")</f>
        <v/>
      </c>
      <c r="B104" t="inlineStr">
        <is>
          <t>SLCO1B1</t>
        </is>
      </c>
      <c r="C104" t="inlineStr">
        <is>
          <t>Solute carrier organic anion transporter family member 1B1</t>
        </is>
      </c>
      <c r="D104" s="2">
        <f>HYPERLINK("https://www.rcsb.org/structure/8HNC", "8HNC")</f>
        <v/>
      </c>
      <c r="E104" t="inlineStr">
        <is>
          <t>GAP</t>
        </is>
      </c>
      <c r="F104" t="inlineStr">
        <is>
          <t>145-153</t>
        </is>
      </c>
      <c r="G104" t="n">
        <v>9</v>
      </c>
      <c r="H104" t="inlineStr">
        <is>
          <t>C C C C C C C C C</t>
        </is>
      </c>
    </row>
    <row r="105">
      <c r="A105" s="2">
        <f>HYPERLINK("https://www.uniprot.org/uniprotkb/Q9Y6L6/entry", "Q9Y6L6")</f>
        <v/>
      </c>
      <c r="B105" t="inlineStr">
        <is>
          <t>SLCO1B1</t>
        </is>
      </c>
      <c r="C105" t="inlineStr">
        <is>
          <t>Solute carrier organic anion transporter family member 1B1</t>
        </is>
      </c>
      <c r="D105" s="2">
        <f>HYPERLINK("https://www.rcsb.org/structure/8HNC", "8HNC")</f>
        <v/>
      </c>
      <c r="E105" t="inlineStr">
        <is>
          <t>GAP</t>
        </is>
      </c>
      <c r="F105" t="inlineStr">
        <is>
          <t>285-321</t>
        </is>
      </c>
      <c r="G105" t="n">
        <v>37</v>
      </c>
      <c r="H105" t="inlineStr">
        <is>
          <t>C C C C C C C C C C C C C C C C C C C C C C C C C C C C C C C C C C C C C</t>
        </is>
      </c>
    </row>
    <row r="106">
      <c r="A106" s="2">
        <f>HYPERLINK("https://www.uniprot.org/uniprotkb/Q9Y6L6/entry", "Q9Y6L6")</f>
        <v/>
      </c>
      <c r="B106" t="inlineStr">
        <is>
          <t>SLCO1B1</t>
        </is>
      </c>
      <c r="C106" t="inlineStr">
        <is>
          <t>Solute carrier organic anion transporter family member 1B1</t>
        </is>
      </c>
      <c r="D106" s="2">
        <f>HYPERLINK("https://www.rcsb.org/structure/8HNC", "8HNC")</f>
        <v/>
      </c>
      <c r="E106" t="inlineStr">
        <is>
          <t>GAP_CTER</t>
        </is>
      </c>
      <c r="F106" t="inlineStr">
        <is>
          <t>652-691</t>
        </is>
      </c>
      <c r="G106" t="n">
        <v>40</v>
      </c>
      <c r="H106" t="inlineStr">
        <is>
          <t>C C C C C C C C C C C C C C C C C C C C C C C C C C C C C C C C C C C C C C C C</t>
        </is>
      </c>
    </row>
    <row r="107">
      <c r="A107" s="2">
        <f>HYPERLINK("https://www.uniprot.org/uniprotkb/Q9Y6L6/entry", "Q9Y6L6")</f>
        <v/>
      </c>
      <c r="B107" t="inlineStr">
        <is>
          <t>SLCO1B1</t>
        </is>
      </c>
      <c r="C107" t="inlineStr">
        <is>
          <t>Solute carrier organic anion transporter family member 1B1</t>
        </is>
      </c>
      <c r="D107" s="2">
        <f>HYPERLINK("https://www.rcsb.org/structure/8HNC", "8HNC")</f>
        <v/>
      </c>
      <c r="E107" t="inlineStr">
        <is>
          <t>Coil_rejetÃ©</t>
        </is>
      </c>
      <c r="F107" t="inlineStr">
        <is>
          <t>27-51</t>
        </is>
      </c>
      <c r="G107" t="n">
        <v>25</v>
      </c>
      <c r="H107" t="inlineStr">
        <is>
          <t>C C C C C C C C C C C C C C C C C C C C C C C C C</t>
        </is>
      </c>
    </row>
    <row r="108">
      <c r="A108" s="2">
        <f>HYPERLINK("https://www.uniprot.org/uniprotkb/Q9Y6L6/entry", "Q9Y6L6")</f>
        <v/>
      </c>
      <c r="B108" t="inlineStr">
        <is>
          <t>SLCO1B1</t>
        </is>
      </c>
      <c r="C108" t="inlineStr">
        <is>
          <t>Solute carrier organic anion transporter family member 1B1</t>
        </is>
      </c>
      <c r="D108" s="2">
        <f>HYPERLINK("https://www.rcsb.org/structure/8HNC", "8HNC")</f>
        <v/>
      </c>
      <c r="E108" t="inlineStr">
        <is>
          <t>Coil_rejetÃ©</t>
        </is>
      </c>
      <c r="F108" t="inlineStr">
        <is>
          <t>71-112</t>
        </is>
      </c>
      <c r="G108" t="n">
        <v>42</v>
      </c>
      <c r="H108" t="inlineStr">
        <is>
          <t>C C C C C C C C C C C C C C C C C C C C C C C C C C C C C C C C C C C C C C C C C C</t>
        </is>
      </c>
    </row>
    <row r="109">
      <c r="A109" s="2">
        <f>HYPERLINK("https://www.uniprot.org/uniprotkb/Q9Y6L6/entry", "Q9Y6L6")</f>
        <v/>
      </c>
      <c r="B109" t="inlineStr">
        <is>
          <t>SLCO1B1</t>
        </is>
      </c>
      <c r="C109" t="inlineStr">
        <is>
          <t>Solute carrier organic anion transporter family member 1B1</t>
        </is>
      </c>
      <c r="D109" s="2">
        <f>HYPERLINK("https://www.rcsb.org/structure/8HNC", "8HNC")</f>
        <v/>
      </c>
      <c r="E109" t="inlineStr">
        <is>
          <t>Coil_rejetÃ©</t>
        </is>
      </c>
      <c r="F109" t="inlineStr">
        <is>
          <t>174-200</t>
        </is>
      </c>
      <c r="G109" t="n">
        <v>27</v>
      </c>
      <c r="H109" t="inlineStr">
        <is>
          <t>C C C C C C C C C C C C C C C C C C C C C C C C C C C</t>
        </is>
      </c>
    </row>
    <row r="110">
      <c r="A110" s="2">
        <f>HYPERLINK("https://www.uniprot.org/uniprotkb/Q9Y6L6/entry", "Q9Y6L6")</f>
        <v/>
      </c>
      <c r="B110" t="inlineStr">
        <is>
          <t>SLCO1B1</t>
        </is>
      </c>
      <c r="C110" t="inlineStr">
        <is>
          <t>Solute carrier organic anion transporter family member 1B1</t>
        </is>
      </c>
      <c r="D110" s="2">
        <f>HYPERLINK("https://www.rcsb.org/structure/8HNC", "8HNC")</f>
        <v/>
      </c>
      <c r="E110" t="inlineStr">
        <is>
          <t>Coil_rejetÃ©</t>
        </is>
      </c>
      <c r="F110" t="inlineStr">
        <is>
          <t>204-225</t>
        </is>
      </c>
      <c r="G110" t="n">
        <v>22</v>
      </c>
      <c r="H110" t="inlineStr">
        <is>
          <t>C C C C C C C C C C C C C C C C C C C C C C</t>
        </is>
      </c>
    </row>
    <row r="111">
      <c r="A111" s="2">
        <f>HYPERLINK("https://www.uniprot.org/uniprotkb/Q9Y6L6/entry", "Q9Y6L6")</f>
        <v/>
      </c>
      <c r="B111" t="inlineStr">
        <is>
          <t>SLCO1B1</t>
        </is>
      </c>
      <c r="C111" t="inlineStr">
        <is>
          <t>Solute carrier organic anion transporter family member 1B1</t>
        </is>
      </c>
      <c r="D111" s="2">
        <f>HYPERLINK("https://www.rcsb.org/structure/8HNC", "8HNC")</f>
        <v/>
      </c>
      <c r="E111" t="inlineStr">
        <is>
          <t>Coil_rejetÃ©</t>
        </is>
      </c>
      <c r="F111" t="inlineStr">
        <is>
          <t>261-281</t>
        </is>
      </c>
      <c r="G111" t="n">
        <v>21</v>
      </c>
      <c r="H111" t="inlineStr">
        <is>
          <t>C C C C C C C C C C C C C C C C C C C C C</t>
        </is>
      </c>
    </row>
    <row r="112">
      <c r="A112" s="2">
        <f>HYPERLINK("https://www.uniprot.org/uniprotkb/Q9Y6L6/entry", "Q9Y6L6")</f>
        <v/>
      </c>
      <c r="B112" t="inlineStr">
        <is>
          <t>SLCO1B1</t>
        </is>
      </c>
      <c r="C112" t="inlineStr">
        <is>
          <t>Solute carrier organic anion transporter family member 1B1</t>
        </is>
      </c>
      <c r="D112" s="2">
        <f>HYPERLINK("https://www.rcsb.org/structure/8HNC", "8HNC")</f>
        <v/>
      </c>
      <c r="E112" t="inlineStr">
        <is>
          <t>Coil_rejetÃ©</t>
        </is>
      </c>
      <c r="F112" t="inlineStr">
        <is>
          <t>324-369</t>
        </is>
      </c>
      <c r="G112" t="n">
        <v>46</v>
      </c>
      <c r="H112" t="inlineStr">
        <is>
          <t>C C C C C C C C C C C C C C C C C C C C C C C C C C C C C C C C C C C C C C C C C C C C C C</t>
        </is>
      </c>
    </row>
    <row r="113">
      <c r="A113" s="2">
        <f>HYPERLINK("https://www.uniprot.org/uniprotkb/Q9Y6L6/entry", "Q9Y6L6")</f>
        <v/>
      </c>
      <c r="B113" t="inlineStr">
        <is>
          <t>SLCO1B1</t>
        </is>
      </c>
      <c r="C113" t="inlineStr">
        <is>
          <t>Solute carrier organic anion transporter family member 1B1</t>
        </is>
      </c>
      <c r="D113" s="2">
        <f>HYPERLINK("https://www.rcsb.org/structure/8HNC", "8HNC")</f>
        <v/>
      </c>
      <c r="E113" t="inlineStr">
        <is>
          <t>Coil_rejetÃ©</t>
        </is>
      </c>
      <c r="F113" t="inlineStr">
        <is>
          <t>378-429</t>
        </is>
      </c>
      <c r="G113" t="n">
        <v>52</v>
      </c>
      <c r="H113" t="inlineStr">
        <is>
          <t>C C C C C C C C C C C C C C C C C C C C C C C C C C C C C C C C C C C C C C C C C C C C C C C C C C C C</t>
        </is>
      </c>
    </row>
    <row r="114">
      <c r="A114" s="2">
        <f>HYPERLINK("https://www.uniprot.org/uniprotkb/Q9Y6L6/entry", "Q9Y6L6")</f>
        <v/>
      </c>
      <c r="B114" t="inlineStr">
        <is>
          <t>SLCO1B1</t>
        </is>
      </c>
      <c r="C114" t="inlineStr">
        <is>
          <t>Solute carrier organic anion transporter family member 1B1</t>
        </is>
      </c>
      <c r="D114" s="2">
        <f>HYPERLINK("https://www.rcsb.org/structure/8HNC", "8HNC")</f>
        <v/>
      </c>
      <c r="E114" t="inlineStr">
        <is>
          <t>Coil_rejetÃ©</t>
        </is>
      </c>
      <c r="F114" t="inlineStr">
        <is>
          <t>533-598</t>
        </is>
      </c>
      <c r="G114" t="n">
        <v>66</v>
      </c>
      <c r="H114" t="inlineStr">
        <is>
          <t>C C C C C C C C C C C C C C C C C C C C C C C C C C C C C C C C C C C C C C C C C C C C C C C C C C C C C C C C C C C C C C C C C C</t>
        </is>
      </c>
    </row>
    <row r="115">
      <c r="A115" s="2">
        <f>HYPERLINK("https://www.uniprot.org/uniprotkb/Q9Y6L6/entry", "Q9Y6L6")</f>
        <v/>
      </c>
      <c r="B115" t="inlineStr">
        <is>
          <t>SLCO1B1</t>
        </is>
      </c>
      <c r="C115" t="inlineStr">
        <is>
          <t>Solute carrier organic anion transporter family member 1B1</t>
        </is>
      </c>
      <c r="D115" s="2">
        <f>HYPERLINK("https://www.rcsb.org/structure/8HNC", "8HNC")</f>
        <v/>
      </c>
      <c r="E115" t="inlineStr">
        <is>
          <t>Coil_rejetÃ©</t>
        </is>
      </c>
      <c r="F115" t="inlineStr">
        <is>
          <t>616-651</t>
        </is>
      </c>
      <c r="G115" t="n">
        <v>36</v>
      </c>
      <c r="H115" t="inlineStr">
        <is>
          <t>C C C C C C C C C C C C C C C C C C C C C C C C C C C C C C C C C C C C</t>
        </is>
      </c>
    </row>
    <row r="116">
      <c r="A116" s="2">
        <f>HYPERLINK("https://www.uniprot.org/uniprotkb/Q9Y6L6/entry", "Q9Y6L6")</f>
        <v/>
      </c>
      <c r="B116" t="inlineStr">
        <is>
          <t>SLCO1B1</t>
        </is>
      </c>
      <c r="C116" t="inlineStr">
        <is>
          <t>Solute carrier organic anion transporter family member 1B1</t>
        </is>
      </c>
      <c r="D116" s="2">
        <f>HYPERLINK("https://www.rcsb.org/structure/8HND", "8HND")</f>
        <v/>
      </c>
      <c r="E116" t="inlineStr">
        <is>
          <t>GAP_NTER</t>
        </is>
      </c>
      <c r="F116" t="inlineStr">
        <is>
          <t>1-25</t>
        </is>
      </c>
      <c r="G116" t="n">
        <v>25</v>
      </c>
      <c r="H116" t="inlineStr">
        <is>
          <t>C C C C C C C C C C C C C C C C C C C C C C C C C</t>
        </is>
      </c>
    </row>
    <row r="117">
      <c r="A117" s="2">
        <f>HYPERLINK("https://www.uniprot.org/uniprotkb/Q9Y6L6/entry", "Q9Y6L6")</f>
        <v/>
      </c>
      <c r="B117" t="inlineStr">
        <is>
          <t>SLCO1B1</t>
        </is>
      </c>
      <c r="C117" t="inlineStr">
        <is>
          <t>Solute carrier organic anion transporter family member 1B1</t>
        </is>
      </c>
      <c r="D117" s="2">
        <f>HYPERLINK("https://www.rcsb.org/structure/8HND", "8HND")</f>
        <v/>
      </c>
      <c r="E117" t="inlineStr">
        <is>
          <t>GAP</t>
        </is>
      </c>
      <c r="F117" t="inlineStr">
        <is>
          <t>123-137</t>
        </is>
      </c>
      <c r="G117" t="n">
        <v>15</v>
      </c>
      <c r="H117" t="inlineStr">
        <is>
          <t>C C C C C C C C C C C C C C C</t>
        </is>
      </c>
    </row>
    <row r="118">
      <c r="A118" s="2">
        <f>HYPERLINK("https://www.uniprot.org/uniprotkb/Q9Y6L6/entry", "Q9Y6L6")</f>
        <v/>
      </c>
      <c r="B118" t="inlineStr">
        <is>
          <t>SLCO1B1</t>
        </is>
      </c>
      <c r="C118" t="inlineStr">
        <is>
          <t>Solute carrier organic anion transporter family member 1B1</t>
        </is>
      </c>
      <c r="D118" s="2">
        <f>HYPERLINK("https://www.rcsb.org/structure/8HND", "8HND")</f>
        <v/>
      </c>
      <c r="E118" t="inlineStr">
        <is>
          <t>GAP</t>
        </is>
      </c>
      <c r="F118" t="inlineStr">
        <is>
          <t>150-159</t>
        </is>
      </c>
      <c r="G118" t="n">
        <v>10</v>
      </c>
      <c r="H118" t="inlineStr">
        <is>
          <t>C C C C C C C C C C</t>
        </is>
      </c>
    </row>
    <row r="119">
      <c r="A119" s="2">
        <f>HYPERLINK("https://www.uniprot.org/uniprotkb/Q9Y6L6/entry", "Q9Y6L6")</f>
        <v/>
      </c>
      <c r="B119" t="inlineStr">
        <is>
          <t>SLCO1B1</t>
        </is>
      </c>
      <c r="C119" t="inlineStr">
        <is>
          <t>Solute carrier organic anion transporter family member 1B1</t>
        </is>
      </c>
      <c r="D119" s="2">
        <f>HYPERLINK("https://www.rcsb.org/structure/8HND", "8HND")</f>
        <v/>
      </c>
      <c r="E119" t="inlineStr">
        <is>
          <t>GAP</t>
        </is>
      </c>
      <c r="F119" t="inlineStr">
        <is>
          <t>282-323</t>
        </is>
      </c>
      <c r="G119" t="n">
        <v>42</v>
      </c>
      <c r="H119" t="inlineStr">
        <is>
          <t>C C C C C C C C C C C C C C C C C C C C C C C C C C C C C C C C C C C C C C C C C C</t>
        </is>
      </c>
    </row>
    <row r="120">
      <c r="A120" s="2">
        <f>HYPERLINK("https://www.uniprot.org/uniprotkb/Q9Y6L6/entry", "Q9Y6L6")</f>
        <v/>
      </c>
      <c r="B120" t="inlineStr">
        <is>
          <t>SLCO1B1</t>
        </is>
      </c>
      <c r="C120" t="inlineStr">
        <is>
          <t>Solute carrier organic anion transporter family member 1B1</t>
        </is>
      </c>
      <c r="D120" s="2">
        <f>HYPERLINK("https://www.rcsb.org/structure/8HND", "8HND")</f>
        <v/>
      </c>
      <c r="E120" t="inlineStr">
        <is>
          <t>GAP_CTER</t>
        </is>
      </c>
      <c r="F120" t="inlineStr">
        <is>
          <t>653-724</t>
        </is>
      </c>
      <c r="G120" t="n">
        <v>72</v>
      </c>
      <c r="H120" t="inlineStr">
        <is>
          <t>C C C C C C C C C C C C C C C C C C C C C C C C C C C C C C C C C C C C C C C C C C C C C C C C C C C C C C C C C C C C C C C C C C C C C C C C</t>
        </is>
      </c>
    </row>
    <row r="121">
      <c r="A121" s="2">
        <f>HYPERLINK("https://www.uniprot.org/uniprotkb/Q9Y6L6/entry", "Q9Y6L6")</f>
        <v/>
      </c>
      <c r="B121" t="inlineStr">
        <is>
          <t>SLCO1B1</t>
        </is>
      </c>
      <c r="C121" t="inlineStr">
        <is>
          <t>Solute carrier organic anion transporter family member 1B1</t>
        </is>
      </c>
      <c r="D121" s="2">
        <f>HYPERLINK("https://www.rcsb.org/structure/8HND", "8HND")</f>
        <v/>
      </c>
      <c r="E121" t="inlineStr">
        <is>
          <t>Coil_rejetÃ©</t>
        </is>
      </c>
      <c r="F121" t="inlineStr">
        <is>
          <t>160-167</t>
        </is>
      </c>
      <c r="G121" t="n">
        <v>8</v>
      </c>
      <c r="H121" t="inlineStr">
        <is>
          <t>C C C C C C C C</t>
        </is>
      </c>
    </row>
    <row r="122">
      <c r="A122" s="2">
        <f>HYPERLINK("https://www.uniprot.org/uniprotkb/Q9Y6L6/entry", "Q9Y6L6")</f>
        <v/>
      </c>
      <c r="B122" t="inlineStr">
        <is>
          <t>SLCO1B1</t>
        </is>
      </c>
      <c r="C122" t="inlineStr">
        <is>
          <t>Solute carrier organic anion transporter family member 1B1</t>
        </is>
      </c>
      <c r="D122" s="2">
        <f>HYPERLINK("https://www.rcsb.org/structure/8HNH", "8HNH")</f>
        <v/>
      </c>
      <c r="E122" t="inlineStr">
        <is>
          <t>GAP_NTER</t>
        </is>
      </c>
      <c r="F122" t="inlineStr">
        <is>
          <t>1-24</t>
        </is>
      </c>
      <c r="G122" t="n">
        <v>24</v>
      </c>
      <c r="H122" t="inlineStr">
        <is>
          <t>C C C C C C C C C C C C C C C C C C C C C C C C</t>
        </is>
      </c>
    </row>
    <row r="123">
      <c r="A123" s="2">
        <f>HYPERLINK("https://www.uniprot.org/uniprotkb/Q9Y6L6/entry", "Q9Y6L6")</f>
        <v/>
      </c>
      <c r="B123" t="inlineStr">
        <is>
          <t>SLCO1B1</t>
        </is>
      </c>
      <c r="C123" t="inlineStr">
        <is>
          <t>Solute carrier organic anion transporter family member 1B1</t>
        </is>
      </c>
      <c r="D123" s="2">
        <f>HYPERLINK("https://www.rcsb.org/structure/8HNH", "8HNH")</f>
        <v/>
      </c>
      <c r="E123" t="inlineStr">
        <is>
          <t>GAP</t>
        </is>
      </c>
      <c r="F123" t="inlineStr">
        <is>
          <t>125-138</t>
        </is>
      </c>
      <c r="G123" t="n">
        <v>14</v>
      </c>
      <c r="H123" t="inlineStr">
        <is>
          <t>C C C C C C C C C C C C C C</t>
        </is>
      </c>
    </row>
    <row r="124">
      <c r="A124" s="2">
        <f>HYPERLINK("https://www.uniprot.org/uniprotkb/Q9Y6L6/entry", "Q9Y6L6")</f>
        <v/>
      </c>
      <c r="B124" t="inlineStr">
        <is>
          <t>SLCO1B1</t>
        </is>
      </c>
      <c r="C124" t="inlineStr">
        <is>
          <t>Solute carrier organic anion transporter family member 1B1</t>
        </is>
      </c>
      <c r="D124" s="2">
        <f>HYPERLINK("https://www.rcsb.org/structure/8HNH", "8HNH")</f>
        <v/>
      </c>
      <c r="E124" t="inlineStr">
        <is>
          <t>GAP</t>
        </is>
      </c>
      <c r="F124" t="inlineStr">
        <is>
          <t>145-155</t>
        </is>
      </c>
      <c r="G124" t="n">
        <v>11</v>
      </c>
      <c r="H124" t="inlineStr">
        <is>
          <t>C C C C C C C C C C C</t>
        </is>
      </c>
    </row>
    <row r="125">
      <c r="A125" s="2">
        <f>HYPERLINK("https://www.uniprot.org/uniprotkb/Q9Y6L6/entry", "Q9Y6L6")</f>
        <v/>
      </c>
      <c r="B125" t="inlineStr">
        <is>
          <t>SLCO1B1</t>
        </is>
      </c>
      <c r="C125" t="inlineStr">
        <is>
          <t>Solute carrier organic anion transporter family member 1B1</t>
        </is>
      </c>
      <c r="D125" s="2">
        <f>HYPERLINK("https://www.rcsb.org/structure/8HNH", "8HNH")</f>
        <v/>
      </c>
      <c r="E125" t="inlineStr">
        <is>
          <t>GAP</t>
        </is>
      </c>
      <c r="F125" t="inlineStr">
        <is>
          <t>284-322</t>
        </is>
      </c>
      <c r="G125" t="n">
        <v>39</v>
      </c>
      <c r="H125" t="inlineStr">
        <is>
          <t>C C C C C C C C C C C C C C C C C C C C C C C C C C C C C C C C C C C C C C C</t>
        </is>
      </c>
    </row>
    <row r="126">
      <c r="A126" s="2">
        <f>HYPERLINK("https://www.uniprot.org/uniprotkb/Q9Y6L6/entry", "Q9Y6L6")</f>
        <v/>
      </c>
      <c r="B126" t="inlineStr">
        <is>
          <t>SLCO1B1</t>
        </is>
      </c>
      <c r="C126" t="inlineStr">
        <is>
          <t>Solute carrier organic anion transporter family member 1B1</t>
        </is>
      </c>
      <c r="D126" s="2">
        <f>HYPERLINK("https://www.rcsb.org/structure/8HNH", "8HNH")</f>
        <v/>
      </c>
      <c r="E126" t="inlineStr">
        <is>
          <t>GAP_CTER</t>
        </is>
      </c>
      <c r="F126" t="inlineStr">
        <is>
          <t>652-724</t>
        </is>
      </c>
      <c r="G126" t="n">
        <v>73</v>
      </c>
      <c r="H126" t="inlineStr">
        <is>
          <t>C C C C C C C C C C C C C C C C C C C C C C C C C C C C C C C C C C C C C C C C C C C C C C C C C C C C C C C C C C C C C C C C C C C C C C C C C</t>
        </is>
      </c>
    </row>
    <row r="127">
      <c r="A127" s="2">
        <f>HYPERLINK("https://www.uniprot.org/uniprotkb/Q9Y6L6/entry", "Q9Y6L6")</f>
        <v/>
      </c>
      <c r="B127" t="inlineStr">
        <is>
          <t>SLCO1B1</t>
        </is>
      </c>
      <c r="C127" t="inlineStr">
        <is>
          <t>Solute carrier organic anion transporter family member 1B1</t>
        </is>
      </c>
      <c r="D127" s="2">
        <f>HYPERLINK("https://www.rcsb.org/structure/8HNH", "8HNH")</f>
        <v/>
      </c>
      <c r="E127" t="inlineStr">
        <is>
          <t>Coil_rejetÃ©</t>
        </is>
      </c>
      <c r="F127" t="inlineStr">
        <is>
          <t>25-115</t>
        </is>
      </c>
      <c r="G127" t="n">
        <v>91</v>
      </c>
      <c r="H127" t="inlineStr">
        <is>
          <t>C C C C C C C C C C C C C C C C C C C C C C C C C C C C C C C C C C C C C C C C C C C C C C C C C C C C C C C C C C C C C C C C C C C C C C C C C C C C C C C C C C C C C C C C C C C</t>
        </is>
      </c>
    </row>
    <row r="128">
      <c r="A128" s="2">
        <f>HYPERLINK("https://www.uniprot.org/uniprotkb/Q9Y6L6/entry", "Q9Y6L6")</f>
        <v/>
      </c>
      <c r="B128" t="inlineStr">
        <is>
          <t>SLCO1B1</t>
        </is>
      </c>
      <c r="C128" t="inlineStr">
        <is>
          <t>Solute carrier organic anion transporter family member 1B1</t>
        </is>
      </c>
      <c r="D128" s="2">
        <f>HYPERLINK("https://www.rcsb.org/structure/8HNH", "8HNH")</f>
        <v/>
      </c>
      <c r="E128" t="inlineStr">
        <is>
          <t>Coil_rejetÃ©</t>
        </is>
      </c>
      <c r="F128" t="inlineStr">
        <is>
          <t>170-229</t>
        </is>
      </c>
      <c r="G128" t="n">
        <v>60</v>
      </c>
      <c r="H128" t="inlineStr">
        <is>
          <t>C C C C C C C C C C C C C C C C C C C C C C C C C C C C C C C C C C C C C C C C C C C C C C C C C C C C C C C C C C C C</t>
        </is>
      </c>
    </row>
    <row r="129">
      <c r="A129" s="2">
        <f>HYPERLINK("https://www.uniprot.org/uniprotkb/Q9Y6L6/entry", "Q9Y6L6")</f>
        <v/>
      </c>
      <c r="B129" t="inlineStr">
        <is>
          <t>SLCO1B1</t>
        </is>
      </c>
      <c r="C129" t="inlineStr">
        <is>
          <t>Solute carrier organic anion transporter family member 1B1</t>
        </is>
      </c>
      <c r="D129" s="2">
        <f>HYPERLINK("https://www.rcsb.org/structure/8HNH", "8HNH")</f>
        <v/>
      </c>
      <c r="E129" t="inlineStr">
        <is>
          <t>Coil_rejetÃ©</t>
        </is>
      </c>
      <c r="F129" t="inlineStr">
        <is>
          <t>262-431</t>
        </is>
      </c>
      <c r="G129" t="n">
        <v>170</v>
      </c>
      <c r="H129" t="inlineStr">
        <is>
          <t>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</t>
        </is>
      </c>
    </row>
    <row r="130">
      <c r="A130" s="2">
        <f>HYPERLINK("https://www.uniprot.org/uniprotkb/Q9Y6L6/entry", "Q9Y6L6")</f>
        <v/>
      </c>
      <c r="B130" t="inlineStr">
        <is>
          <t>SLCO1B1</t>
        </is>
      </c>
      <c r="C130" t="inlineStr">
        <is>
          <t>Solute carrier organic anion transporter family member 1B1</t>
        </is>
      </c>
      <c r="D130" s="2">
        <f>HYPERLINK("https://www.rcsb.org/structure/8HNH", "8HNH")</f>
        <v/>
      </c>
      <c r="E130" t="inlineStr">
        <is>
          <t>Coil_rejetÃ©</t>
        </is>
      </c>
      <c r="F130" t="inlineStr">
        <is>
          <t>527-598</t>
        </is>
      </c>
      <c r="G130" t="n">
        <v>72</v>
      </c>
      <c r="H130" t="inlineStr">
        <is>
          <t>C C C C C C C C C C C C C C C C C C C C C C C C C C C C C C C C C C C C C C C C C C C C C C C C C C C C C C C C C C C C C C C C C C C C C C C C</t>
        </is>
      </c>
    </row>
    <row r="131">
      <c r="A131" s="2">
        <f>HYPERLINK("https://www.uniprot.org/uniprotkb/Q9Y6L6/entry", "Q9Y6L6")</f>
        <v/>
      </c>
      <c r="B131" t="inlineStr">
        <is>
          <t>SLCO1B1</t>
        </is>
      </c>
      <c r="C131" t="inlineStr">
        <is>
          <t>Solute carrier organic anion transporter family member 1B1</t>
        </is>
      </c>
      <c r="D131" s="2">
        <f>HYPERLINK("https://www.rcsb.org/structure/8HNH", "8HNH")</f>
        <v/>
      </c>
      <c r="E131" t="inlineStr">
        <is>
          <t>Coil_rejetÃ©</t>
        </is>
      </c>
      <c r="F131" t="inlineStr">
        <is>
          <t>616-651</t>
        </is>
      </c>
      <c r="G131" t="n">
        <v>36</v>
      </c>
      <c r="H131" t="inlineStr">
        <is>
          <t>C C C C C C C C C C C C C C C C C C C C C C C C C C C C C C C C C C C C</t>
        </is>
      </c>
    </row>
    <row r="132">
      <c r="A132" s="2">
        <f>HYPERLINK("https://www.uniprot.org/uniprotkb/Q9Y6L6/entry", "Q9Y6L6")</f>
        <v/>
      </c>
      <c r="B132" t="inlineStr">
        <is>
          <t>SLCO1B1</t>
        </is>
      </c>
      <c r="C132" t="inlineStr">
        <is>
          <t>Solute carrier organic anion transporter family member 1B1</t>
        </is>
      </c>
      <c r="D132" s="2">
        <f>HYPERLINK("https://www.rcsb.org/structure/8PHW", "8PHW")</f>
        <v/>
      </c>
      <c r="E132" t="inlineStr">
        <is>
          <t>GAP_NTER</t>
        </is>
      </c>
      <c r="F132" t="inlineStr">
        <is>
          <t>1-25</t>
        </is>
      </c>
      <c r="G132" t="n">
        <v>25</v>
      </c>
      <c r="H132" t="inlineStr">
        <is>
          <t>C C C C C C C C C C C C C C C C C C C C C C C C C</t>
        </is>
      </c>
    </row>
    <row r="133">
      <c r="A133" s="2">
        <f>HYPERLINK("https://www.uniprot.org/uniprotkb/Q9Y6L6/entry", "Q9Y6L6")</f>
        <v/>
      </c>
      <c r="B133" t="inlineStr">
        <is>
          <t>SLCO1B1</t>
        </is>
      </c>
      <c r="C133" t="inlineStr">
        <is>
          <t>Solute carrier organic anion transporter family member 1B1</t>
        </is>
      </c>
      <c r="D133" s="2">
        <f>HYPERLINK("https://www.rcsb.org/structure/8PHW", "8PHW")</f>
        <v/>
      </c>
      <c r="E133" t="inlineStr">
        <is>
          <t>GAP</t>
        </is>
      </c>
      <c r="F133" t="inlineStr">
        <is>
          <t>82-94</t>
        </is>
      </c>
      <c r="G133" t="n">
        <v>13</v>
      </c>
      <c r="H133" t="inlineStr">
        <is>
          <t>C C C C C C C C C C C C C</t>
        </is>
      </c>
    </row>
    <row r="134">
      <c r="A134" s="2">
        <f>HYPERLINK("https://www.uniprot.org/uniprotkb/Q9Y6L6/entry", "Q9Y6L6")</f>
        <v/>
      </c>
      <c r="B134" t="inlineStr">
        <is>
          <t>SLCO1B1</t>
        </is>
      </c>
      <c r="C134" t="inlineStr">
        <is>
          <t>Solute carrier organic anion transporter family member 1B1</t>
        </is>
      </c>
      <c r="D134" s="2">
        <f>HYPERLINK("https://www.rcsb.org/structure/8PHW", "8PHW")</f>
        <v/>
      </c>
      <c r="E134" t="inlineStr">
        <is>
          <t>GAP</t>
        </is>
      </c>
      <c r="F134" t="inlineStr">
        <is>
          <t>124-167</t>
        </is>
      </c>
      <c r="G134" t="n">
        <v>44</v>
      </c>
      <c r="H134" t="inlineStr">
        <is>
          <t>C C C C C C C C C C C C C C C C C C C C C C C C C C C C C C C C C C C C C C C C C C C C</t>
        </is>
      </c>
    </row>
    <row r="135">
      <c r="A135" s="2">
        <f>HYPERLINK("https://www.uniprot.org/uniprotkb/Q9Y6L6/entry", "Q9Y6L6")</f>
        <v/>
      </c>
      <c r="B135" t="inlineStr">
        <is>
          <t>SLCO1B1</t>
        </is>
      </c>
      <c r="C135" t="inlineStr">
        <is>
          <t>Solute carrier organic anion transporter family member 1B1</t>
        </is>
      </c>
      <c r="D135" s="2">
        <f>HYPERLINK("https://www.rcsb.org/structure/8PHW", "8PHW")</f>
        <v/>
      </c>
      <c r="E135" t="inlineStr">
        <is>
          <t>GAP</t>
        </is>
      </c>
      <c r="F135" t="inlineStr">
        <is>
          <t>201-206</t>
        </is>
      </c>
      <c r="G135" t="n">
        <v>6</v>
      </c>
      <c r="H135" t="inlineStr">
        <is>
          <t>C C C C C C</t>
        </is>
      </c>
    </row>
    <row r="136">
      <c r="A136" s="2">
        <f>HYPERLINK("https://www.uniprot.org/uniprotkb/Q9Y6L6/entry", "Q9Y6L6")</f>
        <v/>
      </c>
      <c r="B136" t="inlineStr">
        <is>
          <t>SLCO1B1</t>
        </is>
      </c>
      <c r="C136" t="inlineStr">
        <is>
          <t>Solute carrier organic anion transporter family member 1B1</t>
        </is>
      </c>
      <c r="D136" s="2">
        <f>HYPERLINK("https://www.rcsb.org/structure/8PHW", "8PHW")</f>
        <v/>
      </c>
      <c r="E136" t="inlineStr">
        <is>
          <t>GAP</t>
        </is>
      </c>
      <c r="F136" t="inlineStr">
        <is>
          <t>281-338</t>
        </is>
      </c>
      <c r="G136" t="n">
        <v>58</v>
      </c>
      <c r="H136" t="inlineStr">
        <is>
          <t>C C C C C C C C C C C C C C C C C C C C C C C C C C C C C C C C C C C C C C C C C C C C C C C C C C C C C C C C C C</t>
        </is>
      </c>
    </row>
    <row r="137">
      <c r="A137" s="2">
        <f>HYPERLINK("https://www.uniprot.org/uniprotkb/Q9Y6L6/entry", "Q9Y6L6")</f>
        <v/>
      </c>
      <c r="B137" t="inlineStr">
        <is>
          <t>SLCO1B1</t>
        </is>
      </c>
      <c r="C137" t="inlineStr">
        <is>
          <t>Solute carrier organic anion transporter family member 1B1</t>
        </is>
      </c>
      <c r="D137" s="2">
        <f>HYPERLINK("https://www.rcsb.org/structure/8PHW", "8PHW")</f>
        <v/>
      </c>
      <c r="E137" t="inlineStr">
        <is>
          <t>GAP</t>
        </is>
      </c>
      <c r="F137" t="inlineStr">
        <is>
          <t>448-453</t>
        </is>
      </c>
      <c r="G137" t="n">
        <v>6</v>
      </c>
      <c r="H137" t="inlineStr">
        <is>
          <t>C C C C C C</t>
        </is>
      </c>
    </row>
    <row r="138">
      <c r="A138" s="2">
        <f>HYPERLINK("https://www.uniprot.org/uniprotkb/Q9Y6L6/entry", "Q9Y6L6")</f>
        <v/>
      </c>
      <c r="B138" t="inlineStr">
        <is>
          <t>SLCO1B1</t>
        </is>
      </c>
      <c r="C138" t="inlineStr">
        <is>
          <t>Solute carrier organic anion transporter family member 1B1</t>
        </is>
      </c>
      <c r="D138" s="2">
        <f>HYPERLINK("https://www.rcsb.org/structure/8PHW", "8PHW")</f>
        <v/>
      </c>
      <c r="E138" t="inlineStr">
        <is>
          <t>GAP</t>
        </is>
      </c>
      <c r="F138" t="inlineStr">
        <is>
          <t>488-518</t>
        </is>
      </c>
      <c r="G138" t="n">
        <v>31</v>
      </c>
      <c r="H138" t="inlineStr">
        <is>
          <t>C C C C C C C C C C C C C C C C C C C C C C C C C C C C C C C</t>
        </is>
      </c>
    </row>
    <row r="139">
      <c r="A139" s="2">
        <f>HYPERLINK("https://www.uniprot.org/uniprotkb/Q9Y6L6/entry", "Q9Y6L6")</f>
        <v/>
      </c>
      <c r="B139" t="inlineStr">
        <is>
          <t>SLCO1B1</t>
        </is>
      </c>
      <c r="C139" t="inlineStr">
        <is>
          <t>Solute carrier organic anion transporter family member 1B1</t>
        </is>
      </c>
      <c r="D139" s="2">
        <f>HYPERLINK("https://www.rcsb.org/structure/8PHW", "8PHW")</f>
        <v/>
      </c>
      <c r="E139" t="inlineStr">
        <is>
          <t>GAP</t>
        </is>
      </c>
      <c r="F139" t="inlineStr">
        <is>
          <t>560-568</t>
        </is>
      </c>
      <c r="G139" t="n">
        <v>9</v>
      </c>
      <c r="H139" t="inlineStr">
        <is>
          <t>C C C C C C C C C</t>
        </is>
      </c>
    </row>
    <row r="140">
      <c r="A140" s="2">
        <f>HYPERLINK("https://www.uniprot.org/uniprotkb/Q9Y6L6/entry", "Q9Y6L6")</f>
        <v/>
      </c>
      <c r="B140" t="inlineStr">
        <is>
          <t>SLCO1B1</t>
        </is>
      </c>
      <c r="C140" t="inlineStr">
        <is>
          <t>Solute carrier organic anion transporter family member 1B1</t>
        </is>
      </c>
      <c r="D140" s="2">
        <f>HYPERLINK("https://www.rcsb.org/structure/8PHW", "8PHW")</f>
        <v/>
      </c>
      <c r="E140" t="inlineStr">
        <is>
          <t>GAP_CTER</t>
        </is>
      </c>
      <c r="F140" t="inlineStr">
        <is>
          <t>647-691</t>
        </is>
      </c>
      <c r="G140" t="n">
        <v>45</v>
      </c>
      <c r="H140" t="inlineStr">
        <is>
          <t>C C C C C C C C C C C C C C C C C C C C C C C C C C C C C C C C C C C C C C C C C C C C C</t>
        </is>
      </c>
    </row>
    <row r="141">
      <c r="A141" s="2">
        <f>HYPERLINK("https://www.uniprot.org/uniprotkb/Q9H222/entry", "Q9H222")</f>
        <v/>
      </c>
      <c r="B141" t="inlineStr">
        <is>
          <t>ABCG5-ABCG8</t>
        </is>
      </c>
      <c r="C141" t="inlineStr">
        <is>
          <t>ATP-binding cassette sub-family G member 5</t>
        </is>
      </c>
      <c r="D141" s="2">
        <f>HYPERLINK("https://www.rcsb.org/structure/5DO7", "5DO7")</f>
        <v/>
      </c>
      <c r="E141" t="inlineStr">
        <is>
          <t>GAP</t>
        </is>
      </c>
      <c r="F141" t="inlineStr">
        <is>
          <t>47-65</t>
        </is>
      </c>
      <c r="G141" t="n">
        <v>19</v>
      </c>
      <c r="H141" t="inlineStr">
        <is>
          <t>C C C C C C C C C C C C C C C C C C C</t>
        </is>
      </c>
    </row>
    <row r="142">
      <c r="A142" s="2">
        <f>HYPERLINK("https://www.uniprot.org/uniprotkb/Q9H222/entry", "Q9H222")</f>
        <v/>
      </c>
      <c r="B142" t="inlineStr">
        <is>
          <t>ABCG5-ABCG8</t>
        </is>
      </c>
      <c r="C142" t="inlineStr">
        <is>
          <t>ATP-binding cassette sub-family G member 5</t>
        </is>
      </c>
      <c r="D142" s="2">
        <f>HYPERLINK("https://www.rcsb.org/structure/5DO7", "5DO7")</f>
        <v/>
      </c>
      <c r="E142" t="inlineStr">
        <is>
          <t>GAP</t>
        </is>
      </c>
      <c r="F142" t="inlineStr">
        <is>
          <t>588-600</t>
        </is>
      </c>
      <c r="G142" t="n">
        <v>13</v>
      </c>
      <c r="H142" t="inlineStr">
        <is>
          <t>C C C C C C C C C C C C C</t>
        </is>
      </c>
    </row>
    <row r="143">
      <c r="A143" s="2">
        <f>HYPERLINK("https://www.uniprot.org/uniprotkb/Q9H222/entry", "Q9H222")</f>
        <v/>
      </c>
      <c r="B143" t="inlineStr">
        <is>
          <t>ABCG5-ABCG8</t>
        </is>
      </c>
      <c r="C143" t="inlineStr">
        <is>
          <t>ATP-binding cassette sub-family G member 5</t>
        </is>
      </c>
      <c r="D143" s="2">
        <f>HYPERLINK("https://www.rcsb.org/structure/5DO7", "5DO7")</f>
        <v/>
      </c>
      <c r="E143" t="inlineStr">
        <is>
          <t>GAP_NTER</t>
        </is>
      </c>
      <c r="F143" t="inlineStr">
        <is>
          <t>1-33</t>
        </is>
      </c>
      <c r="G143" t="n">
        <v>33</v>
      </c>
      <c r="H143" t="inlineStr">
        <is>
          <t>C C C C C C C C C C C C C C C C C C C C C C C C C C C C C C C C C</t>
        </is>
      </c>
    </row>
    <row r="144">
      <c r="A144" s="2">
        <f>HYPERLINK("https://www.uniprot.org/uniprotkb/Q9H222/entry", "Q9H222")</f>
        <v/>
      </c>
      <c r="B144" t="inlineStr">
        <is>
          <t>ABCG5-ABCG8</t>
        </is>
      </c>
      <c r="C144" t="inlineStr">
        <is>
          <t>ATP-binding cassette sub-family G member 5</t>
        </is>
      </c>
      <c r="D144" s="2">
        <f>HYPERLINK("https://www.rcsb.org/structure/5DO7", "5DO7")</f>
        <v/>
      </c>
      <c r="E144" t="inlineStr">
        <is>
          <t>GAP_CTER</t>
        </is>
      </c>
      <c r="F144" t="inlineStr">
        <is>
          <t>651-666</t>
        </is>
      </c>
      <c r="G144" t="n">
        <v>16</v>
      </c>
      <c r="H144" t="inlineStr">
        <is>
          <t>C C C C C C C C C C C C C C C C</t>
        </is>
      </c>
    </row>
    <row r="145">
      <c r="A145" s="2">
        <f>HYPERLINK("https://www.uniprot.org/uniprotkb/Q9H222/entry", "Q9H222")</f>
        <v/>
      </c>
      <c r="B145" t="inlineStr">
        <is>
          <t>ABCG5-ABCG8</t>
        </is>
      </c>
      <c r="C145" t="inlineStr">
        <is>
          <t>ATP-binding cassette sub-family G member 5</t>
        </is>
      </c>
      <c r="D145" s="2">
        <f>HYPERLINK("https://www.rcsb.org/structure/5DO7", "5DO7")</f>
        <v/>
      </c>
      <c r="E145" t="inlineStr">
        <is>
          <t>Coil_rejetÃ©</t>
        </is>
      </c>
      <c r="F145" t="inlineStr">
        <is>
          <t>138-144</t>
        </is>
      </c>
      <c r="G145" t="n">
        <v>7</v>
      </c>
      <c r="H145" t="inlineStr">
        <is>
          <t>C C C C C H H</t>
        </is>
      </c>
    </row>
    <row r="146">
      <c r="A146" s="2">
        <f>HYPERLINK("https://www.uniprot.org/uniprotkb/Q9H222/entry", "Q9H222")</f>
        <v/>
      </c>
      <c r="B146" t="inlineStr">
        <is>
          <t>ABCG5-ABCG8</t>
        </is>
      </c>
      <c r="C146" t="inlineStr">
        <is>
          <t>ATP-binding cassette sub-family G member 5</t>
        </is>
      </c>
      <c r="D146" s="2">
        <f>HYPERLINK("https://www.rcsb.org/structure/5DO7", "5DO7")</f>
        <v/>
      </c>
      <c r="E146" t="inlineStr">
        <is>
          <t>Coil_rejetÃ©</t>
        </is>
      </c>
      <c r="F146" t="inlineStr">
        <is>
          <t>146-151</t>
        </is>
      </c>
      <c r="G146" t="n">
        <v>6</v>
      </c>
      <c r="H146" t="inlineStr">
        <is>
          <t>H H H H H H</t>
        </is>
      </c>
    </row>
    <row r="147">
      <c r="A147" s="2">
        <f>HYPERLINK("https://www.uniprot.org/uniprotkb/Q9H222/entry", "Q9H222")</f>
        <v/>
      </c>
      <c r="B147" t="inlineStr">
        <is>
          <t>ABCG5-ABCG8</t>
        </is>
      </c>
      <c r="C147" t="inlineStr">
        <is>
          <t>ATP-binding cassette sub-family G member 5</t>
        </is>
      </c>
      <c r="D147" s="2">
        <f>HYPERLINK("https://www.rcsb.org/structure/5DO7", "5DO7")</f>
        <v/>
      </c>
      <c r="E147" t="inlineStr">
        <is>
          <t>Coil_rejetÃ©</t>
        </is>
      </c>
      <c r="F147" t="inlineStr">
        <is>
          <t>167-171</t>
        </is>
      </c>
      <c r="G147" t="n">
        <v>5</v>
      </c>
      <c r="H147" t="inlineStr">
        <is>
          <t>H H H H H</t>
        </is>
      </c>
    </row>
    <row r="148">
      <c r="A148" s="2">
        <f>HYPERLINK("https://www.uniprot.org/uniprotkb/Q9H222/entry", "Q9H222")</f>
        <v/>
      </c>
      <c r="B148" t="inlineStr">
        <is>
          <t>ABCG5-ABCG8</t>
        </is>
      </c>
      <c r="C148" t="inlineStr">
        <is>
          <t>ATP-binding cassette sub-family G member 5</t>
        </is>
      </c>
      <c r="D148" s="2">
        <f>HYPERLINK("https://www.rcsb.org/structure/5DO7", "5DO7")</f>
        <v/>
      </c>
      <c r="E148" t="inlineStr">
        <is>
          <t>Coil_rejetÃ©</t>
        </is>
      </c>
      <c r="F148" t="inlineStr">
        <is>
          <t>199-205</t>
        </is>
      </c>
      <c r="G148" t="n">
        <v>7</v>
      </c>
      <c r="H148" t="inlineStr">
        <is>
          <t>H H H H H H H</t>
        </is>
      </c>
    </row>
    <row r="149">
      <c r="A149" s="2">
        <f>HYPERLINK("https://www.uniprot.org/uniprotkb/Q9H222/entry", "Q9H222")</f>
        <v/>
      </c>
      <c r="B149" t="inlineStr">
        <is>
          <t>ABCG5-ABCG8</t>
        </is>
      </c>
      <c r="C149" t="inlineStr">
        <is>
          <t>ATP-binding cassette sub-family G member 5</t>
        </is>
      </c>
      <c r="D149" s="2">
        <f>HYPERLINK("https://www.rcsb.org/structure/5DO7", "5DO7")</f>
        <v/>
      </c>
      <c r="E149" t="inlineStr">
        <is>
          <t>Coil_rejetÃ©</t>
        </is>
      </c>
      <c r="F149" t="inlineStr">
        <is>
          <t>371-380</t>
        </is>
      </c>
      <c r="G149" t="n">
        <v>10</v>
      </c>
      <c r="H149" t="inlineStr">
        <is>
          <t>H H H H H H H H H H</t>
        </is>
      </c>
    </row>
    <row r="150">
      <c r="A150" s="2">
        <f>HYPERLINK("https://www.uniprot.org/uniprotkb/Q9H222/entry", "Q9H222")</f>
        <v/>
      </c>
      <c r="B150" t="inlineStr">
        <is>
          <t>ABCG5-ABCG8</t>
        </is>
      </c>
      <c r="C150" t="inlineStr">
        <is>
          <t>ATP-binding cassette sub-family G member 5</t>
        </is>
      </c>
      <c r="D150" s="2">
        <f>HYPERLINK("https://www.rcsb.org/structure/5DO7", "5DO7")</f>
        <v/>
      </c>
      <c r="E150" t="inlineStr">
        <is>
          <t>Coil_rejetÃ©</t>
        </is>
      </c>
      <c r="F150" t="inlineStr">
        <is>
          <t>385-395</t>
        </is>
      </c>
      <c r="G150" t="n">
        <v>11</v>
      </c>
      <c r="H150" t="inlineStr">
        <is>
          <t>H H H H H H H H H H H</t>
        </is>
      </c>
    </row>
    <row r="151">
      <c r="A151" s="2">
        <f>HYPERLINK("https://www.uniprot.org/uniprotkb/Q9H222/entry", "Q9H222")</f>
        <v/>
      </c>
      <c r="B151" t="inlineStr">
        <is>
          <t>ABCG5-ABCG8</t>
        </is>
      </c>
      <c r="C151" t="inlineStr">
        <is>
          <t>ATP-binding cassette sub-family G member 5</t>
        </is>
      </c>
      <c r="D151" s="2">
        <f>HYPERLINK("https://www.rcsb.org/structure/5DO7", "5DO7")</f>
        <v/>
      </c>
      <c r="E151" t="inlineStr">
        <is>
          <t>Coil_rejetÃ©</t>
        </is>
      </c>
      <c r="F151" t="inlineStr">
        <is>
          <t>397-401</t>
        </is>
      </c>
      <c r="G151" t="n">
        <v>5</v>
      </c>
      <c r="H151" t="inlineStr">
        <is>
          <t>H H H H H</t>
        </is>
      </c>
    </row>
    <row r="152">
      <c r="A152" s="2">
        <f>HYPERLINK("https://www.uniprot.org/uniprotkb/Q9H222/entry", "Q9H222")</f>
        <v/>
      </c>
      <c r="B152" t="inlineStr">
        <is>
          <t>ABCG5-ABCG8</t>
        </is>
      </c>
      <c r="C152" t="inlineStr">
        <is>
          <t>ATP-binding cassette sub-family G member 5</t>
        </is>
      </c>
      <c r="D152" s="2">
        <f>HYPERLINK("https://www.rcsb.org/structure/5DO7", "5DO7")</f>
        <v/>
      </c>
      <c r="E152" t="inlineStr">
        <is>
          <t>Coil_rejetÃ©</t>
        </is>
      </c>
      <c r="F152" t="inlineStr">
        <is>
          <t>421-449</t>
        </is>
      </c>
      <c r="G152" t="n">
        <v>29</v>
      </c>
      <c r="H152" t="inlineStr">
        <is>
          <t>H H H H H H H H C C H H H H H H H H H H H H H H H H H H H</t>
        </is>
      </c>
    </row>
    <row r="153">
      <c r="A153" s="2">
        <f>HYPERLINK("https://www.uniprot.org/uniprotkb/Q9H222/entry", "Q9H222")</f>
        <v/>
      </c>
      <c r="B153" t="inlineStr">
        <is>
          <t>ABCG5-ABCG8</t>
        </is>
      </c>
      <c r="C153" t="inlineStr">
        <is>
          <t>ATP-binding cassette sub-family G member 5</t>
        </is>
      </c>
      <c r="D153" s="2">
        <f>HYPERLINK("https://www.rcsb.org/structure/5DO7", "5DO7")</f>
        <v/>
      </c>
      <c r="E153" t="inlineStr">
        <is>
          <t>Coil_rejetÃ©</t>
        </is>
      </c>
      <c r="F153" t="inlineStr">
        <is>
          <t>460-487</t>
        </is>
      </c>
      <c r="G153" t="n">
        <v>28</v>
      </c>
      <c r="H153" t="inlineStr">
        <is>
          <t>H H H H H H H H H H H H H H H H H H H H H H H H H H H H</t>
        </is>
      </c>
    </row>
    <row r="154">
      <c r="A154" s="2">
        <f>HYPERLINK("https://www.uniprot.org/uniprotkb/Q9H222/entry", "Q9H222")</f>
        <v/>
      </c>
      <c r="B154" t="inlineStr">
        <is>
          <t>ABCG5-ABCG8</t>
        </is>
      </c>
      <c r="C154" t="inlineStr">
        <is>
          <t>ATP-binding cassette sub-family G member 5</t>
        </is>
      </c>
      <c r="D154" s="2">
        <f>HYPERLINK("https://www.rcsb.org/structure/5DO7", "5DO7")</f>
        <v/>
      </c>
      <c r="E154" t="inlineStr">
        <is>
          <t>Coil_rejetÃ©</t>
        </is>
      </c>
      <c r="F154" t="inlineStr">
        <is>
          <t>499-524</t>
        </is>
      </c>
      <c r="G154" t="n">
        <v>26</v>
      </c>
      <c r="H154" t="inlineStr">
        <is>
          <t>H H H H H H H H H H H H H H H H H H H H H H H H H H</t>
        </is>
      </c>
    </row>
    <row r="155">
      <c r="A155" s="2">
        <f>HYPERLINK("https://www.uniprot.org/uniprotkb/Q9H222/entry", "Q9H222")</f>
        <v/>
      </c>
      <c r="B155" t="inlineStr">
        <is>
          <t>ABCG5-ABCG8</t>
        </is>
      </c>
      <c r="C155" t="inlineStr">
        <is>
          <t>ATP-binding cassette sub-family G member 5</t>
        </is>
      </c>
      <c r="D155" s="2">
        <f>HYPERLINK("https://www.rcsb.org/structure/5DO7", "5DO7")</f>
        <v/>
      </c>
      <c r="E155" t="inlineStr">
        <is>
          <t>Coil_rejetÃ©</t>
        </is>
      </c>
      <c r="F155" t="inlineStr">
        <is>
          <t>529-550</t>
        </is>
      </c>
      <c r="G155" t="n">
        <v>22</v>
      </c>
      <c r="H155" t="inlineStr">
        <is>
          <t>H H H H H H H H H H H H H H H H H H C C C C</t>
        </is>
      </c>
    </row>
    <row r="156">
      <c r="A156" s="2">
        <f>HYPERLINK("https://www.uniprot.org/uniprotkb/Q9H222/entry", "Q9H222")</f>
        <v/>
      </c>
      <c r="B156" t="inlineStr">
        <is>
          <t>ABCG5-ABCG8</t>
        </is>
      </c>
      <c r="C156" t="inlineStr">
        <is>
          <t>ATP-binding cassette sub-family G member 5</t>
        </is>
      </c>
      <c r="D156" s="2">
        <f>HYPERLINK("https://www.rcsb.org/structure/5DO7", "5DO7")</f>
        <v/>
      </c>
      <c r="E156" t="inlineStr">
        <is>
          <t>Coil_rejetÃ©</t>
        </is>
      </c>
      <c r="F156" t="inlineStr">
        <is>
          <t>555-559</t>
        </is>
      </c>
      <c r="G156" t="n">
        <v>5</v>
      </c>
      <c r="H156" t="inlineStr">
        <is>
          <t>H H H H H</t>
        </is>
      </c>
    </row>
    <row r="157">
      <c r="A157" s="2">
        <f>HYPERLINK("https://www.uniprot.org/uniprotkb/Q9H222/entry", "Q9H222")</f>
        <v/>
      </c>
      <c r="B157" t="inlineStr">
        <is>
          <t>ABCG5-ABCG8</t>
        </is>
      </c>
      <c r="C157" t="inlineStr">
        <is>
          <t>ATP-binding cassette sub-family G member 5</t>
        </is>
      </c>
      <c r="D157" s="2">
        <f>HYPERLINK("https://www.rcsb.org/structure/5DO7", "5DO7")</f>
        <v/>
      </c>
      <c r="E157" t="inlineStr">
        <is>
          <t>Coil_rejetÃ©</t>
        </is>
      </c>
      <c r="F157" t="inlineStr">
        <is>
          <t>561-572</t>
        </is>
      </c>
      <c r="G157" t="n">
        <v>12</v>
      </c>
      <c r="H157" t="inlineStr">
        <is>
          <t>H H H H C H H H H H H H</t>
        </is>
      </c>
    </row>
    <row r="158">
      <c r="A158" s="2">
        <f>HYPERLINK("https://www.uniprot.org/uniprotkb/Q9H222/entry", "Q9H222")</f>
        <v/>
      </c>
      <c r="B158" t="inlineStr">
        <is>
          <t>ABCG5-ABCG8</t>
        </is>
      </c>
      <c r="C158" t="inlineStr">
        <is>
          <t>ATP-binding cassette sub-family G member 5</t>
        </is>
      </c>
      <c r="D158" s="2">
        <f>HYPERLINK("https://www.rcsb.org/structure/5DO7", "5DO7")</f>
        <v/>
      </c>
      <c r="E158" t="inlineStr">
        <is>
          <t>Coil_rejetÃ©</t>
        </is>
      </c>
      <c r="F158" t="inlineStr">
        <is>
          <t>574-580</t>
        </is>
      </c>
      <c r="G158" t="n">
        <v>7</v>
      </c>
      <c r="H158" t="inlineStr">
        <is>
          <t>H H H H H H H</t>
        </is>
      </c>
    </row>
    <row r="159">
      <c r="A159" s="2">
        <f>HYPERLINK("https://www.uniprot.org/uniprotkb/Q9H222/entry", "Q9H222")</f>
        <v/>
      </c>
      <c r="B159" t="inlineStr">
        <is>
          <t>ABCG5-ABCG8</t>
        </is>
      </c>
      <c r="C159" t="inlineStr">
        <is>
          <t>ATP-binding cassette sub-family G member 5</t>
        </is>
      </c>
      <c r="D159" s="2">
        <f>HYPERLINK("https://www.rcsb.org/structure/5DO7", "5DO7")</f>
        <v/>
      </c>
      <c r="E159" t="inlineStr">
        <is>
          <t>Coil_rejetÃ©</t>
        </is>
      </c>
      <c r="F159" t="inlineStr">
        <is>
          <t>604-610</t>
        </is>
      </c>
      <c r="G159" t="n">
        <v>7</v>
      </c>
      <c r="H159" t="inlineStr">
        <is>
          <t>C H H H H H H</t>
        </is>
      </c>
    </row>
    <row r="160">
      <c r="A160" s="2">
        <f>HYPERLINK("https://www.uniprot.org/uniprotkb/Q9H222/entry", "Q9H222")</f>
        <v/>
      </c>
      <c r="B160" t="inlineStr">
        <is>
          <t>ABCG5-ABCG8</t>
        </is>
      </c>
      <c r="C160" t="inlineStr">
        <is>
          <t>ATP-binding cassette sub-family G member 5</t>
        </is>
      </c>
      <c r="D160" s="2">
        <f>HYPERLINK("https://www.rcsb.org/structure/5DO7", "5DO7")</f>
        <v/>
      </c>
      <c r="E160" t="inlineStr">
        <is>
          <t>Coil_rejetÃ©</t>
        </is>
      </c>
      <c r="F160" t="inlineStr">
        <is>
          <t>612-615</t>
        </is>
      </c>
      <c r="G160" t="n">
        <v>4</v>
      </c>
      <c r="H160" t="inlineStr">
        <is>
          <t>H H C H</t>
        </is>
      </c>
    </row>
    <row r="161">
      <c r="A161" s="2">
        <f>HYPERLINK("https://www.uniprot.org/uniprotkb/Q9H222/entry", "Q9H222")</f>
        <v/>
      </c>
      <c r="B161" t="inlineStr">
        <is>
          <t>ABCG5-ABCG8</t>
        </is>
      </c>
      <c r="C161" t="inlineStr">
        <is>
          <t>ATP-binding cassette sub-family G member 5</t>
        </is>
      </c>
      <c r="D161" s="2">
        <f>HYPERLINK("https://www.rcsb.org/structure/5DO7", "5DO7")</f>
        <v/>
      </c>
      <c r="E161" t="inlineStr">
        <is>
          <t>Coil_rejetÃ©</t>
        </is>
      </c>
      <c r="F161" t="inlineStr">
        <is>
          <t>626-645</t>
        </is>
      </c>
      <c r="G161" t="n">
        <v>20</v>
      </c>
      <c r="H161" t="inlineStr">
        <is>
          <t>H H H H H H H H H H H H H H H H H H H H</t>
        </is>
      </c>
    </row>
    <row r="162">
      <c r="A162" s="2">
        <f>HYPERLINK("https://www.uniprot.org/uniprotkb/Q9H222/entry", "Q9H222")</f>
        <v/>
      </c>
      <c r="B162" t="inlineStr">
        <is>
          <t>ABCG5-ABCG8</t>
        </is>
      </c>
      <c r="C162" t="inlineStr">
        <is>
          <t>ATP-binding cassette sub-family G member 5</t>
        </is>
      </c>
      <c r="D162" s="2">
        <f>HYPERLINK("https://www.rcsb.org/structure/7JR7", "7JR7")</f>
        <v/>
      </c>
      <c r="E162" t="inlineStr">
        <is>
          <t>GAP_NTER</t>
        </is>
      </c>
      <c r="F162" t="inlineStr">
        <is>
          <t>1-33</t>
        </is>
      </c>
      <c r="G162" t="n">
        <v>33</v>
      </c>
      <c r="H162" t="inlineStr">
        <is>
          <t>C C C C C C C C C C C C C C C C C C C C C C C C C C C C C C C C C</t>
        </is>
      </c>
    </row>
    <row r="163">
      <c r="A163" s="2">
        <f>HYPERLINK("https://www.uniprot.org/uniprotkb/Q9H222/entry", "Q9H222")</f>
        <v/>
      </c>
      <c r="B163" t="inlineStr">
        <is>
          <t>ABCG5-ABCG8</t>
        </is>
      </c>
      <c r="C163" t="inlineStr">
        <is>
          <t>ATP-binding cassette sub-family G member 5</t>
        </is>
      </c>
      <c r="D163" s="2">
        <f>HYPERLINK("https://www.rcsb.org/structure/7JR7", "7JR7")</f>
        <v/>
      </c>
      <c r="E163" t="inlineStr">
        <is>
          <t>GAP</t>
        </is>
      </c>
      <c r="F163" t="inlineStr">
        <is>
          <t>49-64</t>
        </is>
      </c>
      <c r="G163" t="n">
        <v>16</v>
      </c>
      <c r="H163" t="inlineStr">
        <is>
          <t>C C C C C C C C C C C C C C C C</t>
        </is>
      </c>
    </row>
    <row r="164">
      <c r="A164" s="2">
        <f>HYPERLINK("https://www.uniprot.org/uniprotkb/Q9H222/entry", "Q9H222")</f>
        <v/>
      </c>
      <c r="B164" t="inlineStr">
        <is>
          <t>ABCG5-ABCG8</t>
        </is>
      </c>
      <c r="C164" t="inlineStr">
        <is>
          <t>ATP-binding cassette sub-family G member 5</t>
        </is>
      </c>
      <c r="D164" s="2">
        <f>HYPERLINK("https://www.rcsb.org/structure/7JR7", "7JR7")</f>
        <v/>
      </c>
      <c r="E164" t="inlineStr">
        <is>
          <t>GAP</t>
        </is>
      </c>
      <c r="F164" t="inlineStr">
        <is>
          <t>588-598</t>
        </is>
      </c>
      <c r="G164" t="n">
        <v>11</v>
      </c>
      <c r="H164" t="inlineStr">
        <is>
          <t>C C C C C C C C C C C</t>
        </is>
      </c>
    </row>
    <row r="165">
      <c r="A165" s="2">
        <f>HYPERLINK("https://www.uniprot.org/uniprotkb/Q9H222/entry", "Q9H222")</f>
        <v/>
      </c>
      <c r="B165" t="inlineStr">
        <is>
          <t>ABCG5-ABCG8</t>
        </is>
      </c>
      <c r="C165" t="inlineStr">
        <is>
          <t>ATP-binding cassette sub-family G member 5</t>
        </is>
      </c>
      <c r="D165" s="2">
        <f>HYPERLINK("https://www.rcsb.org/structure/7JR7", "7JR7")</f>
        <v/>
      </c>
      <c r="E165" t="inlineStr">
        <is>
          <t>GAP_CTER</t>
        </is>
      </c>
      <c r="F165" t="inlineStr">
        <is>
          <t>649-651</t>
        </is>
      </c>
      <c r="G165" t="n">
        <v>3</v>
      </c>
      <c r="H165" t="inlineStr">
        <is>
          <t>C C C</t>
        </is>
      </c>
    </row>
    <row r="166">
      <c r="A166" s="2">
        <f>HYPERLINK("https://www.uniprot.org/uniprotkb/Q9H222/entry", "Q9H222")</f>
        <v/>
      </c>
      <c r="B166" t="inlineStr">
        <is>
          <t>ABCG5-ABCG8</t>
        </is>
      </c>
      <c r="C166" t="inlineStr">
        <is>
          <t>ATP-binding cassette sub-family G member 5</t>
        </is>
      </c>
      <c r="D166" s="2">
        <f>HYPERLINK("https://www.rcsb.org/structure/7JR7", "7JR7")</f>
        <v/>
      </c>
      <c r="E166" t="inlineStr">
        <is>
          <t>Coil_rejetÃ©</t>
        </is>
      </c>
      <c r="F166" t="inlineStr">
        <is>
          <t>37-46</t>
        </is>
      </c>
      <c r="G166" t="n">
        <v>10</v>
      </c>
      <c r="H166" t="inlineStr">
        <is>
          <t>E E E E E E C C E E</t>
        </is>
      </c>
    </row>
    <row r="167">
      <c r="A167" s="2">
        <f>HYPERLINK("https://www.uniprot.org/uniprotkb/Q9H222/entry", "Q9H222")</f>
        <v/>
      </c>
      <c r="B167" t="inlineStr">
        <is>
          <t>ABCG5-ABCG8</t>
        </is>
      </c>
      <c r="C167" t="inlineStr">
        <is>
          <t>ATP-binding cassette sub-family G member 5</t>
        </is>
      </c>
      <c r="D167" s="2">
        <f>HYPERLINK("https://www.rcsb.org/structure/7JR7", "7JR7")</f>
        <v/>
      </c>
      <c r="E167" t="inlineStr">
        <is>
          <t>Coil_rejetÃ©</t>
        </is>
      </c>
      <c r="F167" t="inlineStr">
        <is>
          <t>67-103</t>
        </is>
      </c>
      <c r="G167" t="n">
        <v>37</v>
      </c>
      <c r="H167" t="inlineStr">
        <is>
          <t>E E E C C C C E E E E C C C E E E E E C C C C C H H H H H H H H H H H C C</t>
        </is>
      </c>
    </row>
    <row r="168">
      <c r="A168" s="2">
        <f>HYPERLINK("https://www.uniprot.org/uniprotkb/Q9H222/entry", "Q9H222")</f>
        <v/>
      </c>
      <c r="B168" t="inlineStr">
        <is>
          <t>ABCG5-ABCG8</t>
        </is>
      </c>
      <c r="C168" t="inlineStr">
        <is>
          <t>ATP-binding cassette sub-family G member 5</t>
        </is>
      </c>
      <c r="D168" s="2">
        <f>HYPERLINK("https://www.rcsb.org/structure/7JR7", "7JR7")</f>
        <v/>
      </c>
      <c r="E168" t="inlineStr">
        <is>
          <t>Coil_rejetÃ©</t>
        </is>
      </c>
      <c r="F168" t="inlineStr">
        <is>
          <t>109-115</t>
        </is>
      </c>
      <c r="G168" t="n">
        <v>7</v>
      </c>
      <c r="H168" t="inlineStr">
        <is>
          <t>E C C E E E E</t>
        </is>
      </c>
    </row>
    <row r="169">
      <c r="A169" s="2">
        <f>HYPERLINK("https://www.uniprot.org/uniprotkb/Q9H222/entry", "Q9H222")</f>
        <v/>
      </c>
      <c r="B169" t="inlineStr">
        <is>
          <t>ABCG5-ABCG8</t>
        </is>
      </c>
      <c r="C169" t="inlineStr">
        <is>
          <t>ATP-binding cassette sub-family G member 5</t>
        </is>
      </c>
      <c r="D169" s="2">
        <f>HYPERLINK("https://www.rcsb.org/structure/7JR7", "7JR7")</f>
        <v/>
      </c>
      <c r="E169" t="inlineStr">
        <is>
          <t>Coil_rejetÃ©</t>
        </is>
      </c>
      <c r="F169" t="inlineStr">
        <is>
          <t>128-155</t>
        </is>
      </c>
      <c r="G169" t="n">
        <v>28</v>
      </c>
      <c r="H169" t="inlineStr">
        <is>
          <t>C E E E E C C C C C C C C C C H H H H H H H H H H H H H</t>
        </is>
      </c>
    </row>
    <row r="170">
      <c r="A170" s="2">
        <f>HYPERLINK("https://www.uniprot.org/uniprotkb/Q9H222/entry", "Q9H222")</f>
        <v/>
      </c>
      <c r="B170" t="inlineStr">
        <is>
          <t>ABCG5-ABCG8</t>
        </is>
      </c>
      <c r="C170" t="inlineStr">
        <is>
          <t>ATP-binding cassette sub-family G member 5</t>
        </is>
      </c>
      <c r="D170" s="2">
        <f>HYPERLINK("https://www.rcsb.org/structure/7JR7", "7JR7")</f>
        <v/>
      </c>
      <c r="E170" t="inlineStr">
        <is>
          <t>Coil_rejetÃ©</t>
        </is>
      </c>
      <c r="F170" t="inlineStr">
        <is>
          <t>165-186</t>
        </is>
      </c>
      <c r="G170" t="n">
        <v>22</v>
      </c>
      <c r="H170" t="inlineStr">
        <is>
          <t>H H H H H H H H H H H C C C C C C C C C C C</t>
        </is>
      </c>
    </row>
    <row r="171">
      <c r="A171" s="2">
        <f>HYPERLINK("https://www.uniprot.org/uniprotkb/Q9H222/entry", "Q9H222")</f>
        <v/>
      </c>
      <c r="B171" t="inlineStr">
        <is>
          <t>ABCG5-ABCG8</t>
        </is>
      </c>
      <c r="C171" t="inlineStr">
        <is>
          <t>ATP-binding cassette sub-family G member 5</t>
        </is>
      </c>
      <c r="D171" s="2">
        <f>HYPERLINK("https://www.rcsb.org/structure/7JR7", "7JR7")</f>
        <v/>
      </c>
      <c r="E171" t="inlineStr">
        <is>
          <t>Coil_rejetÃ©</t>
        </is>
      </c>
      <c r="F171" t="inlineStr">
        <is>
          <t>192-223</t>
        </is>
      </c>
      <c r="G171" t="n">
        <v>32</v>
      </c>
      <c r="H171" t="inlineStr">
        <is>
          <t>H C H H H H H H H H H H H H H H H C C C C E E E E C C C C C C C</t>
        </is>
      </c>
    </row>
    <row r="172">
      <c r="A172" s="2">
        <f>HYPERLINK("https://www.uniprot.org/uniprotkb/Q9H222/entry", "Q9H222")</f>
        <v/>
      </c>
      <c r="B172" t="inlineStr">
        <is>
          <t>ABCG5-ABCG8</t>
        </is>
      </c>
      <c r="C172" t="inlineStr">
        <is>
          <t>ATP-binding cassette sub-family G member 5</t>
        </is>
      </c>
      <c r="D172" s="2">
        <f>HYPERLINK("https://www.rcsb.org/structure/7JR7", "7JR7")</f>
        <v/>
      </c>
      <c r="E172" t="inlineStr">
        <is>
          <t>Coil_rejetÃ©</t>
        </is>
      </c>
      <c r="F172" t="inlineStr">
        <is>
          <t>226-310</t>
        </is>
      </c>
      <c r="G172" t="n">
        <v>85</v>
      </c>
      <c r="H172" t="inlineStr">
        <is>
          <t>H H H H H H H H H H H H H H H H C C E E E E E C C C C H H H H H H H C C E E E E E E C C E E E E E E H H H H H H H H H H H H C C C C C C C C H H H H H H H H H H C C C C C</t>
        </is>
      </c>
    </row>
    <row r="173">
      <c r="A173" s="2">
        <f>HYPERLINK("https://www.uniprot.org/uniprotkb/Q9H222/entry", "Q9H222")</f>
        <v/>
      </c>
      <c r="B173" t="inlineStr">
        <is>
          <t>ABCG5-ABCG8</t>
        </is>
      </c>
      <c r="C173" t="inlineStr">
        <is>
          <t>ATP-binding cassette sub-family G member 5</t>
        </is>
      </c>
      <c r="D173" s="2">
        <f>HYPERLINK("https://www.rcsb.org/structure/7JR7", "7JR7")</f>
        <v/>
      </c>
      <c r="E173" t="inlineStr">
        <is>
          <t>Coil_rejetÃ©</t>
        </is>
      </c>
      <c r="F173" t="inlineStr">
        <is>
          <t>314-339</t>
        </is>
      </c>
      <c r="G173" t="n">
        <v>26</v>
      </c>
      <c r="H173" t="inlineStr">
        <is>
          <t>H H H H H H H H H H H H H H H H H H H H H H H H H H</t>
        </is>
      </c>
    </row>
    <row r="174">
      <c r="A174" s="2">
        <f>HYPERLINK("https://www.uniprot.org/uniprotkb/Q9H222/entry", "Q9H222")</f>
        <v/>
      </c>
      <c r="B174" t="inlineStr">
        <is>
          <t>ABCG5-ABCG8</t>
        </is>
      </c>
      <c r="C174" t="inlineStr">
        <is>
          <t>ATP-binding cassette sub-family G member 5</t>
        </is>
      </c>
      <c r="D174" s="2">
        <f>HYPERLINK("https://www.rcsb.org/structure/7JR7", "7JR7")</f>
        <v/>
      </c>
      <c r="E174" t="inlineStr">
        <is>
          <t>Coil_rejetÃ©</t>
        </is>
      </c>
      <c r="F174" t="inlineStr">
        <is>
          <t>363-585</t>
        </is>
      </c>
      <c r="G174" t="n">
        <v>223</v>
      </c>
      <c r="H174" t="inlineStr">
        <is>
          <t>H H H H H H H H H H H H H H H H H H H H H H H H H H H H H H H H H H H H H H H H H H C C C C C C C C C C C H H H H H H H H H H H H H H H H H H H H H H H H H H H H H H H H H H H H H H H H C C C H H H H H H H H H H H H H H H H H H H H H H H H H H H H H H H H H C C C H H H H H H H H H H H H H H H H H H H H H H H H H H H H C C C H H H H H H H H H H H H H H H H H H H H H C C C C H H H H H H H H H H H H H H C H H H H H H H H H H H H H H H H C C C C</t>
        </is>
      </c>
    </row>
    <row r="175">
      <c r="A175" s="2">
        <f>HYPERLINK("https://www.uniprot.org/uniprotkb/Q9H222/entry", "Q9H222")</f>
        <v/>
      </c>
      <c r="B175" t="inlineStr">
        <is>
          <t>ABCG5-ABCG8</t>
        </is>
      </c>
      <c r="C175" t="inlineStr">
        <is>
          <t>ATP-binding cassette sub-family G member 5</t>
        </is>
      </c>
      <c r="D175" s="2">
        <f>HYPERLINK("https://www.rcsb.org/structure/7JR7", "7JR7")</f>
        <v/>
      </c>
      <c r="E175" t="inlineStr">
        <is>
          <t>Coil_rejetÃ©</t>
        </is>
      </c>
      <c r="F175" t="inlineStr">
        <is>
          <t>602-648</t>
        </is>
      </c>
      <c r="G175" t="n">
        <v>47</v>
      </c>
      <c r="H175" t="inlineStr">
        <is>
          <t>C C H H H H H H H H H C C H H H H H H H H H H H H H H H H H H H H H H H H H H H H H H H H C C</t>
        </is>
      </c>
    </row>
    <row r="176">
      <c r="A176" s="2">
        <f>HYPERLINK("https://www.uniprot.org/uniprotkb/Q9H222/entry", "Q9H222")</f>
        <v/>
      </c>
      <c r="B176" t="inlineStr">
        <is>
          <t>ABCG5-ABCG8</t>
        </is>
      </c>
      <c r="C176" t="inlineStr">
        <is>
          <t>ATP-binding cassette sub-family G member 5</t>
        </is>
      </c>
      <c r="D176" s="2">
        <f>HYPERLINK("https://www.rcsb.org/structure/7R87", "7R87")</f>
        <v/>
      </c>
      <c r="E176" t="inlineStr">
        <is>
          <t>GAP_NTER</t>
        </is>
      </c>
      <c r="F176" t="inlineStr">
        <is>
          <t>1-34</t>
        </is>
      </c>
      <c r="G176" t="n">
        <v>34</v>
      </c>
      <c r="H176" t="inlineStr">
        <is>
          <t>C C C C C C C C C C C C C C C C C C C C C C C C C C C C C C C C C C</t>
        </is>
      </c>
    </row>
    <row r="177">
      <c r="A177" s="2">
        <f>HYPERLINK("https://www.uniprot.org/uniprotkb/Q9H222/entry", "Q9H222")</f>
        <v/>
      </c>
      <c r="B177" t="inlineStr">
        <is>
          <t>ABCG5-ABCG8</t>
        </is>
      </c>
      <c r="C177" t="inlineStr">
        <is>
          <t>ATP-binding cassette sub-family G member 5</t>
        </is>
      </c>
      <c r="D177" s="2">
        <f>HYPERLINK("https://www.rcsb.org/structure/7R87", "7R87")</f>
        <v/>
      </c>
      <c r="E177" t="inlineStr">
        <is>
          <t>GAP</t>
        </is>
      </c>
      <c r="F177" t="inlineStr">
        <is>
          <t>48-65</t>
        </is>
      </c>
      <c r="G177" t="n">
        <v>18</v>
      </c>
      <c r="H177" t="inlineStr">
        <is>
          <t>C C C C C C C C C C C C C C C C C C</t>
        </is>
      </c>
    </row>
    <row r="178">
      <c r="A178" s="2">
        <f>HYPERLINK("https://www.uniprot.org/uniprotkb/Q9H222/entry", "Q9H222")</f>
        <v/>
      </c>
      <c r="B178" t="inlineStr">
        <is>
          <t>ABCG5-ABCG8</t>
        </is>
      </c>
      <c r="C178" t="inlineStr">
        <is>
          <t>ATP-binding cassette sub-family G member 5</t>
        </is>
      </c>
      <c r="D178" s="2">
        <f>HYPERLINK("https://www.rcsb.org/structure/7R87", "7R87")</f>
        <v/>
      </c>
      <c r="E178" t="inlineStr">
        <is>
          <t>GAP</t>
        </is>
      </c>
      <c r="F178" t="inlineStr">
        <is>
          <t>589-599</t>
        </is>
      </c>
      <c r="G178" t="n">
        <v>11</v>
      </c>
      <c r="H178" t="inlineStr">
        <is>
          <t>C C C C C C C C C C C</t>
        </is>
      </c>
    </row>
    <row r="179">
      <c r="A179" s="2">
        <f>HYPERLINK("https://www.uniprot.org/uniprotkb/Q9H222/entry", "Q9H222")</f>
        <v/>
      </c>
      <c r="B179" t="inlineStr">
        <is>
          <t>ABCG5-ABCG8</t>
        </is>
      </c>
      <c r="C179" t="inlineStr">
        <is>
          <t>ATP-binding cassette sub-family G member 5</t>
        </is>
      </c>
      <c r="D179" s="2">
        <f>HYPERLINK("https://www.rcsb.org/structure/7R87", "7R87")</f>
        <v/>
      </c>
      <c r="E179" t="inlineStr">
        <is>
          <t>GAP_CTER</t>
        </is>
      </c>
      <c r="F179" t="inlineStr">
        <is>
          <t>650-666</t>
        </is>
      </c>
      <c r="G179" t="n">
        <v>17</v>
      </c>
      <c r="H179" t="inlineStr">
        <is>
          <t>C C C C C C C C C C C C C C C C C</t>
        </is>
      </c>
    </row>
    <row r="180">
      <c r="A180" s="2">
        <f>HYPERLINK("https://www.uniprot.org/uniprotkb/Q9H222/entry", "Q9H222")</f>
        <v/>
      </c>
      <c r="B180" t="inlineStr">
        <is>
          <t>ABCG5-ABCG8</t>
        </is>
      </c>
      <c r="C180" t="inlineStr">
        <is>
          <t>ATP-binding cassette sub-family G member 5</t>
        </is>
      </c>
      <c r="D180" s="2">
        <f>HYPERLINK("https://www.rcsb.org/structure/7R87", "7R87")</f>
        <v/>
      </c>
      <c r="E180" t="inlineStr">
        <is>
          <t>Coil_rejetÃ©</t>
        </is>
      </c>
      <c r="F180" t="inlineStr">
        <is>
          <t>389-403</t>
        </is>
      </c>
      <c r="G180" t="n">
        <v>15</v>
      </c>
      <c r="H180" t="inlineStr">
        <is>
          <t>H H H H H H H H H H H H H H C</t>
        </is>
      </c>
    </row>
    <row r="181">
      <c r="A181" s="2">
        <f>HYPERLINK("https://www.uniprot.org/uniprotkb/Q9H222/entry", "Q9H222")</f>
        <v/>
      </c>
      <c r="B181" t="inlineStr">
        <is>
          <t>ABCG5-ABCG8</t>
        </is>
      </c>
      <c r="C181" t="inlineStr">
        <is>
          <t>ATP-binding cassette sub-family G member 5</t>
        </is>
      </c>
      <c r="D181" s="2">
        <f>HYPERLINK("https://www.rcsb.org/structure/7R87", "7R87")</f>
        <v/>
      </c>
      <c r="E181" t="inlineStr">
        <is>
          <t>Coil_rejetÃ©</t>
        </is>
      </c>
      <c r="F181" t="inlineStr">
        <is>
          <t>422-439</t>
        </is>
      </c>
      <c r="G181" t="n">
        <v>18</v>
      </c>
      <c r="H181" t="inlineStr">
        <is>
          <t>H H H H H H H H H H H H H H H H H H</t>
        </is>
      </c>
    </row>
    <row r="182">
      <c r="A182" s="2">
        <f>HYPERLINK("https://www.uniprot.org/uniprotkb/Q9H222/entry", "Q9H222")</f>
        <v/>
      </c>
      <c r="B182" t="inlineStr">
        <is>
          <t>ABCG5-ABCG8</t>
        </is>
      </c>
      <c r="C182" t="inlineStr">
        <is>
          <t>ATP-binding cassette sub-family G member 5</t>
        </is>
      </c>
      <c r="D182" s="2">
        <f>HYPERLINK("https://www.rcsb.org/structure/7R87", "7R87")</f>
        <v/>
      </c>
      <c r="E182" t="inlineStr">
        <is>
          <t>Coil_rejetÃ©</t>
        </is>
      </c>
      <c r="F182" t="inlineStr">
        <is>
          <t>467-485</t>
        </is>
      </c>
      <c r="G182" t="n">
        <v>19</v>
      </c>
      <c r="H182" t="inlineStr">
        <is>
          <t>H H H H H H H H H H H H H H H H H H H</t>
        </is>
      </c>
    </row>
    <row r="183">
      <c r="A183" s="2">
        <f>HYPERLINK("https://www.uniprot.org/uniprotkb/Q9H222/entry", "Q9H222")</f>
        <v/>
      </c>
      <c r="B183" t="inlineStr">
        <is>
          <t>ABCG5-ABCG8</t>
        </is>
      </c>
      <c r="C183" t="inlineStr">
        <is>
          <t>ATP-binding cassette sub-family G member 5</t>
        </is>
      </c>
      <c r="D183" s="2">
        <f>HYPERLINK("https://www.rcsb.org/structure/7R87", "7R87")</f>
        <v/>
      </c>
      <c r="E183" t="inlineStr">
        <is>
          <t>Coil_rejetÃ©</t>
        </is>
      </c>
      <c r="F183" t="inlineStr">
        <is>
          <t>502-519</t>
        </is>
      </c>
      <c r="G183" t="n">
        <v>18</v>
      </c>
      <c r="H183" t="inlineStr">
        <is>
          <t>H H H H H H H H H H H H H H H H H H</t>
        </is>
      </c>
    </row>
    <row r="184">
      <c r="A184" s="2">
        <f>HYPERLINK("https://www.uniprot.org/uniprotkb/Q9H222/entry", "Q9H222")</f>
        <v/>
      </c>
      <c r="B184" t="inlineStr">
        <is>
          <t>ABCG5-ABCG8</t>
        </is>
      </c>
      <c r="C184" t="inlineStr">
        <is>
          <t>ATP-binding cassette sub-family G member 5</t>
        </is>
      </c>
      <c r="D184" s="2">
        <f>HYPERLINK("https://www.rcsb.org/structure/7R87", "7R87")</f>
        <v/>
      </c>
      <c r="E184" t="inlineStr">
        <is>
          <t>Coil_rejetÃ©</t>
        </is>
      </c>
      <c r="F184" t="inlineStr">
        <is>
          <t>569-572</t>
        </is>
      </c>
      <c r="G184" t="n">
        <v>4</v>
      </c>
      <c r="H184" t="inlineStr">
        <is>
          <t>H H H H</t>
        </is>
      </c>
    </row>
    <row r="185">
      <c r="A185" s="2">
        <f>HYPERLINK("https://www.uniprot.org/uniprotkb/Q9H222/entry", "Q9H222")</f>
        <v/>
      </c>
      <c r="B185" t="inlineStr">
        <is>
          <t>ABCG5-ABCG8</t>
        </is>
      </c>
      <c r="C185" t="inlineStr">
        <is>
          <t>ATP-binding cassette sub-family G member 5</t>
        </is>
      </c>
      <c r="D185" s="2">
        <f>HYPERLINK("https://www.rcsb.org/structure/7R87", "7R87")</f>
        <v/>
      </c>
      <c r="E185" t="inlineStr">
        <is>
          <t>Coil_rejetÃ©</t>
        </is>
      </c>
      <c r="F185" t="inlineStr">
        <is>
          <t>624-627</t>
        </is>
      </c>
      <c r="G185" t="n">
        <v>4</v>
      </c>
      <c r="H185" t="inlineStr">
        <is>
          <t>H H H H</t>
        </is>
      </c>
    </row>
    <row r="186">
      <c r="A186" s="2">
        <f>HYPERLINK("https://www.uniprot.org/uniprotkb/Q9H222/entry", "Q9H222")</f>
        <v/>
      </c>
      <c r="B186" t="inlineStr">
        <is>
          <t>ABCG5-ABCG8</t>
        </is>
      </c>
      <c r="C186" t="inlineStr">
        <is>
          <t>ATP-binding cassette sub-family G member 5</t>
        </is>
      </c>
      <c r="D186" s="2">
        <f>HYPERLINK("https://www.rcsb.org/structure/7R88", "7R88")</f>
        <v/>
      </c>
      <c r="E186" t="inlineStr">
        <is>
          <t>GAP_NTER</t>
        </is>
      </c>
      <c r="F186" t="inlineStr">
        <is>
          <t>1-34</t>
        </is>
      </c>
      <c r="G186" t="n">
        <v>34</v>
      </c>
      <c r="H186" t="inlineStr">
        <is>
          <t>C C C C C C C C C C C C C C C C C C C C C C C C C C C C C C C C C C</t>
        </is>
      </c>
    </row>
    <row r="187">
      <c r="A187" s="2">
        <f>HYPERLINK("https://www.uniprot.org/uniprotkb/Q9H222/entry", "Q9H222")</f>
        <v/>
      </c>
      <c r="B187" t="inlineStr">
        <is>
          <t>ABCG5-ABCG8</t>
        </is>
      </c>
      <c r="C187" t="inlineStr">
        <is>
          <t>ATP-binding cassette sub-family G member 5</t>
        </is>
      </c>
      <c r="D187" s="2">
        <f>HYPERLINK("https://www.rcsb.org/structure/7R88", "7R88")</f>
        <v/>
      </c>
      <c r="E187" t="inlineStr">
        <is>
          <t>GAP</t>
        </is>
      </c>
      <c r="F187" t="inlineStr">
        <is>
          <t>48-65</t>
        </is>
      </c>
      <c r="G187" t="n">
        <v>18</v>
      </c>
      <c r="H187" t="inlineStr">
        <is>
          <t>C C C C C C C C C C C C C C C C C C</t>
        </is>
      </c>
    </row>
    <row r="188">
      <c r="A188" s="2">
        <f>HYPERLINK("https://www.uniprot.org/uniprotkb/Q9H222/entry", "Q9H222")</f>
        <v/>
      </c>
      <c r="B188" t="inlineStr">
        <is>
          <t>ABCG5-ABCG8</t>
        </is>
      </c>
      <c r="C188" t="inlineStr">
        <is>
          <t>ATP-binding cassette sub-family G member 5</t>
        </is>
      </c>
      <c r="D188" s="2">
        <f>HYPERLINK("https://www.rcsb.org/structure/7R88", "7R88")</f>
        <v/>
      </c>
      <c r="E188" t="inlineStr">
        <is>
          <t>GAP</t>
        </is>
      </c>
      <c r="F188" t="inlineStr">
        <is>
          <t>589-599</t>
        </is>
      </c>
      <c r="G188" t="n">
        <v>11</v>
      </c>
      <c r="H188" t="inlineStr">
        <is>
          <t>C C C C C C C C C C C</t>
        </is>
      </c>
    </row>
    <row r="189">
      <c r="A189" s="2">
        <f>HYPERLINK("https://www.uniprot.org/uniprotkb/Q9H222/entry", "Q9H222")</f>
        <v/>
      </c>
      <c r="B189" t="inlineStr">
        <is>
          <t>ABCG5-ABCG8</t>
        </is>
      </c>
      <c r="C189" t="inlineStr">
        <is>
          <t>ATP-binding cassette sub-family G member 5</t>
        </is>
      </c>
      <c r="D189" s="2">
        <f>HYPERLINK("https://www.rcsb.org/structure/7R88", "7R88")</f>
        <v/>
      </c>
      <c r="E189" t="inlineStr">
        <is>
          <t>GAP_CTER</t>
        </is>
      </c>
      <c r="F189" t="inlineStr">
        <is>
          <t>651-666</t>
        </is>
      </c>
      <c r="G189" t="n">
        <v>16</v>
      </c>
      <c r="H189" t="inlineStr">
        <is>
          <t>C C C C C C C C C C C C C C C C</t>
        </is>
      </c>
    </row>
    <row r="190">
      <c r="A190" s="2">
        <f>HYPERLINK("https://www.uniprot.org/uniprotkb/Q9H222/entry", "Q9H222")</f>
        <v/>
      </c>
      <c r="B190" t="inlineStr">
        <is>
          <t>ABCG5-ABCG8</t>
        </is>
      </c>
      <c r="C190" t="inlineStr">
        <is>
          <t>ATP-binding cassette sub-family G member 5</t>
        </is>
      </c>
      <c r="D190" s="2">
        <f>HYPERLINK("https://www.rcsb.org/structure/7R88", "7R88")</f>
        <v/>
      </c>
      <c r="E190" t="inlineStr">
        <is>
          <t>Coil_rejetÃ©</t>
        </is>
      </c>
      <c r="F190" t="inlineStr">
        <is>
          <t>80-85</t>
        </is>
      </c>
      <c r="G190" t="n">
        <v>6</v>
      </c>
      <c r="H190" t="inlineStr">
        <is>
          <t>C E E E E E</t>
        </is>
      </c>
    </row>
    <row r="191">
      <c r="A191" s="2">
        <f>HYPERLINK("https://www.uniprot.org/uniprotkb/Q9H222/entry", "Q9H222")</f>
        <v/>
      </c>
      <c r="B191" t="inlineStr">
        <is>
          <t>ABCG5-ABCG8</t>
        </is>
      </c>
      <c r="C191" t="inlineStr">
        <is>
          <t>ATP-binding cassette sub-family G member 5</t>
        </is>
      </c>
      <c r="D191" s="2">
        <f>HYPERLINK("https://www.rcsb.org/structure/7R88", "7R88")</f>
        <v/>
      </c>
      <c r="E191" t="inlineStr">
        <is>
          <t>Coil_rejetÃ©</t>
        </is>
      </c>
      <c r="F191" t="inlineStr">
        <is>
          <t>244-248</t>
        </is>
      </c>
      <c r="G191" t="n">
        <v>5</v>
      </c>
      <c r="H191" t="inlineStr">
        <is>
          <t>E E E E E</t>
        </is>
      </c>
    </row>
    <row r="192">
      <c r="A192" s="2">
        <f>HYPERLINK("https://www.uniprot.org/uniprotkb/Q9H222/entry", "Q9H222")</f>
        <v/>
      </c>
      <c r="B192" t="inlineStr">
        <is>
          <t>ABCG5-ABCG8</t>
        </is>
      </c>
      <c r="C192" t="inlineStr">
        <is>
          <t>ATP-binding cassette sub-family G member 5</t>
        </is>
      </c>
      <c r="D192" s="2">
        <f>HYPERLINK("https://www.rcsb.org/structure/7R88", "7R88")</f>
        <v/>
      </c>
      <c r="E192" t="inlineStr">
        <is>
          <t>Coil_rejetÃ©</t>
        </is>
      </c>
      <c r="F192" t="inlineStr">
        <is>
          <t>260-264</t>
        </is>
      </c>
      <c r="G192" t="n">
        <v>5</v>
      </c>
      <c r="H192" t="inlineStr">
        <is>
          <t>C C E E E</t>
        </is>
      </c>
    </row>
    <row r="193">
      <c r="A193" s="2">
        <f>HYPERLINK("https://www.uniprot.org/uniprotkb/Q9H222/entry", "Q9H222")</f>
        <v/>
      </c>
      <c r="B193" t="inlineStr">
        <is>
          <t>ABCG5-ABCG8</t>
        </is>
      </c>
      <c r="C193" t="inlineStr">
        <is>
          <t>ATP-binding cassette sub-family G member 5</t>
        </is>
      </c>
      <c r="D193" s="2">
        <f>HYPERLINK("https://www.rcsb.org/structure/7R88", "7R88")</f>
        <v/>
      </c>
      <c r="E193" t="inlineStr">
        <is>
          <t>Coil_rejetÃ©</t>
        </is>
      </c>
      <c r="F193" t="inlineStr">
        <is>
          <t>382-407</t>
        </is>
      </c>
      <c r="G193" t="n">
        <v>26</v>
      </c>
      <c r="H193" t="inlineStr">
        <is>
          <t>H H H H H H H H H H H H H H H H H H H H H C C C C C</t>
        </is>
      </c>
    </row>
    <row r="194">
      <c r="A194" s="2">
        <f>HYPERLINK("https://www.uniprot.org/uniprotkb/Q9H222/entry", "Q9H222")</f>
        <v/>
      </c>
      <c r="B194" t="inlineStr">
        <is>
          <t>ABCG5-ABCG8</t>
        </is>
      </c>
      <c r="C194" t="inlineStr">
        <is>
          <t>ATP-binding cassette sub-family G member 5</t>
        </is>
      </c>
      <c r="D194" s="2">
        <f>HYPERLINK("https://www.rcsb.org/structure/7R88", "7R88")</f>
        <v/>
      </c>
      <c r="E194" t="inlineStr">
        <is>
          <t>Coil_rejetÃ©</t>
        </is>
      </c>
      <c r="F194" t="inlineStr">
        <is>
          <t>414-447</t>
        </is>
      </c>
      <c r="G194" t="n">
        <v>34</v>
      </c>
      <c r="H194" t="inlineStr">
        <is>
          <t>H H H H H H H H H H H H H H H H H H H H H H H H H H H H H H H H H H</t>
        </is>
      </c>
    </row>
    <row r="195">
      <c r="A195" s="2">
        <f>HYPERLINK("https://www.uniprot.org/uniprotkb/Q9H222/entry", "Q9H222")</f>
        <v/>
      </c>
      <c r="B195" t="inlineStr">
        <is>
          <t>ABCG5-ABCG8</t>
        </is>
      </c>
      <c r="C195" t="inlineStr">
        <is>
          <t>ATP-binding cassette sub-family G member 5</t>
        </is>
      </c>
      <c r="D195" s="2">
        <f>HYPERLINK("https://www.rcsb.org/structure/7R88", "7R88")</f>
        <v/>
      </c>
      <c r="E195" t="inlineStr">
        <is>
          <t>Coil_rejetÃ©</t>
        </is>
      </c>
      <c r="F195" t="inlineStr">
        <is>
          <t>463-525</t>
        </is>
      </c>
      <c r="G195" t="n">
        <v>63</v>
      </c>
      <c r="H195" t="inlineStr">
        <is>
          <t>H H H H H H H H H H H H H H H H H H H H H H H H H H H H H C C C H H H H H H H H H H H H H H H H H H H H H H H H H H H H H H C</t>
        </is>
      </c>
    </row>
    <row r="196">
      <c r="A196" s="2">
        <f>HYPERLINK("https://www.uniprot.org/uniprotkb/Q9H222/entry", "Q9H222")</f>
        <v/>
      </c>
      <c r="B196" t="inlineStr">
        <is>
          <t>ABCG5-ABCG8</t>
        </is>
      </c>
      <c r="C196" t="inlineStr">
        <is>
          <t>ATP-binding cassette sub-family G member 5</t>
        </is>
      </c>
      <c r="D196" s="2">
        <f>HYPERLINK("https://www.rcsb.org/structure/7R88", "7R88")</f>
        <v/>
      </c>
      <c r="E196" t="inlineStr">
        <is>
          <t>Coil_rejetÃ©</t>
        </is>
      </c>
      <c r="F196" t="inlineStr">
        <is>
          <t>530-552</t>
        </is>
      </c>
      <c r="G196" t="n">
        <v>23</v>
      </c>
      <c r="H196" t="inlineStr">
        <is>
          <t>H H H H H H H H H H H H H H H H C C C C C C C</t>
        </is>
      </c>
    </row>
    <row r="197">
      <c r="A197" s="2">
        <f>HYPERLINK("https://www.uniprot.org/uniprotkb/Q9H222/entry", "Q9H222")</f>
        <v/>
      </c>
      <c r="B197" t="inlineStr">
        <is>
          <t>ABCG5-ABCG8</t>
        </is>
      </c>
      <c r="C197" t="inlineStr">
        <is>
          <t>ATP-binding cassette sub-family G member 5</t>
        </is>
      </c>
      <c r="D197" s="2">
        <f>HYPERLINK("https://www.rcsb.org/structure/7R88", "7R88")</f>
        <v/>
      </c>
      <c r="E197" t="inlineStr">
        <is>
          <t>Coil_rejetÃ©</t>
        </is>
      </c>
      <c r="F197" t="inlineStr">
        <is>
          <t>555-581</t>
        </is>
      </c>
      <c r="G197" t="n">
        <v>27</v>
      </c>
      <c r="H197" t="inlineStr">
        <is>
          <t>C H H H H H H H H H C H H H H H H H H H H H H H H H C</t>
        </is>
      </c>
    </row>
    <row r="198">
      <c r="A198" s="2">
        <f>HYPERLINK("https://www.uniprot.org/uniprotkb/Q9H222/entry", "Q9H222")</f>
        <v/>
      </c>
      <c r="B198" t="inlineStr">
        <is>
          <t>ABCG5-ABCG8</t>
        </is>
      </c>
      <c r="C198" t="inlineStr">
        <is>
          <t>ATP-binding cassette sub-family G member 5</t>
        </is>
      </c>
      <c r="D198" s="2">
        <f>HYPERLINK("https://www.rcsb.org/structure/7R88", "7R88")</f>
        <v/>
      </c>
      <c r="E198" t="inlineStr">
        <is>
          <t>Coil_rejetÃ©</t>
        </is>
      </c>
      <c r="F198" t="inlineStr">
        <is>
          <t>608-643</t>
        </is>
      </c>
      <c r="G198" t="n">
        <v>36</v>
      </c>
      <c r="H198" t="inlineStr">
        <is>
          <t>H H H H H H H H H H C H H H H H H H H H H H H H H H H H H H H H H H H H</t>
        </is>
      </c>
    </row>
    <row r="199">
      <c r="A199" s="2">
        <f>HYPERLINK("https://www.uniprot.org/uniprotkb/Q9H222/entry", "Q9H222")</f>
        <v/>
      </c>
      <c r="B199" t="inlineStr">
        <is>
          <t>ABCG5-ABCG8</t>
        </is>
      </c>
      <c r="C199" t="inlineStr">
        <is>
          <t>ATP-binding cassette sub-family G member 5</t>
        </is>
      </c>
      <c r="D199" s="2">
        <f>HYPERLINK("https://www.rcsb.org/structure/7R89", "7R89")</f>
        <v/>
      </c>
      <c r="E199" t="inlineStr">
        <is>
          <t>GAP_NTER</t>
        </is>
      </c>
      <c r="F199" t="inlineStr">
        <is>
          <t>1-34</t>
        </is>
      </c>
      <c r="G199" t="n">
        <v>34</v>
      </c>
      <c r="H199" t="inlineStr">
        <is>
          <t>C C C C C C C C C C C C C C C C C C C C C C C C C C C C C C C C C C</t>
        </is>
      </c>
    </row>
    <row r="200">
      <c r="A200" s="2">
        <f>HYPERLINK("https://www.uniprot.org/uniprotkb/Q9H222/entry", "Q9H222")</f>
        <v/>
      </c>
      <c r="B200" t="inlineStr">
        <is>
          <t>ABCG5-ABCG8</t>
        </is>
      </c>
      <c r="C200" t="inlineStr">
        <is>
          <t>ATP-binding cassette sub-family G member 5</t>
        </is>
      </c>
      <c r="D200" s="2">
        <f>HYPERLINK("https://www.rcsb.org/structure/7R89", "7R89")</f>
        <v/>
      </c>
      <c r="E200" t="inlineStr">
        <is>
          <t>GAP</t>
        </is>
      </c>
      <c r="F200" t="inlineStr">
        <is>
          <t>47-65</t>
        </is>
      </c>
      <c r="G200" t="n">
        <v>19</v>
      </c>
      <c r="H200" t="inlineStr">
        <is>
          <t>C C C C C C C C C C C C C C C C C C C</t>
        </is>
      </c>
    </row>
    <row r="201">
      <c r="A201" s="2">
        <f>HYPERLINK("https://www.uniprot.org/uniprotkb/Q9H222/entry", "Q9H222")</f>
        <v/>
      </c>
      <c r="B201" t="inlineStr">
        <is>
          <t>ABCG5-ABCG8</t>
        </is>
      </c>
      <c r="C201" t="inlineStr">
        <is>
          <t>ATP-binding cassette sub-family G member 5</t>
        </is>
      </c>
      <c r="D201" s="2">
        <f>HYPERLINK("https://www.rcsb.org/structure/7R89", "7R89")</f>
        <v/>
      </c>
      <c r="E201" t="inlineStr">
        <is>
          <t>GAP</t>
        </is>
      </c>
      <c r="F201" t="inlineStr">
        <is>
          <t>103-106</t>
        </is>
      </c>
      <c r="G201" t="n">
        <v>4</v>
      </c>
      <c r="H201" t="inlineStr">
        <is>
          <t>C C C C</t>
        </is>
      </c>
    </row>
    <row r="202">
      <c r="A202" s="2">
        <f>HYPERLINK("https://www.uniprot.org/uniprotkb/Q9H222/entry", "Q9H222")</f>
        <v/>
      </c>
      <c r="B202" t="inlineStr">
        <is>
          <t>ABCG5-ABCG8</t>
        </is>
      </c>
      <c r="C202" t="inlineStr">
        <is>
          <t>ATP-binding cassette sub-family G member 5</t>
        </is>
      </c>
      <c r="D202" s="2">
        <f>HYPERLINK("https://www.rcsb.org/structure/7R89", "7R89")</f>
        <v/>
      </c>
      <c r="E202" t="inlineStr">
        <is>
          <t>GAP</t>
        </is>
      </c>
      <c r="F202" t="inlineStr">
        <is>
          <t>589-596</t>
        </is>
      </c>
      <c r="G202" t="n">
        <v>8</v>
      </c>
      <c r="H202" t="inlineStr">
        <is>
          <t>C C C C C C C C</t>
        </is>
      </c>
    </row>
    <row r="203">
      <c r="A203" s="2">
        <f>HYPERLINK("https://www.uniprot.org/uniprotkb/Q9H222/entry", "Q9H222")</f>
        <v/>
      </c>
      <c r="B203" t="inlineStr">
        <is>
          <t>ABCG5-ABCG8</t>
        </is>
      </c>
      <c r="C203" t="inlineStr">
        <is>
          <t>ATP-binding cassette sub-family G member 5</t>
        </is>
      </c>
      <c r="D203" s="2">
        <f>HYPERLINK("https://www.rcsb.org/structure/7R89", "7R89")</f>
        <v/>
      </c>
      <c r="E203" t="inlineStr">
        <is>
          <t>GAP_CTER</t>
        </is>
      </c>
      <c r="F203" t="inlineStr">
        <is>
          <t>650-666</t>
        </is>
      </c>
      <c r="G203" t="n">
        <v>17</v>
      </c>
      <c r="H203" t="inlineStr">
        <is>
          <t>C C C C C C C C C C C C C C C C C</t>
        </is>
      </c>
    </row>
    <row r="204">
      <c r="A204" s="2">
        <f>HYPERLINK("https://www.uniprot.org/uniprotkb/Q9H222/entry", "Q9H222")</f>
        <v/>
      </c>
      <c r="B204" t="inlineStr">
        <is>
          <t>ABCG5-ABCG8</t>
        </is>
      </c>
      <c r="C204" t="inlineStr">
        <is>
          <t>ATP-binding cassette sub-family G member 5</t>
        </is>
      </c>
      <c r="D204" s="2">
        <f>HYPERLINK("https://www.rcsb.org/structure/7R89", "7R89")</f>
        <v/>
      </c>
      <c r="E204" t="inlineStr">
        <is>
          <t>Coil_rejetÃ©</t>
        </is>
      </c>
      <c r="F204" t="inlineStr">
        <is>
          <t>371-376</t>
        </is>
      </c>
      <c r="G204" t="n">
        <v>6</v>
      </c>
      <c r="H204" t="inlineStr">
        <is>
          <t>H H H H H H</t>
        </is>
      </c>
    </row>
    <row r="205">
      <c r="A205" s="2">
        <f>HYPERLINK("https://www.uniprot.org/uniprotkb/Q9H222/entry", "Q9H222")</f>
        <v/>
      </c>
      <c r="B205" t="inlineStr">
        <is>
          <t>ABCG5-ABCG8</t>
        </is>
      </c>
      <c r="C205" t="inlineStr">
        <is>
          <t>ATP-binding cassette sub-family G member 5</t>
        </is>
      </c>
      <c r="D205" s="2">
        <f>HYPERLINK("https://www.rcsb.org/structure/7R89", "7R89")</f>
        <v/>
      </c>
      <c r="E205" t="inlineStr">
        <is>
          <t>Coil_rejetÃ©</t>
        </is>
      </c>
      <c r="F205" t="inlineStr">
        <is>
          <t>385-406</t>
        </is>
      </c>
      <c r="G205" t="n">
        <v>22</v>
      </c>
      <c r="H205" t="inlineStr">
        <is>
          <t>H H H H H H H H H H H H H H H H H H H H H C</t>
        </is>
      </c>
    </row>
    <row r="206">
      <c r="A206" s="2">
        <f>HYPERLINK("https://www.uniprot.org/uniprotkb/Q9H222/entry", "Q9H222")</f>
        <v/>
      </c>
      <c r="B206" t="inlineStr">
        <is>
          <t>ABCG5-ABCG8</t>
        </is>
      </c>
      <c r="C206" t="inlineStr">
        <is>
          <t>ATP-binding cassette sub-family G member 5</t>
        </is>
      </c>
      <c r="D206" s="2">
        <f>HYPERLINK("https://www.rcsb.org/structure/7R89", "7R89")</f>
        <v/>
      </c>
      <c r="E206" t="inlineStr">
        <is>
          <t>Coil_rejetÃ©</t>
        </is>
      </c>
      <c r="F206" t="inlineStr">
        <is>
          <t>416-449</t>
        </is>
      </c>
      <c r="G206" t="n">
        <v>34</v>
      </c>
      <c r="H206" t="inlineStr">
        <is>
          <t>H H H H H H H H H H H H H H H H H H H H H H H H H H H H H H H H H H</t>
        </is>
      </c>
    </row>
    <row r="207">
      <c r="A207" s="2">
        <f>HYPERLINK("https://www.uniprot.org/uniprotkb/Q9H222/entry", "Q9H222")</f>
        <v/>
      </c>
      <c r="B207" t="inlineStr">
        <is>
          <t>ABCG5-ABCG8</t>
        </is>
      </c>
      <c r="C207" t="inlineStr">
        <is>
          <t>ATP-binding cassette sub-family G member 5</t>
        </is>
      </c>
      <c r="D207" s="2">
        <f>HYPERLINK("https://www.rcsb.org/structure/7R89", "7R89")</f>
        <v/>
      </c>
      <c r="E207" t="inlineStr">
        <is>
          <t>Coil_rejetÃ©</t>
        </is>
      </c>
      <c r="F207" t="inlineStr">
        <is>
          <t>463-550</t>
        </is>
      </c>
      <c r="G207" t="n">
        <v>88</v>
      </c>
      <c r="H207" t="inlineStr">
        <is>
          <t>H H H H H H H H H H H H H H H H H H H H H H H H H H H H H C C C H H H H H H H H H H H H H H H H H H H H H H H H H H H H H H C H H H H H H H H H H H H H H H H H H H H C C C C C</t>
        </is>
      </c>
    </row>
    <row r="208">
      <c r="A208" s="2">
        <f>HYPERLINK("https://www.uniprot.org/uniprotkb/Q9H222/entry", "Q9H222")</f>
        <v/>
      </c>
      <c r="B208" t="inlineStr">
        <is>
          <t>ABCG5-ABCG8</t>
        </is>
      </c>
      <c r="C208" t="inlineStr">
        <is>
          <t>ATP-binding cassette sub-family G member 5</t>
        </is>
      </c>
      <c r="D208" s="2">
        <f>HYPERLINK("https://www.rcsb.org/structure/7R89", "7R89")</f>
        <v/>
      </c>
      <c r="E208" t="inlineStr">
        <is>
          <t>Coil_rejetÃ©</t>
        </is>
      </c>
      <c r="F208" t="inlineStr">
        <is>
          <t>555-581</t>
        </is>
      </c>
      <c r="G208" t="n">
        <v>27</v>
      </c>
      <c r="H208" t="inlineStr">
        <is>
          <t>H H H H H H H H H H C H H H H H H H H H H H H H H H C</t>
        </is>
      </c>
    </row>
    <row r="209">
      <c r="A209" s="2">
        <f>HYPERLINK("https://www.uniprot.org/uniprotkb/Q9H222/entry", "Q9H222")</f>
        <v/>
      </c>
      <c r="B209" t="inlineStr">
        <is>
          <t>ABCG5-ABCG8</t>
        </is>
      </c>
      <c r="C209" t="inlineStr">
        <is>
          <t>ATP-binding cassette sub-family G member 5</t>
        </is>
      </c>
      <c r="D209" s="2">
        <f>HYPERLINK("https://www.rcsb.org/structure/7R89", "7R89")</f>
        <v/>
      </c>
      <c r="E209" t="inlineStr">
        <is>
          <t>Coil_rejetÃ©</t>
        </is>
      </c>
      <c r="F209" t="inlineStr">
        <is>
          <t>616-643</t>
        </is>
      </c>
      <c r="G209" t="n">
        <v>28</v>
      </c>
      <c r="H209" t="inlineStr">
        <is>
          <t>H H H H H H H H H H H H H H H H H H H H H H H H H H H H</t>
        </is>
      </c>
    </row>
    <row r="210">
      <c r="A210" s="2">
        <f>HYPERLINK("https://www.uniprot.org/uniprotkb/Q9H222/entry", "Q9H222")</f>
        <v/>
      </c>
      <c r="B210" t="inlineStr">
        <is>
          <t>ABCG5-ABCG8</t>
        </is>
      </c>
      <c r="C210" t="inlineStr">
        <is>
          <t>ATP-binding cassette sub-family G member 5</t>
        </is>
      </c>
      <c r="D210" s="2">
        <f>HYPERLINK("https://www.rcsb.org/structure/7R8A", "7R8A")</f>
        <v/>
      </c>
      <c r="E210" t="inlineStr">
        <is>
          <t>GAP_NTER</t>
        </is>
      </c>
      <c r="F210" t="inlineStr">
        <is>
          <t>1-34</t>
        </is>
      </c>
      <c r="G210" t="n">
        <v>34</v>
      </c>
      <c r="H210" t="inlineStr">
        <is>
          <t>C C C C C C C C C C C C C C C C C C C C C C C C C C C C C C C C C C</t>
        </is>
      </c>
    </row>
    <row r="211">
      <c r="A211" s="2">
        <f>HYPERLINK("https://www.uniprot.org/uniprotkb/Q9H222/entry", "Q9H222")</f>
        <v/>
      </c>
      <c r="B211" t="inlineStr">
        <is>
          <t>ABCG5-ABCG8</t>
        </is>
      </c>
      <c r="C211" t="inlineStr">
        <is>
          <t>ATP-binding cassette sub-family G member 5</t>
        </is>
      </c>
      <c r="D211" s="2">
        <f>HYPERLINK("https://www.rcsb.org/structure/7R8A", "7R8A")</f>
        <v/>
      </c>
      <c r="E211" t="inlineStr">
        <is>
          <t>GAP</t>
        </is>
      </c>
      <c r="F211" t="inlineStr">
        <is>
          <t>47-65</t>
        </is>
      </c>
      <c r="G211" t="n">
        <v>19</v>
      </c>
      <c r="H211" t="inlineStr">
        <is>
          <t>C C C C C C C C C C C C C C C C C C C</t>
        </is>
      </c>
    </row>
    <row r="212">
      <c r="A212" s="2">
        <f>HYPERLINK("https://www.uniprot.org/uniprotkb/Q9H222/entry", "Q9H222")</f>
        <v/>
      </c>
      <c r="B212" t="inlineStr">
        <is>
          <t>ABCG5-ABCG8</t>
        </is>
      </c>
      <c r="C212" t="inlineStr">
        <is>
          <t>ATP-binding cassette sub-family G member 5</t>
        </is>
      </c>
      <c r="D212" s="2">
        <f>HYPERLINK("https://www.rcsb.org/structure/7R8A", "7R8A")</f>
        <v/>
      </c>
      <c r="E212" t="inlineStr">
        <is>
          <t>GAP</t>
        </is>
      </c>
      <c r="F212" t="inlineStr">
        <is>
          <t>103-106</t>
        </is>
      </c>
      <c r="G212" t="n">
        <v>4</v>
      </c>
      <c r="H212" t="inlineStr">
        <is>
          <t>C C C C</t>
        </is>
      </c>
    </row>
    <row r="213">
      <c r="A213" s="2">
        <f>HYPERLINK("https://www.uniprot.org/uniprotkb/Q9H222/entry", "Q9H222")</f>
        <v/>
      </c>
      <c r="B213" t="inlineStr">
        <is>
          <t>ABCG5-ABCG8</t>
        </is>
      </c>
      <c r="C213" t="inlineStr">
        <is>
          <t>ATP-binding cassette sub-family G member 5</t>
        </is>
      </c>
      <c r="D213" s="2">
        <f>HYPERLINK("https://www.rcsb.org/structure/7R8A", "7R8A")</f>
        <v/>
      </c>
      <c r="E213" t="inlineStr">
        <is>
          <t>GAP</t>
        </is>
      </c>
      <c r="F213" t="inlineStr">
        <is>
          <t>589-596</t>
        </is>
      </c>
      <c r="G213" t="n">
        <v>8</v>
      </c>
      <c r="H213" t="inlineStr">
        <is>
          <t>C C C C C C C C</t>
        </is>
      </c>
    </row>
    <row r="214">
      <c r="A214" s="2">
        <f>HYPERLINK("https://www.uniprot.org/uniprotkb/Q9H222/entry", "Q9H222")</f>
        <v/>
      </c>
      <c r="B214" t="inlineStr">
        <is>
          <t>ABCG5-ABCG8</t>
        </is>
      </c>
      <c r="C214" t="inlineStr">
        <is>
          <t>ATP-binding cassette sub-family G member 5</t>
        </is>
      </c>
      <c r="D214" s="2">
        <f>HYPERLINK("https://www.rcsb.org/structure/7R8A", "7R8A")</f>
        <v/>
      </c>
      <c r="E214" t="inlineStr">
        <is>
          <t>GAP_CTER</t>
        </is>
      </c>
      <c r="F214" t="inlineStr">
        <is>
          <t>650-666</t>
        </is>
      </c>
      <c r="G214" t="n">
        <v>17</v>
      </c>
      <c r="H214" t="inlineStr">
        <is>
          <t>C C C C C C C C C C C C C C C C C</t>
        </is>
      </c>
    </row>
    <row r="215">
      <c r="A215" s="2">
        <f>HYPERLINK("https://www.uniprot.org/uniprotkb/Q9H222/entry", "Q9H222")</f>
        <v/>
      </c>
      <c r="B215" t="inlineStr">
        <is>
          <t>ABCG5-ABCG8</t>
        </is>
      </c>
      <c r="C215" t="inlineStr">
        <is>
          <t>ATP-binding cassette sub-family G member 5</t>
        </is>
      </c>
      <c r="D215" s="2">
        <f>HYPERLINK("https://www.rcsb.org/structure/7R8A", "7R8A")</f>
        <v/>
      </c>
      <c r="E215" t="inlineStr">
        <is>
          <t>Coil_rejetÃ©</t>
        </is>
      </c>
      <c r="F215" t="inlineStr">
        <is>
          <t>423-436</t>
        </is>
      </c>
      <c r="G215" t="n">
        <v>14</v>
      </c>
      <c r="H215" t="inlineStr">
        <is>
          <t>H H H H H H H H H H H H H H</t>
        </is>
      </c>
    </row>
    <row r="216">
      <c r="A216" s="2">
        <f>HYPERLINK("https://www.uniprot.org/uniprotkb/Q9H222/entry", "Q9H222")</f>
        <v/>
      </c>
      <c r="B216" t="inlineStr">
        <is>
          <t>ABCG5-ABCG8</t>
        </is>
      </c>
      <c r="C216" t="inlineStr">
        <is>
          <t>ATP-binding cassette sub-family G member 5</t>
        </is>
      </c>
      <c r="D216" s="2">
        <f>HYPERLINK("https://www.rcsb.org/structure/7R8A", "7R8A")</f>
        <v/>
      </c>
      <c r="E216" t="inlineStr">
        <is>
          <t>Coil_rejetÃ©</t>
        </is>
      </c>
      <c r="F216" t="inlineStr">
        <is>
          <t>505-509</t>
        </is>
      </c>
      <c r="G216" t="n">
        <v>5</v>
      </c>
      <c r="H216" t="inlineStr">
        <is>
          <t>H H H H H</t>
        </is>
      </c>
    </row>
    <row r="217">
      <c r="A217" s="2">
        <f>HYPERLINK("https://www.uniprot.org/uniprotkb/Q9H222/entry", "Q9H222")</f>
        <v/>
      </c>
      <c r="B217" t="inlineStr">
        <is>
          <t>ABCG5-ABCG8</t>
        </is>
      </c>
      <c r="C217" t="inlineStr">
        <is>
          <t>ATP-binding cassette sub-family G member 5</t>
        </is>
      </c>
      <c r="D217" s="2">
        <f>HYPERLINK("https://www.rcsb.org/structure/7R8A", "7R8A")</f>
        <v/>
      </c>
      <c r="E217" t="inlineStr">
        <is>
          <t>Coil_rejetÃ©</t>
        </is>
      </c>
      <c r="F217" t="inlineStr">
        <is>
          <t>533-544</t>
        </is>
      </c>
      <c r="G217" t="n">
        <v>12</v>
      </c>
      <c r="H217" t="inlineStr">
        <is>
          <t>H H H H H H H H H H H H</t>
        </is>
      </c>
    </row>
    <row r="218">
      <c r="A218" s="2">
        <f>HYPERLINK("https://www.uniprot.org/uniprotkb/Q9H222/entry", "Q9H222")</f>
        <v/>
      </c>
      <c r="B218" t="inlineStr">
        <is>
          <t>ABCG5-ABCG8</t>
        </is>
      </c>
      <c r="C218" t="inlineStr">
        <is>
          <t>ATP-binding cassette sub-family G member 5</t>
        </is>
      </c>
      <c r="D218" s="2">
        <f>HYPERLINK("https://www.rcsb.org/structure/7R8B", "7R8B")</f>
        <v/>
      </c>
      <c r="E218" t="inlineStr">
        <is>
          <t>GAP_NTER</t>
        </is>
      </c>
      <c r="F218" t="inlineStr">
        <is>
          <t>1-34</t>
        </is>
      </c>
      <c r="G218" t="n">
        <v>34</v>
      </c>
      <c r="H218" t="inlineStr">
        <is>
          <t>C C C C C C C C C C C C C C C C C C C C C C C C C C C C C C C C C C</t>
        </is>
      </c>
    </row>
    <row r="219">
      <c r="A219" s="2">
        <f>HYPERLINK("https://www.uniprot.org/uniprotkb/Q9H222/entry", "Q9H222")</f>
        <v/>
      </c>
      <c r="B219" t="inlineStr">
        <is>
          <t>ABCG5-ABCG8</t>
        </is>
      </c>
      <c r="C219" t="inlineStr">
        <is>
          <t>ATP-binding cassette sub-family G member 5</t>
        </is>
      </c>
      <c r="D219" s="2">
        <f>HYPERLINK("https://www.rcsb.org/structure/7R8B", "7R8B")</f>
        <v/>
      </c>
      <c r="E219" t="inlineStr">
        <is>
          <t>GAP</t>
        </is>
      </c>
      <c r="F219" t="inlineStr">
        <is>
          <t>48-65</t>
        </is>
      </c>
      <c r="G219" t="n">
        <v>18</v>
      </c>
      <c r="H219" t="inlineStr">
        <is>
          <t>C C C C C C C C C C C C C C C C C C</t>
        </is>
      </c>
    </row>
    <row r="220">
      <c r="A220" s="2">
        <f>HYPERLINK("https://www.uniprot.org/uniprotkb/Q9H222/entry", "Q9H222")</f>
        <v/>
      </c>
      <c r="B220" t="inlineStr">
        <is>
          <t>ABCG5-ABCG8</t>
        </is>
      </c>
      <c r="C220" t="inlineStr">
        <is>
          <t>ATP-binding cassette sub-family G member 5</t>
        </is>
      </c>
      <c r="D220" s="2">
        <f>HYPERLINK("https://www.rcsb.org/structure/7R8B", "7R8B")</f>
        <v/>
      </c>
      <c r="E220" t="inlineStr">
        <is>
          <t>GAP</t>
        </is>
      </c>
      <c r="F220" t="inlineStr">
        <is>
          <t>589-596</t>
        </is>
      </c>
      <c r="G220" t="n">
        <v>8</v>
      </c>
      <c r="H220" t="inlineStr">
        <is>
          <t>C C C C C C C C</t>
        </is>
      </c>
    </row>
    <row r="221">
      <c r="A221" s="2">
        <f>HYPERLINK("https://www.uniprot.org/uniprotkb/Q9H222/entry", "Q9H222")</f>
        <v/>
      </c>
      <c r="B221" t="inlineStr">
        <is>
          <t>ABCG5-ABCG8</t>
        </is>
      </c>
      <c r="C221" t="inlineStr">
        <is>
          <t>ATP-binding cassette sub-family G member 5</t>
        </is>
      </c>
      <c r="D221" s="2">
        <f>HYPERLINK("https://www.rcsb.org/structure/7R8B", "7R8B")</f>
        <v/>
      </c>
      <c r="E221" t="inlineStr">
        <is>
          <t>GAP</t>
        </is>
      </c>
      <c r="F221" t="inlineStr">
        <is>
          <t>601-601</t>
        </is>
      </c>
      <c r="G221" t="n">
        <v>1</v>
      </c>
      <c r="H221" t="inlineStr">
        <is>
          <t>C</t>
        </is>
      </c>
    </row>
    <row r="222">
      <c r="A222" s="2">
        <f>HYPERLINK("https://www.uniprot.org/uniprotkb/Q9H222/entry", "Q9H222")</f>
        <v/>
      </c>
      <c r="B222" t="inlineStr">
        <is>
          <t>ABCG5-ABCG8</t>
        </is>
      </c>
      <c r="C222" t="inlineStr">
        <is>
          <t>ATP-binding cassette sub-family G member 5</t>
        </is>
      </c>
      <c r="D222" s="2">
        <f>HYPERLINK("https://www.rcsb.org/structure/7R8B", "7R8B")</f>
        <v/>
      </c>
      <c r="E222" t="inlineStr">
        <is>
          <t>GAP_CTER</t>
        </is>
      </c>
      <c r="F222" t="inlineStr">
        <is>
          <t>650-666</t>
        </is>
      </c>
      <c r="G222" t="n">
        <v>17</v>
      </c>
      <c r="H222" t="inlineStr">
        <is>
          <t>C C C C C C C C C C C C C C C C C</t>
        </is>
      </c>
    </row>
    <row r="223">
      <c r="A223" s="2">
        <f>HYPERLINK("https://www.uniprot.org/uniprotkb/Q9H222/entry", "Q9H222")</f>
        <v/>
      </c>
      <c r="B223" t="inlineStr">
        <is>
          <t>ABCG5-ABCG8</t>
        </is>
      </c>
      <c r="C223" t="inlineStr">
        <is>
          <t>ATP-binding cassette sub-family G member 5</t>
        </is>
      </c>
      <c r="D223" s="2">
        <f>HYPERLINK("https://www.rcsb.org/structure/7R8B", "7R8B")</f>
        <v/>
      </c>
      <c r="E223" t="inlineStr">
        <is>
          <t>Coil_rejetÃ©</t>
        </is>
      </c>
      <c r="F223" t="inlineStr">
        <is>
          <t>424-443</t>
        </is>
      </c>
      <c r="G223" t="n">
        <v>20</v>
      </c>
      <c r="H223" t="inlineStr">
        <is>
          <t>H H H H H H H H H H H H H H H H H H H H</t>
        </is>
      </c>
    </row>
    <row r="224">
      <c r="A224" s="2">
        <f>HYPERLINK("https://www.uniprot.org/uniprotkb/Q9H222/entry", "Q9H222")</f>
        <v/>
      </c>
      <c r="B224" t="inlineStr">
        <is>
          <t>ABCG5-ABCG8</t>
        </is>
      </c>
      <c r="C224" t="inlineStr">
        <is>
          <t>ATP-binding cassette sub-family G member 5</t>
        </is>
      </c>
      <c r="D224" s="2">
        <f>HYPERLINK("https://www.rcsb.org/structure/7R8B", "7R8B")</f>
        <v/>
      </c>
      <c r="E224" t="inlineStr">
        <is>
          <t>Coil_rejetÃ©</t>
        </is>
      </c>
      <c r="F224" t="inlineStr">
        <is>
          <t>506-521</t>
        </is>
      </c>
      <c r="G224" t="n">
        <v>16</v>
      </c>
      <c r="H224" t="inlineStr">
        <is>
          <t>H H H H H H H H H H H H H H H H</t>
        </is>
      </c>
    </row>
    <row r="225">
      <c r="A225" s="2">
        <f>HYPERLINK("https://www.uniprot.org/uniprotkb/Q92887/entry", "Q92887")</f>
        <v/>
      </c>
      <c r="B225" t="inlineStr">
        <is>
          <t>ABCC2</t>
        </is>
      </c>
      <c r="C225" t="inlineStr">
        <is>
          <t>ATP-binding cassette sub-family C member 2</t>
        </is>
      </c>
      <c r="D225" s="2">
        <f>HYPERLINK("https://www.rcsb.org/structure/8IZQ", "8IZQ")</f>
        <v/>
      </c>
      <c r="E225" t="inlineStr">
        <is>
          <t>GAP_NTER</t>
        </is>
      </c>
      <c r="F225" t="inlineStr">
        <is>
          <t>1-1</t>
        </is>
      </c>
      <c r="G225" t="n">
        <v>1</v>
      </c>
      <c r="H225" t="inlineStr">
        <is>
          <t>C</t>
        </is>
      </c>
    </row>
    <row r="226">
      <c r="A226" s="2">
        <f>HYPERLINK("https://www.uniprot.org/uniprotkb/Q92887/entry", "Q92887")</f>
        <v/>
      </c>
      <c r="B226" t="inlineStr">
        <is>
          <t>ABCC2</t>
        </is>
      </c>
      <c r="C226" t="inlineStr">
        <is>
          <t>ATP-binding cassette sub-family C member 2</t>
        </is>
      </c>
      <c r="D226" s="2">
        <f>HYPERLINK("https://www.rcsb.org/structure/8IZQ", "8IZQ")</f>
        <v/>
      </c>
      <c r="E226" t="inlineStr">
        <is>
          <t>GAP</t>
        </is>
      </c>
      <c r="F226" t="inlineStr">
        <is>
          <t>268-303</t>
        </is>
      </c>
      <c r="G226" t="n">
        <v>36</v>
      </c>
      <c r="H226" t="inlineStr">
        <is>
          <t>C C C C C C C C C C C C C C C C C C C C C C C C C C C C C C C C C C C C</t>
        </is>
      </c>
    </row>
    <row r="227">
      <c r="A227" s="2">
        <f>HYPERLINK("https://www.uniprot.org/uniprotkb/Q92887/entry", "Q92887")</f>
        <v/>
      </c>
      <c r="B227" t="inlineStr">
        <is>
          <t>ABCC2</t>
        </is>
      </c>
      <c r="C227" t="inlineStr">
        <is>
          <t>ATP-binding cassette sub-family C member 2</t>
        </is>
      </c>
      <c r="D227" s="2">
        <f>HYPERLINK("https://www.rcsb.org/structure/8IZQ", "8IZQ")</f>
        <v/>
      </c>
      <c r="E227" t="inlineStr">
        <is>
          <t>GAP</t>
        </is>
      </c>
      <c r="F227" t="inlineStr">
        <is>
          <t>476-547</t>
        </is>
      </c>
      <c r="G227" t="n">
        <v>72</v>
      </c>
      <c r="H227" t="inlineStr">
        <is>
          <t>C C C C C C C C C C C C C C C C C C C C C C C C C C C C C C C C C C C C C C C C C C C C C C C C C C C C C C C C C C C C C C C C C C C C C C C C</t>
        </is>
      </c>
    </row>
    <row r="228">
      <c r="A228" s="2">
        <f>HYPERLINK("https://www.uniprot.org/uniprotkb/Q92887/entry", "Q92887")</f>
        <v/>
      </c>
      <c r="B228" t="inlineStr">
        <is>
          <t>ABCC2</t>
        </is>
      </c>
      <c r="C228" t="inlineStr">
        <is>
          <t>ATP-binding cassette sub-family C member 2</t>
        </is>
      </c>
      <c r="D228" s="2">
        <f>HYPERLINK("https://www.rcsb.org/structure/8IZQ", "8IZQ")</f>
        <v/>
      </c>
      <c r="E228" t="inlineStr">
        <is>
          <t>GAP</t>
        </is>
      </c>
      <c r="F228" t="inlineStr">
        <is>
          <t>756-759</t>
        </is>
      </c>
      <c r="G228" t="n">
        <v>4</v>
      </c>
      <c r="H228" t="inlineStr">
        <is>
          <t>C C C C</t>
        </is>
      </c>
    </row>
    <row r="229">
      <c r="A229" s="2">
        <f>HYPERLINK("https://www.uniprot.org/uniprotkb/Q92887/entry", "Q92887")</f>
        <v/>
      </c>
      <c r="B229" t="inlineStr">
        <is>
          <t>ABCC2</t>
        </is>
      </c>
      <c r="C229" t="inlineStr">
        <is>
          <t>ATP-binding cassette sub-family C member 2</t>
        </is>
      </c>
      <c r="D229" s="2">
        <f>HYPERLINK("https://www.rcsb.org/structure/8IZQ", "8IZQ")</f>
        <v/>
      </c>
      <c r="E229" t="inlineStr">
        <is>
          <t>GAP</t>
        </is>
      </c>
      <c r="F229" t="inlineStr">
        <is>
          <t>863-967</t>
        </is>
      </c>
      <c r="G229" t="n">
        <v>105</v>
      </c>
      <c r="H229" t="inlineStr">
        <is>
          <t>C C C C C C C C C C C C C C C C C C C C C C C C C C C C C C C C C C C C C C C C C C C C C C C C C C C C C C C C C C C C C C C C C C C C C C C C C C C C C C C C C C C C C C C C C C C C C C C C C C C C C C C C C</t>
        </is>
      </c>
    </row>
    <row r="230">
      <c r="A230" s="2">
        <f>HYPERLINK("https://www.uniprot.org/uniprotkb/Q92887/entry", "Q92887")</f>
        <v/>
      </c>
      <c r="B230" t="inlineStr">
        <is>
          <t>ABCC2</t>
        </is>
      </c>
      <c r="C230" t="inlineStr">
        <is>
          <t>ATP-binding cassette sub-family C member 2</t>
        </is>
      </c>
      <c r="D230" s="2">
        <f>HYPERLINK("https://www.rcsb.org/structure/8IZQ", "8IZQ")</f>
        <v/>
      </c>
      <c r="E230" t="inlineStr">
        <is>
          <t>GAP</t>
        </is>
      </c>
      <c r="F230" t="inlineStr">
        <is>
          <t>1045-1095</t>
        </is>
      </c>
      <c r="G230" t="n">
        <v>51</v>
      </c>
      <c r="H230" t="inlineStr">
        <is>
          <t>C C C C C C C C C C C C C C C C C C C C C C C C C C C C C C C C C C C C C C C C C C C C C C C C C C C</t>
        </is>
      </c>
    </row>
    <row r="231">
      <c r="A231" s="2">
        <f>HYPERLINK("https://www.uniprot.org/uniprotkb/Q92887/entry", "Q92887")</f>
        <v/>
      </c>
      <c r="B231" t="inlineStr">
        <is>
          <t>ABCC2</t>
        </is>
      </c>
      <c r="C231" t="inlineStr">
        <is>
          <t>ATP-binding cassette sub-family C member 2</t>
        </is>
      </c>
      <c r="D231" s="2">
        <f>HYPERLINK("https://www.rcsb.org/structure/8IZQ", "8IZQ")</f>
        <v/>
      </c>
      <c r="E231" t="inlineStr">
        <is>
          <t>GAP_CTER</t>
        </is>
      </c>
      <c r="F231" t="inlineStr">
        <is>
          <t>1266-1589</t>
        </is>
      </c>
      <c r="G231" t="n">
        <v>324</v>
      </c>
      <c r="H231" t="inlineStr">
        <is>
          <t>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</t>
        </is>
      </c>
    </row>
    <row r="232">
      <c r="A232" s="2">
        <f>HYPERLINK("https://www.uniprot.org/uniprotkb/Q92887/entry", "Q92887")</f>
        <v/>
      </c>
      <c r="B232" t="inlineStr">
        <is>
          <t>ABCC2</t>
        </is>
      </c>
      <c r="C232" t="inlineStr">
        <is>
          <t>ATP-binding cassette sub-family C member 2</t>
        </is>
      </c>
      <c r="D232" s="2">
        <f>HYPERLINK("https://www.rcsb.org/structure/8IZQ", "8IZQ")</f>
        <v/>
      </c>
      <c r="E232" t="inlineStr">
        <is>
          <t>Coil_rejetÃ©</t>
        </is>
      </c>
      <c r="F232" t="inlineStr">
        <is>
          <t>188-191</t>
        </is>
      </c>
      <c r="G232" t="n">
        <v>4</v>
      </c>
      <c r="H232" t="inlineStr">
        <is>
          <t>C C C C</t>
        </is>
      </c>
    </row>
    <row r="233">
      <c r="A233" s="2">
        <f>HYPERLINK("https://www.uniprot.org/uniprotkb/Q92887/entry", "Q92887")</f>
        <v/>
      </c>
      <c r="B233" t="inlineStr">
        <is>
          <t>ABCC2</t>
        </is>
      </c>
      <c r="C233" t="inlineStr">
        <is>
          <t>ATP-binding cassette sub-family C member 2</t>
        </is>
      </c>
      <c r="D233" s="2">
        <f>HYPERLINK("https://www.rcsb.org/structure/8IZR", "8IZR")</f>
        <v/>
      </c>
      <c r="E233" t="inlineStr">
        <is>
          <t>GAP</t>
        </is>
      </c>
      <c r="F233" t="inlineStr">
        <is>
          <t>268-302</t>
        </is>
      </c>
      <c r="G233" t="n">
        <v>35</v>
      </c>
      <c r="H233" t="inlineStr">
        <is>
          <t>C C C C C C C C C C C C C C C C C C C C C C C C C C C C C C C C C C C</t>
        </is>
      </c>
    </row>
    <row r="234">
      <c r="A234" s="2">
        <f>HYPERLINK("https://www.uniprot.org/uniprotkb/Q92887/entry", "Q92887")</f>
        <v/>
      </c>
      <c r="B234" t="inlineStr">
        <is>
          <t>ABCC2</t>
        </is>
      </c>
      <c r="C234" t="inlineStr">
        <is>
          <t>ATP-binding cassette sub-family C member 2</t>
        </is>
      </c>
      <c r="D234" s="2">
        <f>HYPERLINK("https://www.rcsb.org/structure/8IZR", "8IZR")</f>
        <v/>
      </c>
      <c r="E234" t="inlineStr">
        <is>
          <t>GAP</t>
        </is>
      </c>
      <c r="F234" t="inlineStr">
        <is>
          <t>756-759</t>
        </is>
      </c>
      <c r="G234" t="n">
        <v>4</v>
      </c>
      <c r="H234" t="inlineStr">
        <is>
          <t>C C C C</t>
        </is>
      </c>
    </row>
    <row r="235">
      <c r="A235" s="2">
        <f>HYPERLINK("https://www.uniprot.org/uniprotkb/Q92887/entry", "Q92887")</f>
        <v/>
      </c>
      <c r="B235" t="inlineStr">
        <is>
          <t>ABCC2</t>
        </is>
      </c>
      <c r="C235" t="inlineStr">
        <is>
          <t>ATP-binding cassette sub-family C member 2</t>
        </is>
      </c>
      <c r="D235" s="2">
        <f>HYPERLINK("https://www.rcsb.org/structure/8IZR", "8IZR")</f>
        <v/>
      </c>
      <c r="E235" t="inlineStr">
        <is>
          <t>GAP</t>
        </is>
      </c>
      <c r="F235" t="inlineStr">
        <is>
          <t>864-961</t>
        </is>
      </c>
      <c r="G235" t="n">
        <v>98</v>
      </c>
      <c r="H235" t="inlineStr">
        <is>
          <t>C C C C C C C C C C C C C C C C C C C C C C C C C C C C C C C C C C C C C C C C C C C C C C C C C C C C C C C C C C C C C C C C C C C C C C C C C C C C C C C C C C C C C C C C C C C C C C C C C C</t>
        </is>
      </c>
    </row>
    <row r="236">
      <c r="A236" s="2">
        <f>HYPERLINK("https://www.uniprot.org/uniprotkb/Q92887/entry", "Q92887")</f>
        <v/>
      </c>
      <c r="B236" t="inlineStr">
        <is>
          <t>ABCC2</t>
        </is>
      </c>
      <c r="C236" t="inlineStr">
        <is>
          <t>ATP-binding cassette sub-family C member 2</t>
        </is>
      </c>
      <c r="D236" s="2">
        <f>HYPERLINK("https://www.rcsb.org/structure/8IZR", "8IZR")</f>
        <v/>
      </c>
      <c r="E236" t="inlineStr">
        <is>
          <t>GAP_CTER</t>
        </is>
      </c>
      <c r="F236" t="inlineStr">
        <is>
          <t>1538-1589</t>
        </is>
      </c>
      <c r="G236" t="n">
        <v>52</v>
      </c>
      <c r="H236" t="inlineStr">
        <is>
          <t>C C C C C C C C C C C C C C C C C C C C C C C C C C C C C C C C C C C C C C C C C C C C C C C C C C C C</t>
        </is>
      </c>
    </row>
    <row r="237">
      <c r="A237" s="2">
        <f>HYPERLINK("https://www.uniprot.org/uniprotkb/Q92887/entry", "Q92887")</f>
        <v/>
      </c>
      <c r="B237" t="inlineStr">
        <is>
          <t>ABCC2</t>
        </is>
      </c>
      <c r="C237" t="inlineStr">
        <is>
          <t>ATP-binding cassette sub-family C member 2</t>
        </is>
      </c>
      <c r="D237" s="2">
        <f>HYPERLINK("https://www.rcsb.org/structure/8IZR", "8IZR")</f>
        <v/>
      </c>
      <c r="E237" t="inlineStr">
        <is>
          <t>Coil_rejetÃ©</t>
        </is>
      </c>
      <c r="F237" t="inlineStr">
        <is>
          <t>188-191</t>
        </is>
      </c>
      <c r="G237" t="n">
        <v>4</v>
      </c>
      <c r="H237" t="inlineStr">
        <is>
          <t>C C C C</t>
        </is>
      </c>
    </row>
    <row r="238">
      <c r="A238" s="2">
        <f>HYPERLINK("https://www.uniprot.org/uniprotkb/Q92887/entry", "Q92887")</f>
        <v/>
      </c>
      <c r="B238" t="inlineStr">
        <is>
          <t>ABCC2</t>
        </is>
      </c>
      <c r="C238" t="inlineStr">
        <is>
          <t>ATP-binding cassette sub-family C member 2</t>
        </is>
      </c>
      <c r="D238" s="2">
        <f>HYPERLINK("https://www.rcsb.org/structure/8IZR", "8IZR")</f>
        <v/>
      </c>
      <c r="E238" t="inlineStr">
        <is>
          <t>Coil_rejetÃ©</t>
        </is>
      </c>
      <c r="F238" t="inlineStr">
        <is>
          <t>265-303</t>
        </is>
      </c>
      <c r="G238" t="n">
        <v>39</v>
      </c>
      <c r="H238" t="inlineStr">
        <is>
          <t>C C C C C C C C C C C C C C C C C C C C C C C C C C C C C C C C C C C C C C C</t>
        </is>
      </c>
    </row>
    <row r="239">
      <c r="A239" s="2">
        <f>HYPERLINK("https://www.uniprot.org/uniprotkb/Q92887/entry", "Q92887")</f>
        <v/>
      </c>
      <c r="B239" t="inlineStr">
        <is>
          <t>ABCC2</t>
        </is>
      </c>
      <c r="C239" t="inlineStr">
        <is>
          <t>ATP-binding cassette sub-family C member 2</t>
        </is>
      </c>
      <c r="D239" s="2">
        <f>HYPERLINK("https://www.rcsb.org/structure/8JX7", "8JX7")</f>
        <v/>
      </c>
      <c r="E239" t="inlineStr">
        <is>
          <t>GAP</t>
        </is>
      </c>
      <c r="F239" t="inlineStr">
        <is>
          <t>259-304</t>
        </is>
      </c>
      <c r="G239" t="n">
        <v>46</v>
      </c>
      <c r="H239" t="inlineStr">
        <is>
          <t>C C C C C C C C C C C C C C C C C C C C C C C C C C C C C C C C C C C C C C C C C C C C C C</t>
        </is>
      </c>
    </row>
    <row r="240">
      <c r="A240" s="2">
        <f>HYPERLINK("https://www.uniprot.org/uniprotkb/Q92887/entry", "Q92887")</f>
        <v/>
      </c>
      <c r="B240" t="inlineStr">
        <is>
          <t>ABCC2</t>
        </is>
      </c>
      <c r="C240" t="inlineStr">
        <is>
          <t>ATP-binding cassette sub-family C member 2</t>
        </is>
      </c>
      <c r="D240" s="2">
        <f>HYPERLINK("https://www.rcsb.org/structure/8JX7", "8JX7")</f>
        <v/>
      </c>
      <c r="E240" t="inlineStr">
        <is>
          <t>GAP</t>
        </is>
      </c>
      <c r="F240" t="inlineStr">
        <is>
          <t>857-883</t>
        </is>
      </c>
      <c r="G240" t="n">
        <v>27</v>
      </c>
      <c r="H240" t="inlineStr">
        <is>
          <t>C C C C C C C C C C C C C C C C C C C C C C C C C C C</t>
        </is>
      </c>
    </row>
    <row r="241">
      <c r="A241" s="2">
        <f>HYPERLINK("https://www.uniprot.org/uniprotkb/Q92887/entry", "Q92887")</f>
        <v/>
      </c>
      <c r="B241" t="inlineStr">
        <is>
          <t>ABCC2</t>
        </is>
      </c>
      <c r="C241" t="inlineStr">
        <is>
          <t>ATP-binding cassette sub-family C member 2</t>
        </is>
      </c>
      <c r="D241" s="2">
        <f>HYPERLINK("https://www.rcsb.org/structure/8JX7", "8JX7")</f>
        <v/>
      </c>
      <c r="E241" t="inlineStr">
        <is>
          <t>GAP</t>
        </is>
      </c>
      <c r="F241" t="inlineStr">
        <is>
          <t>915-962</t>
        </is>
      </c>
      <c r="G241" t="n">
        <v>48</v>
      </c>
      <c r="H241" t="inlineStr">
        <is>
          <t>C C C C C C C C C C C C C C C C C C C C C C C C C C C C C C C C C C C C C C C C C C C C C C C C</t>
        </is>
      </c>
    </row>
    <row r="242">
      <c r="A242" s="2">
        <f>HYPERLINK("https://www.uniprot.org/uniprotkb/Q92887/entry", "Q92887")</f>
        <v/>
      </c>
      <c r="B242" t="inlineStr">
        <is>
          <t>ABCC2</t>
        </is>
      </c>
      <c r="C242" t="inlineStr">
        <is>
          <t>ATP-binding cassette sub-family C member 2</t>
        </is>
      </c>
      <c r="D242" s="2">
        <f>HYPERLINK("https://www.rcsb.org/structure/8JX7", "8JX7")</f>
        <v/>
      </c>
      <c r="E242" t="inlineStr">
        <is>
          <t>GAP_CTER</t>
        </is>
      </c>
      <c r="F242" t="inlineStr">
        <is>
          <t>1538-1565</t>
        </is>
      </c>
      <c r="G242" t="n">
        <v>28</v>
      </c>
      <c r="H242" t="inlineStr">
        <is>
          <t>C C C C C C C C C C C C C C C C C C C C C C C C C C C C</t>
        </is>
      </c>
    </row>
    <row r="243">
      <c r="A243" s="2">
        <f>HYPERLINK("https://www.uniprot.org/uniprotkb/Q92887/entry", "Q92887")</f>
        <v/>
      </c>
      <c r="B243" t="inlineStr">
        <is>
          <t>ABCC2</t>
        </is>
      </c>
      <c r="C243" t="inlineStr">
        <is>
          <t>ATP-binding cassette sub-family C member 2</t>
        </is>
      </c>
      <c r="D243" s="2">
        <f>HYPERLINK("https://www.rcsb.org/structure/8JX7", "8JX7")</f>
        <v/>
      </c>
      <c r="E243" t="inlineStr">
        <is>
          <t>Coil_rejetÃ©</t>
        </is>
      </c>
      <c r="F243" t="inlineStr">
        <is>
          <t>203-206</t>
        </is>
      </c>
      <c r="G243" t="n">
        <v>4</v>
      </c>
      <c r="H243" t="inlineStr">
        <is>
          <t>C C C C</t>
        </is>
      </c>
    </row>
    <row r="244">
      <c r="A244" s="2">
        <f>HYPERLINK("https://www.uniprot.org/uniprotkb/Q92887/entry", "Q92887")</f>
        <v/>
      </c>
      <c r="B244" t="inlineStr">
        <is>
          <t>ABCC2</t>
        </is>
      </c>
      <c r="C244" t="inlineStr">
        <is>
          <t>ATP-binding cassette sub-family C member 2</t>
        </is>
      </c>
      <c r="D244" s="2">
        <f>HYPERLINK("https://www.rcsb.org/structure/8JX7", "8JX7")</f>
        <v/>
      </c>
      <c r="E244" t="inlineStr">
        <is>
          <t>Coil_rejetÃ©</t>
        </is>
      </c>
      <c r="F244" t="inlineStr">
        <is>
          <t>1201-1211</t>
        </is>
      </c>
      <c r="G244" t="n">
        <v>11</v>
      </c>
      <c r="H244" t="inlineStr">
        <is>
          <t>C C C C C C C C C C C</t>
        </is>
      </c>
    </row>
    <row r="245">
      <c r="A245" s="2">
        <f>HYPERLINK("https://www.uniprot.org/uniprotkb/Q92887/entry", "Q92887")</f>
        <v/>
      </c>
      <c r="B245" t="inlineStr">
        <is>
          <t>ABCC2</t>
        </is>
      </c>
      <c r="C245" t="inlineStr">
        <is>
          <t>ATP-binding cassette sub-family C member 2</t>
        </is>
      </c>
      <c r="D245" s="2">
        <f>HYPERLINK("https://www.rcsb.org/structure/8JXQ", "8JXQ")</f>
        <v/>
      </c>
      <c r="E245" t="inlineStr">
        <is>
          <t>GAP</t>
        </is>
      </c>
      <c r="F245" t="inlineStr">
        <is>
          <t>90-94</t>
        </is>
      </c>
      <c r="G245" t="n">
        <v>5</v>
      </c>
      <c r="H245" t="inlineStr">
        <is>
          <t>C C C C C</t>
        </is>
      </c>
    </row>
    <row r="246">
      <c r="A246" s="2">
        <f>HYPERLINK("https://www.uniprot.org/uniprotkb/Q92887/entry", "Q92887")</f>
        <v/>
      </c>
      <c r="B246" t="inlineStr">
        <is>
          <t>ABCC2</t>
        </is>
      </c>
      <c r="C246" t="inlineStr">
        <is>
          <t>ATP-binding cassette sub-family C member 2</t>
        </is>
      </c>
      <c r="D246" s="2">
        <f>HYPERLINK("https://www.rcsb.org/structure/8JXQ", "8JXQ")</f>
        <v/>
      </c>
      <c r="E246" t="inlineStr">
        <is>
          <t>GAP</t>
        </is>
      </c>
      <c r="F246" t="inlineStr">
        <is>
          <t>259-307</t>
        </is>
      </c>
      <c r="G246" t="n">
        <v>49</v>
      </c>
      <c r="H246" t="inlineStr">
        <is>
          <t>C C C C C C C C C C C C C C C C C C C C C C C C C C C C C C C C C C C C C C C C C C C C C C C C C</t>
        </is>
      </c>
    </row>
    <row r="247">
      <c r="A247" s="2">
        <f>HYPERLINK("https://www.uniprot.org/uniprotkb/Q92887/entry", "Q92887")</f>
        <v/>
      </c>
      <c r="B247" t="inlineStr">
        <is>
          <t>ABCC2</t>
        </is>
      </c>
      <c r="C247" t="inlineStr">
        <is>
          <t>ATP-binding cassette sub-family C member 2</t>
        </is>
      </c>
      <c r="D247" s="2">
        <f>HYPERLINK("https://www.rcsb.org/structure/8JXQ", "8JXQ")</f>
        <v/>
      </c>
      <c r="E247" t="inlineStr">
        <is>
          <t>GAP</t>
        </is>
      </c>
      <c r="F247" t="inlineStr">
        <is>
          <t>868-962</t>
        </is>
      </c>
      <c r="G247" t="n">
        <v>95</v>
      </c>
      <c r="H247" t="inlineStr">
        <is>
          <t>C C C C C C C C C C C C C C C C C C C C C C C C C C C C C C C C C C C C C C C C C C C C C C C C C C C C C C C C C C C C C C C C C C C C C C C C C C C C C C C C C C C C C C C C C C C C C C C</t>
        </is>
      </c>
    </row>
    <row r="248">
      <c r="A248" s="2">
        <f>HYPERLINK("https://www.uniprot.org/uniprotkb/Q92887/entry", "Q92887")</f>
        <v/>
      </c>
      <c r="B248" t="inlineStr">
        <is>
          <t>ABCC2</t>
        </is>
      </c>
      <c r="C248" t="inlineStr">
        <is>
          <t>ATP-binding cassette sub-family C member 2</t>
        </is>
      </c>
      <c r="D248" s="2">
        <f>HYPERLINK("https://www.rcsb.org/structure/8JXQ", "8JXQ")</f>
        <v/>
      </c>
      <c r="E248" t="inlineStr">
        <is>
          <t>GAP_CTER</t>
        </is>
      </c>
      <c r="F248" t="inlineStr">
        <is>
          <t>1538-1565</t>
        </is>
      </c>
      <c r="G248" t="n">
        <v>28</v>
      </c>
      <c r="H248" t="inlineStr">
        <is>
          <t>C C C C C C C C C C C C C C C C C C C C C C C C C C C C</t>
        </is>
      </c>
    </row>
    <row r="249">
      <c r="A249" s="2">
        <f>HYPERLINK("https://www.uniprot.org/uniprotkb/Q92887/entry", "Q92887")</f>
        <v/>
      </c>
      <c r="B249" t="inlineStr">
        <is>
          <t>ABCC2</t>
        </is>
      </c>
      <c r="C249" t="inlineStr">
        <is>
          <t>ATP-binding cassette sub-family C member 2</t>
        </is>
      </c>
      <c r="D249" s="2">
        <f>HYPERLINK("https://www.rcsb.org/structure/8JXQ", "8JXQ")</f>
        <v/>
      </c>
      <c r="E249" t="inlineStr">
        <is>
          <t>Coil_rejetÃ©</t>
        </is>
      </c>
      <c r="F249" t="inlineStr">
        <is>
          <t>36-48</t>
        </is>
      </c>
      <c r="G249" t="n">
        <v>13</v>
      </c>
      <c r="H249" t="inlineStr">
        <is>
          <t>C C C C C C C C C C C C C</t>
        </is>
      </c>
    </row>
    <row r="250">
      <c r="A250" s="2">
        <f>HYPERLINK("https://www.uniprot.org/uniprotkb/Q92887/entry", "Q92887")</f>
        <v/>
      </c>
      <c r="B250" t="inlineStr">
        <is>
          <t>ABCC2</t>
        </is>
      </c>
      <c r="C250" t="inlineStr">
        <is>
          <t>ATP-binding cassette sub-family C member 2</t>
        </is>
      </c>
      <c r="D250" s="2">
        <f>HYPERLINK("https://www.rcsb.org/structure/8JXQ", "8JXQ")</f>
        <v/>
      </c>
      <c r="E250" t="inlineStr">
        <is>
          <t>Coil_rejetÃ©</t>
        </is>
      </c>
      <c r="F250" t="inlineStr">
        <is>
          <t>67-73</t>
        </is>
      </c>
      <c r="G250" t="n">
        <v>7</v>
      </c>
      <c r="H250" t="inlineStr">
        <is>
          <t>C C C C C C C</t>
        </is>
      </c>
    </row>
    <row r="251">
      <c r="A251" s="2">
        <f>HYPERLINK("https://www.uniprot.org/uniprotkb/Q92887/entry", "Q92887")</f>
        <v/>
      </c>
      <c r="B251" t="inlineStr">
        <is>
          <t>ABCC2</t>
        </is>
      </c>
      <c r="C251" t="inlineStr">
        <is>
          <t>ATP-binding cassette sub-family C member 2</t>
        </is>
      </c>
      <c r="D251" s="2">
        <f>HYPERLINK("https://www.rcsb.org/structure/8JXQ", "8JXQ")</f>
        <v/>
      </c>
      <c r="E251" t="inlineStr">
        <is>
          <t>Coil_rejetÃ©</t>
        </is>
      </c>
      <c r="F251" t="inlineStr">
        <is>
          <t>109-118</t>
        </is>
      </c>
      <c r="G251" t="n">
        <v>10</v>
      </c>
      <c r="H251" t="inlineStr">
        <is>
          <t>C C C C C C C C C C</t>
        </is>
      </c>
    </row>
    <row r="252">
      <c r="A252" s="2">
        <f>HYPERLINK("https://www.uniprot.org/uniprotkb/Q92887/entry", "Q92887")</f>
        <v/>
      </c>
      <c r="B252" t="inlineStr">
        <is>
          <t>ABCC2</t>
        </is>
      </c>
      <c r="C252" t="inlineStr">
        <is>
          <t>ATP-binding cassette sub-family C member 2</t>
        </is>
      </c>
      <c r="D252" s="2">
        <f>HYPERLINK("https://www.rcsb.org/structure/8JXQ", "8JXQ")</f>
        <v/>
      </c>
      <c r="E252" t="inlineStr">
        <is>
          <t>Coil_rejetÃ©</t>
        </is>
      </c>
      <c r="F252" t="inlineStr">
        <is>
          <t>128-141</t>
        </is>
      </c>
      <c r="G252" t="n">
        <v>14</v>
      </c>
      <c r="H252" t="inlineStr">
        <is>
          <t>C C C C C C C C C C C C C C</t>
        </is>
      </c>
    </row>
    <row r="253">
      <c r="A253" s="2">
        <f>HYPERLINK("https://www.uniprot.org/uniprotkb/Q92887/entry", "Q92887")</f>
        <v/>
      </c>
      <c r="B253" t="inlineStr">
        <is>
          <t>ABCC2</t>
        </is>
      </c>
      <c r="C253" t="inlineStr">
        <is>
          <t>ATP-binding cassette sub-family C member 2</t>
        </is>
      </c>
      <c r="D253" s="2">
        <f>HYPERLINK("https://www.rcsb.org/structure/8JXQ", "8JXQ")</f>
        <v/>
      </c>
      <c r="E253" t="inlineStr">
        <is>
          <t>Coil_rejetÃ©</t>
        </is>
      </c>
      <c r="F253" t="inlineStr">
        <is>
          <t>198-226</t>
        </is>
      </c>
      <c r="G253" t="n">
        <v>29</v>
      </c>
      <c r="H253" t="inlineStr">
        <is>
          <t>C C C C C C C C C C C C C C C C C C C C C C C C C C C C C</t>
        </is>
      </c>
    </row>
    <row r="254">
      <c r="A254" s="2">
        <f>HYPERLINK("https://www.uniprot.org/uniprotkb/Q92887/entry", "Q92887")</f>
        <v/>
      </c>
      <c r="B254" t="inlineStr">
        <is>
          <t>ABCC2</t>
        </is>
      </c>
      <c r="C254" t="inlineStr">
        <is>
          <t>ATP-binding cassette sub-family C member 2</t>
        </is>
      </c>
      <c r="D254" s="2">
        <f>HYPERLINK("https://www.rcsb.org/structure/8JXQ", "8JXQ")</f>
        <v/>
      </c>
      <c r="E254" t="inlineStr">
        <is>
          <t>Coil_rejetÃ©</t>
        </is>
      </c>
      <c r="F254" t="inlineStr">
        <is>
          <t>237-242</t>
        </is>
      </c>
      <c r="G254" t="n">
        <v>6</v>
      </c>
      <c r="H254" t="inlineStr">
        <is>
          <t>C C C C C C</t>
        </is>
      </c>
    </row>
    <row r="255">
      <c r="A255" s="2">
        <f>HYPERLINK("https://www.uniprot.org/uniprotkb/Q92887/entry", "Q92887")</f>
        <v/>
      </c>
      <c r="B255" t="inlineStr">
        <is>
          <t>ABCC2</t>
        </is>
      </c>
      <c r="C255" t="inlineStr">
        <is>
          <t>ATP-binding cassette sub-family C member 2</t>
        </is>
      </c>
      <c r="D255" s="2">
        <f>HYPERLINK("https://www.rcsb.org/structure/8JXQ", "8JXQ")</f>
        <v/>
      </c>
      <c r="E255" t="inlineStr">
        <is>
          <t>Coil_rejetÃ©</t>
        </is>
      </c>
      <c r="F255" t="inlineStr">
        <is>
          <t>313-318</t>
        </is>
      </c>
      <c r="G255" t="n">
        <v>6</v>
      </c>
      <c r="H255" t="inlineStr">
        <is>
          <t>C C C C C C</t>
        </is>
      </c>
    </row>
    <row r="256">
      <c r="A256" s="2">
        <f>HYPERLINK("https://www.uniprot.org/uniprotkb/Q92887/entry", "Q92887")</f>
        <v/>
      </c>
      <c r="B256" t="inlineStr">
        <is>
          <t>ABCC2</t>
        </is>
      </c>
      <c r="C256" t="inlineStr">
        <is>
          <t>ATP-binding cassette sub-family C member 2</t>
        </is>
      </c>
      <c r="D256" s="2">
        <f>HYPERLINK("https://www.rcsb.org/structure/8JXQ", "8JXQ")</f>
        <v/>
      </c>
      <c r="E256" t="inlineStr">
        <is>
          <t>Coil_rejetÃ©</t>
        </is>
      </c>
      <c r="F256" t="inlineStr">
        <is>
          <t>321-330</t>
        </is>
      </c>
      <c r="G256" t="n">
        <v>10</v>
      </c>
      <c r="H256" t="inlineStr">
        <is>
          <t>C C C C C C C C C C</t>
        </is>
      </c>
    </row>
    <row r="257">
      <c r="A257" s="2">
        <f>HYPERLINK("https://www.uniprot.org/uniprotkb/Q92887/entry", "Q92887")</f>
        <v/>
      </c>
      <c r="B257" t="inlineStr">
        <is>
          <t>ABCC2</t>
        </is>
      </c>
      <c r="C257" t="inlineStr">
        <is>
          <t>ATP-binding cassette sub-family C member 2</t>
        </is>
      </c>
      <c r="D257" s="2">
        <f>HYPERLINK("https://www.rcsb.org/structure/8JXQ", "8JXQ")</f>
        <v/>
      </c>
      <c r="E257" t="inlineStr">
        <is>
          <t>Coil_rejetÃ©</t>
        </is>
      </c>
      <c r="F257" t="inlineStr">
        <is>
          <t>335-351</t>
        </is>
      </c>
      <c r="G257" t="n">
        <v>17</v>
      </c>
      <c r="H257" t="inlineStr">
        <is>
          <t>C C C C C C C C C C C C C C C C C</t>
        </is>
      </c>
    </row>
    <row r="258">
      <c r="A258" s="2">
        <f>HYPERLINK("https://www.uniprot.org/uniprotkb/Q92887/entry", "Q92887")</f>
        <v/>
      </c>
      <c r="B258" t="inlineStr">
        <is>
          <t>ABCC2</t>
        </is>
      </c>
      <c r="C258" t="inlineStr">
        <is>
          <t>ATP-binding cassette sub-family C member 2</t>
        </is>
      </c>
      <c r="D258" s="2">
        <f>HYPERLINK("https://www.rcsb.org/structure/8JXQ", "8JXQ")</f>
        <v/>
      </c>
      <c r="E258" t="inlineStr">
        <is>
          <t>Coil_rejetÃ©</t>
        </is>
      </c>
      <c r="F258" t="inlineStr">
        <is>
          <t>357-403</t>
        </is>
      </c>
      <c r="G258" t="n">
        <v>47</v>
      </c>
      <c r="H258" t="inlineStr">
        <is>
          <t>C C C C C C C C C C C C C C C C C C C C C C C C C C C C C C C C C C C C C C C C C C C C C C C</t>
        </is>
      </c>
    </row>
    <row r="259">
      <c r="A259" s="2">
        <f>HYPERLINK("https://www.uniprot.org/uniprotkb/Q92887/entry", "Q92887")</f>
        <v/>
      </c>
      <c r="B259" t="inlineStr">
        <is>
          <t>ABCC2</t>
        </is>
      </c>
      <c r="C259" t="inlineStr">
        <is>
          <t>ATP-binding cassette sub-family C member 2</t>
        </is>
      </c>
      <c r="D259" s="2">
        <f>HYPERLINK("https://www.rcsb.org/structure/8JXQ", "8JXQ")</f>
        <v/>
      </c>
      <c r="E259" t="inlineStr">
        <is>
          <t>Coil_rejetÃ©</t>
        </is>
      </c>
      <c r="F259" t="inlineStr">
        <is>
          <t>420-426</t>
        </is>
      </c>
      <c r="G259" t="n">
        <v>7</v>
      </c>
      <c r="H259" t="inlineStr">
        <is>
          <t>C C C C C C C</t>
        </is>
      </c>
    </row>
    <row r="260">
      <c r="A260" s="2">
        <f>HYPERLINK("https://www.uniprot.org/uniprotkb/Q92887/entry", "Q92887")</f>
        <v/>
      </c>
      <c r="B260" t="inlineStr">
        <is>
          <t>ABCC2</t>
        </is>
      </c>
      <c r="C260" t="inlineStr">
        <is>
          <t>ATP-binding cassette sub-family C member 2</t>
        </is>
      </c>
      <c r="D260" s="2">
        <f>HYPERLINK("https://www.rcsb.org/structure/8JXQ", "8JXQ")</f>
        <v/>
      </c>
      <c r="E260" t="inlineStr">
        <is>
          <t>Coil_rejetÃ©</t>
        </is>
      </c>
      <c r="F260" t="inlineStr">
        <is>
          <t>438-479</t>
        </is>
      </c>
      <c r="G260" t="n">
        <v>42</v>
      </c>
      <c r="H260" t="inlineStr">
        <is>
          <t>C C C C C C C C C C C C C C C C C C C C C C C C C C C C C C C C C C C C C C C C C C</t>
        </is>
      </c>
    </row>
    <row r="261">
      <c r="A261" s="2">
        <f>HYPERLINK("https://www.uniprot.org/uniprotkb/Q92887/entry", "Q92887")</f>
        <v/>
      </c>
      <c r="B261" t="inlineStr">
        <is>
          <t>ABCC2</t>
        </is>
      </c>
      <c r="C261" t="inlineStr">
        <is>
          <t>ATP-binding cassette sub-family C member 2</t>
        </is>
      </c>
      <c r="D261" s="2">
        <f>HYPERLINK("https://www.rcsb.org/structure/8JXQ", "8JXQ")</f>
        <v/>
      </c>
      <c r="E261" t="inlineStr">
        <is>
          <t>Coil_rejetÃ©</t>
        </is>
      </c>
      <c r="F261" t="inlineStr">
        <is>
          <t>545-566</t>
        </is>
      </c>
      <c r="G261" t="n">
        <v>22</v>
      </c>
      <c r="H261" t="inlineStr">
        <is>
          <t>C C C C C C C C C C C C C C C C C C C C C C</t>
        </is>
      </c>
    </row>
    <row r="262">
      <c r="A262" s="2">
        <f>HYPERLINK("https://www.uniprot.org/uniprotkb/Q92887/entry", "Q92887")</f>
        <v/>
      </c>
      <c r="B262" t="inlineStr">
        <is>
          <t>ABCC2</t>
        </is>
      </c>
      <c r="C262" t="inlineStr">
        <is>
          <t>ATP-binding cassette sub-family C member 2</t>
        </is>
      </c>
      <c r="D262" s="2">
        <f>HYPERLINK("https://www.rcsb.org/structure/8JXQ", "8JXQ")</f>
        <v/>
      </c>
      <c r="E262" t="inlineStr">
        <is>
          <t>Coil_rejetÃ©</t>
        </is>
      </c>
      <c r="F262" t="inlineStr">
        <is>
          <t>576-594</t>
        </is>
      </c>
      <c r="G262" t="n">
        <v>19</v>
      </c>
      <c r="H262" t="inlineStr">
        <is>
          <t>C C C C C C C C C C C C C C C C C C C</t>
        </is>
      </c>
    </row>
    <row r="263">
      <c r="A263" s="2">
        <f>HYPERLINK("https://www.uniprot.org/uniprotkb/Q92887/entry", "Q92887")</f>
        <v/>
      </c>
      <c r="B263" t="inlineStr">
        <is>
          <t>ABCC2</t>
        </is>
      </c>
      <c r="C263" t="inlineStr">
        <is>
          <t>ATP-binding cassette sub-family C member 2</t>
        </is>
      </c>
      <c r="D263" s="2">
        <f>HYPERLINK("https://www.rcsb.org/structure/8JXQ", "8JXQ")</f>
        <v/>
      </c>
      <c r="E263" t="inlineStr">
        <is>
          <t>Coil_rejetÃ©</t>
        </is>
      </c>
      <c r="F263" t="inlineStr">
        <is>
          <t>600-611</t>
        </is>
      </c>
      <c r="G263" t="n">
        <v>12</v>
      </c>
      <c r="H263" t="inlineStr">
        <is>
          <t>C C C C C C C C C C C C</t>
        </is>
      </c>
    </row>
    <row r="264">
      <c r="A264" s="2">
        <f>HYPERLINK("https://www.uniprot.org/uniprotkb/Q92887/entry", "Q92887")</f>
        <v/>
      </c>
      <c r="B264" t="inlineStr">
        <is>
          <t>ABCC2</t>
        </is>
      </c>
      <c r="C264" t="inlineStr">
        <is>
          <t>ATP-binding cassette sub-family C member 2</t>
        </is>
      </c>
      <c r="D264" s="2">
        <f>HYPERLINK("https://www.rcsb.org/structure/8JXQ", "8JXQ")</f>
        <v/>
      </c>
      <c r="E264" t="inlineStr">
        <is>
          <t>Coil_rejetÃ©</t>
        </is>
      </c>
      <c r="F264" t="inlineStr">
        <is>
          <t>973-1005</t>
        </is>
      </c>
      <c r="G264" t="n">
        <v>33</v>
      </c>
      <c r="H264" t="inlineStr">
        <is>
          <t>C C C C C C C C C C C C C C C C C C C C C C C C C C C C C C C C C</t>
        </is>
      </c>
    </row>
    <row r="265">
      <c r="A265" s="2">
        <f>HYPERLINK("https://www.uniprot.org/uniprotkb/Q92887/entry", "Q92887")</f>
        <v/>
      </c>
      <c r="B265" t="inlineStr">
        <is>
          <t>ABCC2</t>
        </is>
      </c>
      <c r="C265" t="inlineStr">
        <is>
          <t>ATP-binding cassette sub-family C member 2</t>
        </is>
      </c>
      <c r="D265" s="2">
        <f>HYPERLINK("https://www.rcsb.org/structure/8JXQ", "8JXQ")</f>
        <v/>
      </c>
      <c r="E265" t="inlineStr">
        <is>
          <t>Coil_rejetÃ©</t>
        </is>
      </c>
      <c r="F265" t="inlineStr">
        <is>
          <t>1023-1053</t>
        </is>
      </c>
      <c r="G265" t="n">
        <v>31</v>
      </c>
      <c r="H265" t="inlineStr">
        <is>
          <t>C C C C C C C C C C C C C C C C C C C C C C C C C C C C C C C</t>
        </is>
      </c>
    </row>
    <row r="266">
      <c r="A266" s="2">
        <f>HYPERLINK("https://www.uniprot.org/uniprotkb/Q92887/entry", "Q92887")</f>
        <v/>
      </c>
      <c r="B266" t="inlineStr">
        <is>
          <t>ABCC2</t>
        </is>
      </c>
      <c r="C266" t="inlineStr">
        <is>
          <t>ATP-binding cassette sub-family C member 2</t>
        </is>
      </c>
      <c r="D266" s="2">
        <f>HYPERLINK("https://www.rcsb.org/structure/8JXQ", "8JXQ")</f>
        <v/>
      </c>
      <c r="E266" t="inlineStr">
        <is>
          <t>Coil_rejetÃ©</t>
        </is>
      </c>
      <c r="F266" t="inlineStr">
        <is>
          <t>1098-1149</t>
        </is>
      </c>
      <c r="G266" t="n">
        <v>52</v>
      </c>
      <c r="H266" t="inlineStr">
        <is>
          <t>C C C C C C C C C C C C C C C C C C C C C C C C C C C C C C C C C C C C C C C C C C C C C C C C C C C C</t>
        </is>
      </c>
    </row>
    <row r="267">
      <c r="A267" s="2">
        <f>HYPERLINK("https://www.uniprot.org/uniprotkb/Q92887/entry", "Q92887")</f>
        <v/>
      </c>
      <c r="B267" t="inlineStr">
        <is>
          <t>ABCC2</t>
        </is>
      </c>
      <c r="C267" t="inlineStr">
        <is>
          <t>ATP-binding cassette sub-family C member 2</t>
        </is>
      </c>
      <c r="D267" s="2">
        <f>HYPERLINK("https://www.rcsb.org/structure/8JXQ", "8JXQ")</f>
        <v/>
      </c>
      <c r="E267" t="inlineStr">
        <is>
          <t>Coil_rejetÃ©</t>
        </is>
      </c>
      <c r="F267" t="inlineStr">
        <is>
          <t>1157-1163</t>
        </is>
      </c>
      <c r="G267" t="n">
        <v>7</v>
      </c>
      <c r="H267" t="inlineStr">
        <is>
          <t>C C C C C C C</t>
        </is>
      </c>
    </row>
    <row r="268">
      <c r="A268" s="2">
        <f>HYPERLINK("https://www.uniprot.org/uniprotkb/Q92887/entry", "Q92887")</f>
        <v/>
      </c>
      <c r="B268" t="inlineStr">
        <is>
          <t>ABCC2</t>
        </is>
      </c>
      <c r="C268" t="inlineStr">
        <is>
          <t>ATP-binding cassette sub-family C member 2</t>
        </is>
      </c>
      <c r="D268" s="2">
        <f>HYPERLINK("https://www.rcsb.org/structure/8JXQ", "8JXQ")</f>
        <v/>
      </c>
      <c r="E268" t="inlineStr">
        <is>
          <t>Coil_rejetÃ©</t>
        </is>
      </c>
      <c r="F268" t="inlineStr">
        <is>
          <t>1192-1211</t>
        </is>
      </c>
      <c r="G268" t="n">
        <v>20</v>
      </c>
      <c r="H268" t="inlineStr">
        <is>
          <t>C C C C C C C C C C C C C C C C C C C C</t>
        </is>
      </c>
    </row>
    <row r="269">
      <c r="A269" s="2">
        <f>HYPERLINK("https://www.uniprot.org/uniprotkb/Q92887/entry", "Q92887")</f>
        <v/>
      </c>
      <c r="B269" t="inlineStr">
        <is>
          <t>ABCC2</t>
        </is>
      </c>
      <c r="C269" t="inlineStr">
        <is>
          <t>ATP-binding cassette sub-family C member 2</t>
        </is>
      </c>
      <c r="D269" s="2">
        <f>HYPERLINK("https://www.rcsb.org/structure/8JXQ", "8JXQ")</f>
        <v/>
      </c>
      <c r="E269" t="inlineStr">
        <is>
          <t>Coil_rejetÃ©</t>
        </is>
      </c>
      <c r="F269" t="inlineStr">
        <is>
          <t>1213-1229</t>
        </is>
      </c>
      <c r="G269" t="n">
        <v>17</v>
      </c>
      <c r="H269" t="inlineStr">
        <is>
          <t>C C C C C C C C C C C C C C C C C</t>
        </is>
      </c>
    </row>
    <row r="270">
      <c r="A270" s="2">
        <f>HYPERLINK("https://www.uniprot.org/uniprotkb/Q92887/entry", "Q92887")</f>
        <v/>
      </c>
      <c r="B270" t="inlineStr">
        <is>
          <t>ABCC2</t>
        </is>
      </c>
      <c r="C270" t="inlineStr">
        <is>
          <t>ATP-binding cassette sub-family C member 2</t>
        </is>
      </c>
      <c r="D270" s="2">
        <f>HYPERLINK("https://www.rcsb.org/structure/8JXQ", "8JXQ")</f>
        <v/>
      </c>
      <c r="E270" t="inlineStr">
        <is>
          <t>Coil_rejetÃ©</t>
        </is>
      </c>
      <c r="F270" t="inlineStr">
        <is>
          <t>1233-1248</t>
        </is>
      </c>
      <c r="G270" t="n">
        <v>16</v>
      </c>
      <c r="H270" t="inlineStr">
        <is>
          <t>C C C C C C C C C C C C C C C C</t>
        </is>
      </c>
    </row>
    <row r="271">
      <c r="A271" s="2">
        <f>HYPERLINK("https://www.uniprot.org/uniprotkb/Q92887/entry", "Q92887")</f>
        <v/>
      </c>
      <c r="B271" t="inlineStr">
        <is>
          <t>ABCC2</t>
        </is>
      </c>
      <c r="C271" t="inlineStr">
        <is>
          <t>ATP-binding cassette sub-family C member 2</t>
        </is>
      </c>
      <c r="D271" s="2">
        <f>HYPERLINK("https://www.rcsb.org/structure/8JXQ", "8JXQ")</f>
        <v/>
      </c>
      <c r="E271" t="inlineStr">
        <is>
          <t>Coil_rejetÃ©</t>
        </is>
      </c>
      <c r="F271" t="inlineStr">
        <is>
          <t>1251-1263</t>
        </is>
      </c>
      <c r="G271" t="n">
        <v>13</v>
      </c>
      <c r="H271" t="inlineStr">
        <is>
          <t>C C C C C C C C C C C C C</t>
        </is>
      </c>
    </row>
    <row r="272">
      <c r="A272" s="2">
        <f>HYPERLINK("https://www.uniprot.org/uniprotkb/Q92887/entry", "Q92887")</f>
        <v/>
      </c>
      <c r="B272" t="inlineStr">
        <is>
          <t>ABCC2</t>
        </is>
      </c>
      <c r="C272" t="inlineStr">
        <is>
          <t>ATP-binding cassette sub-family C member 2</t>
        </is>
      </c>
      <c r="D272" s="2">
        <f>HYPERLINK("https://www.rcsb.org/structure/8JXQ", "8JXQ")</f>
        <v/>
      </c>
      <c r="E272" t="inlineStr">
        <is>
          <t>Coil_rejetÃ©</t>
        </is>
      </c>
      <c r="F272" t="inlineStr">
        <is>
          <t>1265-1269</t>
        </is>
      </c>
      <c r="G272" t="n">
        <v>5</v>
      </c>
      <c r="H272" t="inlineStr">
        <is>
          <t>C C C C C</t>
        </is>
      </c>
    </row>
    <row r="273">
      <c r="A273" s="2">
        <f>HYPERLINK("https://www.uniprot.org/uniprotkb/Q92887/entry", "Q92887")</f>
        <v/>
      </c>
      <c r="B273" t="inlineStr">
        <is>
          <t>ABCC2</t>
        </is>
      </c>
      <c r="C273" t="inlineStr">
        <is>
          <t>ATP-binding cassette sub-family C member 2</t>
        </is>
      </c>
      <c r="D273" s="2">
        <f>HYPERLINK("https://www.rcsb.org/structure/8JXU", "8JXU")</f>
        <v/>
      </c>
      <c r="E273" t="inlineStr">
        <is>
          <t>GAP</t>
        </is>
      </c>
      <c r="F273" t="inlineStr">
        <is>
          <t>264-307</t>
        </is>
      </c>
      <c r="G273" t="n">
        <v>44</v>
      </c>
      <c r="H273" t="inlineStr">
        <is>
          <t>C C C C C C C C C C C C C C C C C C C C C C C C C C C C C C C C C C C C C C C C C C C C</t>
        </is>
      </c>
    </row>
    <row r="274">
      <c r="A274" s="2">
        <f>HYPERLINK("https://www.uniprot.org/uniprotkb/Q92887/entry", "Q92887")</f>
        <v/>
      </c>
      <c r="B274" t="inlineStr">
        <is>
          <t>ABCC2</t>
        </is>
      </c>
      <c r="C274" t="inlineStr">
        <is>
          <t>ATP-binding cassette sub-family C member 2</t>
        </is>
      </c>
      <c r="D274" s="2">
        <f>HYPERLINK("https://www.rcsb.org/structure/8JXU", "8JXU")</f>
        <v/>
      </c>
      <c r="E274" t="inlineStr">
        <is>
          <t>GAP</t>
        </is>
      </c>
      <c r="F274" t="inlineStr">
        <is>
          <t>864-946</t>
        </is>
      </c>
      <c r="G274" t="n">
        <v>83</v>
      </c>
      <c r="H274" t="inlineStr">
        <is>
          <t>C C C C C C C C C C C C C C C C C C C C C C C C C C C C C C C C C C C C C C C C C C C C C C C C C C C C C C C C C C C C C C C C C C C C C C C C C C C C C C C C C C C</t>
        </is>
      </c>
    </row>
    <row r="275">
      <c r="A275" s="2">
        <f>HYPERLINK("https://www.uniprot.org/uniprotkb/Q92887/entry", "Q92887")</f>
        <v/>
      </c>
      <c r="B275" t="inlineStr">
        <is>
          <t>ABCC2</t>
        </is>
      </c>
      <c r="C275" t="inlineStr">
        <is>
          <t>ATP-binding cassette sub-family C member 2</t>
        </is>
      </c>
      <c r="D275" s="2">
        <f>HYPERLINK("https://www.rcsb.org/structure/8JXU", "8JXU")</f>
        <v/>
      </c>
      <c r="E275" t="inlineStr">
        <is>
          <t>GAP_CTER</t>
        </is>
      </c>
      <c r="F275" t="inlineStr">
        <is>
          <t>1538-1565</t>
        </is>
      </c>
      <c r="G275" t="n">
        <v>28</v>
      </c>
      <c r="H275" t="inlineStr">
        <is>
          <t>C C C C C C C C C C C C C C C C C C C C C C C C C C C C</t>
        </is>
      </c>
    </row>
    <row r="276">
      <c r="A276" s="2">
        <f>HYPERLINK("https://www.uniprot.org/uniprotkb/Q92887/entry", "Q92887")</f>
        <v/>
      </c>
      <c r="B276" t="inlineStr">
        <is>
          <t>ABCC2</t>
        </is>
      </c>
      <c r="C276" t="inlineStr">
        <is>
          <t>ATP-binding cassette sub-family C member 2</t>
        </is>
      </c>
      <c r="D276" s="2">
        <f>HYPERLINK("https://www.rcsb.org/structure/8JY4", "8JY4")</f>
        <v/>
      </c>
      <c r="E276" t="inlineStr">
        <is>
          <t>GAP</t>
        </is>
      </c>
      <c r="F276" t="inlineStr">
        <is>
          <t>89-95</t>
        </is>
      </c>
      <c r="G276" t="n">
        <v>7</v>
      </c>
      <c r="H276" t="inlineStr">
        <is>
          <t>C C C C C C C</t>
        </is>
      </c>
    </row>
    <row r="277">
      <c r="A277" s="2">
        <f>HYPERLINK("https://www.uniprot.org/uniprotkb/Q92887/entry", "Q92887")</f>
        <v/>
      </c>
      <c r="B277" t="inlineStr">
        <is>
          <t>ABCC2</t>
        </is>
      </c>
      <c r="C277" t="inlineStr">
        <is>
          <t>ATP-binding cassette sub-family C member 2</t>
        </is>
      </c>
      <c r="D277" s="2">
        <f>HYPERLINK("https://www.rcsb.org/structure/8JY4", "8JY4")</f>
        <v/>
      </c>
      <c r="E277" t="inlineStr">
        <is>
          <t>GAP</t>
        </is>
      </c>
      <c r="F277" t="inlineStr">
        <is>
          <t>267-303</t>
        </is>
      </c>
      <c r="G277" t="n">
        <v>37</v>
      </c>
      <c r="H277" t="inlineStr">
        <is>
          <t>C C C C C C C C C C C C C C C C C C C C C C C C C C C C C C C C C C C C C</t>
        </is>
      </c>
    </row>
    <row r="278">
      <c r="A278" s="2">
        <f>HYPERLINK("https://www.uniprot.org/uniprotkb/Q92887/entry", "Q92887")</f>
        <v/>
      </c>
      <c r="B278" t="inlineStr">
        <is>
          <t>ABCC2</t>
        </is>
      </c>
      <c r="C278" t="inlineStr">
        <is>
          <t>ATP-binding cassette sub-family C member 2</t>
        </is>
      </c>
      <c r="D278" s="2">
        <f>HYPERLINK("https://www.rcsb.org/structure/8JY4", "8JY4")</f>
        <v/>
      </c>
      <c r="E278" t="inlineStr">
        <is>
          <t>GAP</t>
        </is>
      </c>
      <c r="F278" t="inlineStr">
        <is>
          <t>857-962</t>
        </is>
      </c>
      <c r="G278" t="n">
        <v>106</v>
      </c>
      <c r="H278" t="inlineStr">
        <is>
          <t>C C C C C C C C C C C C C C C C C C C C C C C C C C C C C C C C C C C C C C C C C C C C C C C C C C C C C C C C C C C C C C C C C C C C C C C C C C C C C C C C C C C C C C C C C C C C C C C C C C C C C C C C C C</t>
        </is>
      </c>
    </row>
    <row r="279">
      <c r="A279" s="2">
        <f>HYPERLINK("https://www.uniprot.org/uniprotkb/Q92887/entry", "Q92887")</f>
        <v/>
      </c>
      <c r="B279" t="inlineStr">
        <is>
          <t>ABCC2</t>
        </is>
      </c>
      <c r="C279" t="inlineStr">
        <is>
          <t>ATP-binding cassette sub-family C member 2</t>
        </is>
      </c>
      <c r="D279" s="2">
        <f>HYPERLINK("https://www.rcsb.org/structure/8JY4", "8JY4")</f>
        <v/>
      </c>
      <c r="E279" t="inlineStr">
        <is>
          <t>GAP_CTER</t>
        </is>
      </c>
      <c r="F279" t="inlineStr">
        <is>
          <t>1534-1565</t>
        </is>
      </c>
      <c r="G279" t="n">
        <v>32</v>
      </c>
      <c r="H279" t="inlineStr">
        <is>
          <t>C C C C C C C C C C C C C C C C C C C C C C C C C C C C C C C C</t>
        </is>
      </c>
    </row>
    <row r="280">
      <c r="A280" s="2">
        <f>HYPERLINK("https://www.uniprot.org/uniprotkb/Q92887/entry", "Q92887")</f>
        <v/>
      </c>
      <c r="B280" t="inlineStr">
        <is>
          <t>ABCC2</t>
        </is>
      </c>
      <c r="C280" t="inlineStr">
        <is>
          <t>ATP-binding cassette sub-family C member 2</t>
        </is>
      </c>
      <c r="D280" s="2">
        <f>HYPERLINK("https://www.rcsb.org/structure/8JY5", "8JY5")</f>
        <v/>
      </c>
      <c r="E280" t="inlineStr">
        <is>
          <t>GAP</t>
        </is>
      </c>
      <c r="F280" t="inlineStr">
        <is>
          <t>259-307</t>
        </is>
      </c>
      <c r="G280" t="n">
        <v>49</v>
      </c>
      <c r="H280" t="inlineStr">
        <is>
          <t>C C C C C C C C C C C C C C C C C C C C C C C C C C C C C C C C C C C C C C C C C C C C C C C C C</t>
        </is>
      </c>
    </row>
    <row r="281">
      <c r="A281" s="2">
        <f>HYPERLINK("https://www.uniprot.org/uniprotkb/Q92887/entry", "Q92887")</f>
        <v/>
      </c>
      <c r="B281" t="inlineStr">
        <is>
          <t>ABCC2</t>
        </is>
      </c>
      <c r="C281" t="inlineStr">
        <is>
          <t>ATP-binding cassette sub-family C member 2</t>
        </is>
      </c>
      <c r="D281" s="2">
        <f>HYPERLINK("https://www.rcsb.org/structure/8JY5", "8JY5")</f>
        <v/>
      </c>
      <c r="E281" t="inlineStr">
        <is>
          <t>GAP</t>
        </is>
      </c>
      <c r="F281" t="inlineStr">
        <is>
          <t>933-962</t>
        </is>
      </c>
      <c r="G281" t="n">
        <v>30</v>
      </c>
      <c r="H281" t="inlineStr">
        <is>
          <t>C C C C C C C C C C C C C C C C C C C C C C C C C C C C C C</t>
        </is>
      </c>
    </row>
    <row r="282">
      <c r="A282" s="2">
        <f>HYPERLINK("https://www.uniprot.org/uniprotkb/Q92887/entry", "Q92887")</f>
        <v/>
      </c>
      <c r="B282" t="inlineStr">
        <is>
          <t>ABCC2</t>
        </is>
      </c>
      <c r="C282" t="inlineStr">
        <is>
          <t>ATP-binding cassette sub-family C member 2</t>
        </is>
      </c>
      <c r="D282" s="2">
        <f>HYPERLINK("https://www.rcsb.org/structure/8JY5", "8JY5")</f>
        <v/>
      </c>
      <c r="E282" t="inlineStr">
        <is>
          <t>GAP_CTER</t>
        </is>
      </c>
      <c r="F282" t="inlineStr">
        <is>
          <t>1537-1565</t>
        </is>
      </c>
      <c r="G282" t="n">
        <v>29</v>
      </c>
      <c r="H282" t="inlineStr">
        <is>
          <t>C C C C C C C C C C C C C C C C C C C C C C C C C C C C C</t>
        </is>
      </c>
    </row>
    <row r="283">
      <c r="A283" s="2">
        <f>HYPERLINK("https://www.uniprot.org/uniprotkb/Q92887/entry", "Q92887")</f>
        <v/>
      </c>
      <c r="B283" t="inlineStr">
        <is>
          <t>ABCC2</t>
        </is>
      </c>
      <c r="C283" t="inlineStr">
        <is>
          <t>ATP-binding cassette sub-family C member 2</t>
        </is>
      </c>
      <c r="D283" s="2">
        <f>HYPERLINK("https://www.rcsb.org/structure/9BR2", "9BR2")</f>
        <v/>
      </c>
      <c r="E283" t="inlineStr">
        <is>
          <t>GAP</t>
        </is>
      </c>
      <c r="F283" t="inlineStr">
        <is>
          <t>263-304</t>
        </is>
      </c>
      <c r="G283" t="n">
        <v>42</v>
      </c>
      <c r="H283" t="inlineStr">
        <is>
          <t>C C C C C C C C C C C C C C C C C C C C C C C C C C C C C C C C C C C C C C C C C C</t>
        </is>
      </c>
    </row>
    <row r="284">
      <c r="A284" s="2">
        <f>HYPERLINK("https://www.uniprot.org/uniprotkb/Q92887/entry", "Q92887")</f>
        <v/>
      </c>
      <c r="B284" t="inlineStr">
        <is>
          <t>ABCC2</t>
        </is>
      </c>
      <c r="C284" t="inlineStr">
        <is>
          <t>ATP-binding cassette sub-family C member 2</t>
        </is>
      </c>
      <c r="D284" s="2">
        <f>HYPERLINK("https://www.rcsb.org/structure/9BR2", "9BR2")</f>
        <v/>
      </c>
      <c r="E284" t="inlineStr">
        <is>
          <t>GAP</t>
        </is>
      </c>
      <c r="F284" t="inlineStr">
        <is>
          <t>936-962</t>
        </is>
      </c>
      <c r="G284" t="n">
        <v>27</v>
      </c>
      <c r="H284" t="inlineStr">
        <is>
          <t>C C C C C C C C C C C C C C C C C C C C C C C C C C C</t>
        </is>
      </c>
    </row>
    <row r="285">
      <c r="A285" s="2">
        <f>HYPERLINK("https://www.uniprot.org/uniprotkb/Q92887/entry", "Q92887")</f>
        <v/>
      </c>
      <c r="B285" t="inlineStr">
        <is>
          <t>ABCC2</t>
        </is>
      </c>
      <c r="C285" t="inlineStr">
        <is>
          <t>ATP-binding cassette sub-family C member 2</t>
        </is>
      </c>
      <c r="D285" s="2">
        <f>HYPERLINK("https://www.rcsb.org/structure/9BR2", "9BR2")</f>
        <v/>
      </c>
      <c r="E285" t="inlineStr">
        <is>
          <t>GAP_CTER</t>
        </is>
      </c>
      <c r="F285" t="inlineStr">
        <is>
          <t>1539-1545</t>
        </is>
      </c>
      <c r="G285" t="n">
        <v>7</v>
      </c>
      <c r="H285" t="inlineStr">
        <is>
          <t>C C C C C C C</t>
        </is>
      </c>
    </row>
    <row r="286">
      <c r="A286" s="2">
        <f>HYPERLINK("https://www.uniprot.org/uniprotkb/Q92887/entry", "Q92887")</f>
        <v/>
      </c>
      <c r="B286" t="inlineStr">
        <is>
          <t>ABCC2</t>
        </is>
      </c>
      <c r="C286" t="inlineStr">
        <is>
          <t>ATP-binding cassette sub-family C member 2</t>
        </is>
      </c>
      <c r="D286" s="2">
        <f>HYPERLINK("https://www.rcsb.org/structure/9BR2", "9BR2")</f>
        <v/>
      </c>
      <c r="E286" t="inlineStr">
        <is>
          <t>Coil_rejetÃ©</t>
        </is>
      </c>
      <c r="F286" t="inlineStr">
        <is>
          <t>128-141</t>
        </is>
      </c>
      <c r="G286" t="n">
        <v>14</v>
      </c>
      <c r="H286" t="inlineStr">
        <is>
          <t>C C C C C C C C C C C C C C</t>
        </is>
      </c>
    </row>
    <row r="287">
      <c r="A287" s="2">
        <f>HYPERLINK("https://www.uniprot.org/uniprotkb/Q92887/entry", "Q92887")</f>
        <v/>
      </c>
      <c r="B287" t="inlineStr">
        <is>
          <t>ABCC2</t>
        </is>
      </c>
      <c r="C287" t="inlineStr">
        <is>
          <t>ATP-binding cassette sub-family C member 2</t>
        </is>
      </c>
      <c r="D287" s="2">
        <f>HYPERLINK("https://www.rcsb.org/structure/9BR2", "9BR2")</f>
        <v/>
      </c>
      <c r="E287" t="inlineStr">
        <is>
          <t>Coil_rejetÃ©</t>
        </is>
      </c>
      <c r="F287" t="inlineStr">
        <is>
          <t>175-183</t>
        </is>
      </c>
      <c r="G287" t="n">
        <v>9</v>
      </c>
      <c r="H287" t="inlineStr">
        <is>
          <t>C C C C C C C C C</t>
        </is>
      </c>
    </row>
    <row r="288">
      <c r="A288" s="2">
        <f>HYPERLINK("https://www.uniprot.org/uniprotkb/Q92887/entry", "Q92887")</f>
        <v/>
      </c>
      <c r="B288" t="inlineStr">
        <is>
          <t>ABCC2</t>
        </is>
      </c>
      <c r="C288" t="inlineStr">
        <is>
          <t>ATP-binding cassette sub-family C member 2</t>
        </is>
      </c>
      <c r="D288" s="2">
        <f>HYPERLINK("https://www.rcsb.org/structure/9BR2", "9BR2")</f>
        <v/>
      </c>
      <c r="E288" t="inlineStr">
        <is>
          <t>Coil_rejetÃ©</t>
        </is>
      </c>
      <c r="F288" t="inlineStr">
        <is>
          <t>198-227</t>
        </is>
      </c>
      <c r="G288" t="n">
        <v>30</v>
      </c>
      <c r="H288" t="inlineStr">
        <is>
          <t>C C C C C C C C C C C C C C C C C C C C C C C C C C C C C C</t>
        </is>
      </c>
    </row>
    <row r="289">
      <c r="A289" s="2">
        <f>HYPERLINK("https://www.uniprot.org/uniprotkb/Q92887/entry", "Q92887")</f>
        <v/>
      </c>
      <c r="B289" t="inlineStr">
        <is>
          <t>ABCC2</t>
        </is>
      </c>
      <c r="C289" t="inlineStr">
        <is>
          <t>ATP-binding cassette sub-family C member 2</t>
        </is>
      </c>
      <c r="D289" s="2">
        <f>HYPERLINK("https://www.rcsb.org/structure/9BR2", "9BR2")</f>
        <v/>
      </c>
      <c r="E289" t="inlineStr">
        <is>
          <t>Coil_rejetÃ©</t>
        </is>
      </c>
      <c r="F289" t="inlineStr">
        <is>
          <t>234-247</t>
        </is>
      </c>
      <c r="G289" t="n">
        <v>14</v>
      </c>
      <c r="H289" t="inlineStr">
        <is>
          <t>C C C C C C C C C C C C C C</t>
        </is>
      </c>
    </row>
    <row r="290">
      <c r="A290" s="2">
        <f>HYPERLINK("https://www.uniprot.org/uniprotkb/Q92887/entry", "Q92887")</f>
        <v/>
      </c>
      <c r="B290" t="inlineStr">
        <is>
          <t>ABCC2</t>
        </is>
      </c>
      <c r="C290" t="inlineStr">
        <is>
          <t>ATP-binding cassette sub-family C member 2</t>
        </is>
      </c>
      <c r="D290" s="2">
        <f>HYPERLINK("https://www.rcsb.org/structure/9BR2", "9BR2")</f>
        <v/>
      </c>
      <c r="E290" t="inlineStr">
        <is>
          <t>Coil_rejetÃ©</t>
        </is>
      </c>
      <c r="F290" t="inlineStr">
        <is>
          <t>308-351</t>
        </is>
      </c>
      <c r="G290" t="n">
        <v>44</v>
      </c>
      <c r="H290" t="inlineStr">
        <is>
          <t>C C C C C C C C C C C C C C C C C C C C C C C C C C C C C C C C C C C C C C C C C C C C</t>
        </is>
      </c>
    </row>
    <row r="291">
      <c r="A291" s="2">
        <f>HYPERLINK("https://www.uniprot.org/uniprotkb/Q92887/entry", "Q92887")</f>
        <v/>
      </c>
      <c r="B291" t="inlineStr">
        <is>
          <t>ABCC2</t>
        </is>
      </c>
      <c r="C291" t="inlineStr">
        <is>
          <t>ATP-binding cassette sub-family C member 2</t>
        </is>
      </c>
      <c r="D291" s="2">
        <f>HYPERLINK("https://www.rcsb.org/structure/9BR2", "9BR2")</f>
        <v/>
      </c>
      <c r="E291" t="inlineStr">
        <is>
          <t>Coil_rejetÃ©</t>
        </is>
      </c>
      <c r="F291" t="inlineStr">
        <is>
          <t>357-407</t>
        </is>
      </c>
      <c r="G291" t="n">
        <v>51</v>
      </c>
      <c r="H291" t="inlineStr">
        <is>
          <t>C C C C C C C C C C C C C C C C C C C C C C C C C C C C C C C C C C C C C C C C C C C C C C C C C C C</t>
        </is>
      </c>
    </row>
    <row r="292">
      <c r="A292" s="2">
        <f>HYPERLINK("https://www.uniprot.org/uniprotkb/Q92887/entry", "Q92887")</f>
        <v/>
      </c>
      <c r="B292" t="inlineStr">
        <is>
          <t>ABCC2</t>
        </is>
      </c>
      <c r="C292" t="inlineStr">
        <is>
          <t>ATP-binding cassette sub-family C member 2</t>
        </is>
      </c>
      <c r="D292" s="2">
        <f>HYPERLINK("https://www.rcsb.org/structure/9BR2", "9BR2")</f>
        <v/>
      </c>
      <c r="E292" t="inlineStr">
        <is>
          <t>Coil_rejetÃ©</t>
        </is>
      </c>
      <c r="F292" t="inlineStr">
        <is>
          <t>415-502</t>
        </is>
      </c>
      <c r="G292" t="n">
        <v>88</v>
      </c>
      <c r="H292" t="inlineStr">
        <is>
          <t>C C C C C C C C C C C C C C C C C C C C C C C C C C C C C C C C C C C C C C C C C C C C C C C C C C C C C C C C C C C C C C C C C C C C C C C C C C C C C C C C C C C C C C C C</t>
        </is>
      </c>
    </row>
    <row r="293">
      <c r="A293" s="2">
        <f>HYPERLINK("https://www.uniprot.org/uniprotkb/Q92887/entry", "Q92887")</f>
        <v/>
      </c>
      <c r="B293" t="inlineStr">
        <is>
          <t>ABCC2</t>
        </is>
      </c>
      <c r="C293" t="inlineStr">
        <is>
          <t>ATP-binding cassette sub-family C member 2</t>
        </is>
      </c>
      <c r="D293" s="2">
        <f>HYPERLINK("https://www.rcsb.org/structure/9BR2", "9BR2")</f>
        <v/>
      </c>
      <c r="E293" t="inlineStr">
        <is>
          <t>Coil_rejetÃ©</t>
        </is>
      </c>
      <c r="F293" t="inlineStr">
        <is>
          <t>525-567</t>
        </is>
      </c>
      <c r="G293" t="n">
        <v>43</v>
      </c>
      <c r="H293" t="inlineStr">
        <is>
          <t>C C C C C C C C C C C C C C C C C C C C C C C C C C C C C C C C C C C C C C C C C C C</t>
        </is>
      </c>
    </row>
    <row r="294">
      <c r="A294" s="2">
        <f>HYPERLINK("https://www.uniprot.org/uniprotkb/Q92887/entry", "Q92887")</f>
        <v/>
      </c>
      <c r="B294" t="inlineStr">
        <is>
          <t>ABCC2</t>
        </is>
      </c>
      <c r="C294" t="inlineStr">
        <is>
          <t>ATP-binding cassette sub-family C member 2</t>
        </is>
      </c>
      <c r="D294" s="2">
        <f>HYPERLINK("https://www.rcsb.org/structure/9BR2", "9BR2")</f>
        <v/>
      </c>
      <c r="E294" t="inlineStr">
        <is>
          <t>Coil_rejetÃ©</t>
        </is>
      </c>
      <c r="F294" t="inlineStr">
        <is>
          <t>574-619</t>
        </is>
      </c>
      <c r="G294" t="n">
        <v>46</v>
      </c>
      <c r="H294" t="inlineStr">
        <is>
          <t>C C C C C C C C C C C C C C C C C C C C C C C C C C C C C C C C C C C C C C C C C C C C C C</t>
        </is>
      </c>
    </row>
    <row r="295">
      <c r="A295" s="2">
        <f>HYPERLINK("https://www.uniprot.org/uniprotkb/Q92887/entry", "Q92887")</f>
        <v/>
      </c>
      <c r="B295" t="inlineStr">
        <is>
          <t>ABCC2</t>
        </is>
      </c>
      <c r="C295" t="inlineStr">
        <is>
          <t>ATP-binding cassette sub-family C member 2</t>
        </is>
      </c>
      <c r="D295" s="2">
        <f>HYPERLINK("https://www.rcsb.org/structure/9BR2", "9BR2")</f>
        <v/>
      </c>
      <c r="E295" t="inlineStr">
        <is>
          <t>Coil_rejetÃ©</t>
        </is>
      </c>
      <c r="F295" t="inlineStr">
        <is>
          <t>636-646</t>
        </is>
      </c>
      <c r="G295" t="n">
        <v>11</v>
      </c>
      <c r="H295" t="inlineStr">
        <is>
          <t>C C C C C C C C C C C</t>
        </is>
      </c>
    </row>
    <row r="296">
      <c r="A296" s="2">
        <f>HYPERLINK("https://www.uniprot.org/uniprotkb/Q92887/entry", "Q92887")</f>
        <v/>
      </c>
      <c r="B296" t="inlineStr">
        <is>
          <t>ABCC2</t>
        </is>
      </c>
      <c r="C296" t="inlineStr">
        <is>
          <t>ATP-binding cassette sub-family C member 2</t>
        </is>
      </c>
      <c r="D296" s="2">
        <f>HYPERLINK("https://www.rcsb.org/structure/9BR2", "9BR2")</f>
        <v/>
      </c>
      <c r="E296" t="inlineStr">
        <is>
          <t>Coil_rejetÃ©</t>
        </is>
      </c>
      <c r="F296" t="inlineStr">
        <is>
          <t>652-655</t>
        </is>
      </c>
      <c r="G296" t="n">
        <v>4</v>
      </c>
      <c r="H296" t="inlineStr">
        <is>
          <t>C C C C</t>
        </is>
      </c>
    </row>
    <row r="297">
      <c r="A297" s="2">
        <f>HYPERLINK("https://www.uniprot.org/uniprotkb/Q92887/entry", "Q92887")</f>
        <v/>
      </c>
      <c r="B297" t="inlineStr">
        <is>
          <t>ABCC2</t>
        </is>
      </c>
      <c r="C297" t="inlineStr">
        <is>
          <t>ATP-binding cassette sub-family C member 2</t>
        </is>
      </c>
      <c r="D297" s="2">
        <f>HYPERLINK("https://www.rcsb.org/structure/9BR2", "9BR2")</f>
        <v/>
      </c>
      <c r="E297" t="inlineStr">
        <is>
          <t>Coil_rejetÃ©</t>
        </is>
      </c>
      <c r="F297" t="inlineStr">
        <is>
          <t>657-821</t>
        </is>
      </c>
      <c r="G297" t="n">
        <v>165</v>
      </c>
      <c r="H297" t="inlineStr">
        <is>
          <t>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</t>
        </is>
      </c>
    </row>
    <row r="298">
      <c r="A298" s="2">
        <f>HYPERLINK("https://www.uniprot.org/uniprotkb/Q92887/entry", "Q92887")</f>
        <v/>
      </c>
      <c r="B298" t="inlineStr">
        <is>
          <t>ABCC2</t>
        </is>
      </c>
      <c r="C298" t="inlineStr">
        <is>
          <t>ATP-binding cassette sub-family C member 2</t>
        </is>
      </c>
      <c r="D298" s="2">
        <f>HYPERLINK("https://www.rcsb.org/structure/9BR2", "9BR2")</f>
        <v/>
      </c>
      <c r="E298" t="inlineStr">
        <is>
          <t>Coil_rejetÃ©</t>
        </is>
      </c>
      <c r="F298" t="inlineStr">
        <is>
          <t>824-840</t>
        </is>
      </c>
      <c r="G298" t="n">
        <v>17</v>
      </c>
      <c r="H298" t="inlineStr">
        <is>
          <t>C C C C C C C C C C C C C C C C C</t>
        </is>
      </c>
    </row>
    <row r="299">
      <c r="A299" s="2">
        <f>HYPERLINK("https://www.uniprot.org/uniprotkb/Q92887/entry", "Q92887")</f>
        <v/>
      </c>
      <c r="B299" t="inlineStr">
        <is>
          <t>ABCC2</t>
        </is>
      </c>
      <c r="C299" t="inlineStr">
        <is>
          <t>ATP-binding cassette sub-family C member 2</t>
        </is>
      </c>
      <c r="D299" s="2">
        <f>HYPERLINK("https://www.rcsb.org/structure/9BR2", "9BR2")</f>
        <v/>
      </c>
      <c r="E299" t="inlineStr">
        <is>
          <t>Coil_rejetÃ©</t>
        </is>
      </c>
      <c r="F299" t="inlineStr">
        <is>
          <t>886-910</t>
        </is>
      </c>
      <c r="G299" t="n">
        <v>25</v>
      </c>
      <c r="H299" t="inlineStr">
        <is>
          <t>C C C C C C C C C C C C C C C C C C C C C C C C C</t>
        </is>
      </c>
    </row>
    <row r="300">
      <c r="A300" s="2">
        <f>HYPERLINK("https://www.uniprot.org/uniprotkb/Q92887/entry", "Q92887")</f>
        <v/>
      </c>
      <c r="B300" t="inlineStr">
        <is>
          <t>ABCC2</t>
        </is>
      </c>
      <c r="C300" t="inlineStr">
        <is>
          <t>ATP-binding cassette sub-family C member 2</t>
        </is>
      </c>
      <c r="D300" s="2">
        <f>HYPERLINK("https://www.rcsb.org/structure/9BR2", "9BR2")</f>
        <v/>
      </c>
      <c r="E300" t="inlineStr">
        <is>
          <t>Coil_rejetÃ©</t>
        </is>
      </c>
      <c r="F300" t="inlineStr">
        <is>
          <t>966-976</t>
        </is>
      </c>
      <c r="G300" t="n">
        <v>11</v>
      </c>
      <c r="H300" t="inlineStr">
        <is>
          <t>C C C C C C C C C C C</t>
        </is>
      </c>
    </row>
    <row r="301">
      <c r="A301" s="2">
        <f>HYPERLINK("https://www.uniprot.org/uniprotkb/Q92887/entry", "Q92887")</f>
        <v/>
      </c>
      <c r="B301" t="inlineStr">
        <is>
          <t>ABCC2</t>
        </is>
      </c>
      <c r="C301" t="inlineStr">
        <is>
          <t>ATP-binding cassette sub-family C member 2</t>
        </is>
      </c>
      <c r="D301" s="2">
        <f>HYPERLINK("https://www.rcsb.org/structure/9BR2", "9BR2")</f>
        <v/>
      </c>
      <c r="E301" t="inlineStr">
        <is>
          <t>Coil_rejetÃ©</t>
        </is>
      </c>
      <c r="F301" t="inlineStr">
        <is>
          <t>978-1005</t>
        </is>
      </c>
      <c r="G301" t="n">
        <v>28</v>
      </c>
      <c r="H301" t="inlineStr">
        <is>
          <t>C C C C C C C C C C C C C C C C C C C C C C C C C C C C</t>
        </is>
      </c>
    </row>
    <row r="302">
      <c r="A302" s="2">
        <f>HYPERLINK("https://www.uniprot.org/uniprotkb/Q92887/entry", "Q92887")</f>
        <v/>
      </c>
      <c r="B302" t="inlineStr">
        <is>
          <t>ABCC2</t>
        </is>
      </c>
      <c r="C302" t="inlineStr">
        <is>
          <t>ATP-binding cassette sub-family C member 2</t>
        </is>
      </c>
      <c r="D302" s="2">
        <f>HYPERLINK("https://www.rcsb.org/structure/9BR2", "9BR2")</f>
        <v/>
      </c>
      <c r="E302" t="inlineStr">
        <is>
          <t>Coil_rejetÃ©</t>
        </is>
      </c>
      <c r="F302" t="inlineStr">
        <is>
          <t>1023-1065</t>
        </is>
      </c>
      <c r="G302" t="n">
        <v>43</v>
      </c>
      <c r="H302" t="inlineStr">
        <is>
          <t>C C C C C C C C C C C C C C C C C C C C C C C C C C C C C C C C C C C C C C C C C C C</t>
        </is>
      </c>
    </row>
    <row r="303">
      <c r="A303" s="2">
        <f>HYPERLINK("https://www.uniprot.org/uniprotkb/Q92887/entry", "Q92887")</f>
        <v/>
      </c>
      <c r="B303" t="inlineStr">
        <is>
          <t>ABCC2</t>
        </is>
      </c>
      <c r="C303" t="inlineStr">
        <is>
          <t>ATP-binding cassette sub-family C member 2</t>
        </is>
      </c>
      <c r="D303" s="2">
        <f>HYPERLINK("https://www.rcsb.org/structure/9BR2", "9BR2")</f>
        <v/>
      </c>
      <c r="E303" t="inlineStr">
        <is>
          <t>Coil_rejetÃ©</t>
        </is>
      </c>
      <c r="F303" t="inlineStr">
        <is>
          <t>1075-1119</t>
        </is>
      </c>
      <c r="G303" t="n">
        <v>45</v>
      </c>
      <c r="H303" t="inlineStr">
        <is>
          <t>C C C C C C C C C C C C C C C C C C C C C C C C C C C C C C C C C C C C C C C C C C C C C</t>
        </is>
      </c>
    </row>
    <row r="304">
      <c r="A304" s="2">
        <f>HYPERLINK("https://www.uniprot.org/uniprotkb/Q92887/entry", "Q92887")</f>
        <v/>
      </c>
      <c r="B304" t="inlineStr">
        <is>
          <t>ABCC2</t>
        </is>
      </c>
      <c r="C304" t="inlineStr">
        <is>
          <t>ATP-binding cassette sub-family C member 2</t>
        </is>
      </c>
      <c r="D304" s="2">
        <f>HYPERLINK("https://www.rcsb.org/structure/9BR2", "9BR2")</f>
        <v/>
      </c>
      <c r="E304" t="inlineStr">
        <is>
          <t>Coil_rejetÃ©</t>
        </is>
      </c>
      <c r="F304" t="inlineStr">
        <is>
          <t>1128-1228</t>
        </is>
      </c>
      <c r="G304" t="n">
        <v>101</v>
      </c>
      <c r="H304" t="inlineStr">
        <is>
          <t>C C C C C C C C C C C C C C C C C C C C C C C C C C C C C C C C C C C C C C C C C C C C C C C C C C C C C C C C C C C C C C C C C C C C C C C C C C C C C C C C C C C C C C C C C C C C C C C C C C C C C</t>
        </is>
      </c>
    </row>
    <row r="305">
      <c r="A305" s="2">
        <f>HYPERLINK("https://www.uniprot.org/uniprotkb/Q92887/entry", "Q92887")</f>
        <v/>
      </c>
      <c r="B305" t="inlineStr">
        <is>
          <t>ABCC2</t>
        </is>
      </c>
      <c r="C305" t="inlineStr">
        <is>
          <t>ATP-binding cassette sub-family C member 2</t>
        </is>
      </c>
      <c r="D305" s="2">
        <f>HYPERLINK("https://www.rcsb.org/structure/9BR2", "9BR2")</f>
        <v/>
      </c>
      <c r="E305" t="inlineStr">
        <is>
          <t>Coil_rejetÃ©</t>
        </is>
      </c>
      <c r="F305" t="inlineStr">
        <is>
          <t>1234-1276</t>
        </is>
      </c>
      <c r="G305" t="n">
        <v>43</v>
      </c>
      <c r="H305" t="inlineStr">
        <is>
          <t>C C C C C C C C C C C C C C C C C C C C C C C C C C C C C C C C C C C C C C C C C C C</t>
        </is>
      </c>
    </row>
    <row r="306">
      <c r="A306" s="2">
        <f>HYPERLINK("https://www.uniprot.org/uniprotkb/Q92887/entry", "Q92887")</f>
        <v/>
      </c>
      <c r="B306" t="inlineStr">
        <is>
          <t>ABCC2</t>
        </is>
      </c>
      <c r="C306" t="inlineStr">
        <is>
          <t>ATP-binding cassette sub-family C member 2</t>
        </is>
      </c>
      <c r="D306" s="2">
        <f>HYPERLINK("https://www.rcsb.org/structure/9BUK", "9BUK")</f>
        <v/>
      </c>
      <c r="E306" t="inlineStr">
        <is>
          <t>GAP</t>
        </is>
      </c>
      <c r="F306" t="inlineStr">
        <is>
          <t>261-305</t>
        </is>
      </c>
      <c r="G306" t="n">
        <v>45</v>
      </c>
      <c r="H306" t="inlineStr">
        <is>
          <t>C C C C C C C C C C C C C C C C C C C C C C C C C C C C C C C C C C C C C C C C C C C C C</t>
        </is>
      </c>
    </row>
    <row r="307">
      <c r="A307" s="2">
        <f>HYPERLINK("https://www.uniprot.org/uniprotkb/Q92887/entry", "Q92887")</f>
        <v/>
      </c>
      <c r="B307" t="inlineStr">
        <is>
          <t>ABCC2</t>
        </is>
      </c>
      <c r="C307" t="inlineStr">
        <is>
          <t>ATP-binding cassette sub-family C member 2</t>
        </is>
      </c>
      <c r="D307" s="2">
        <f>HYPERLINK("https://www.rcsb.org/structure/9BUK", "9BUK")</f>
        <v/>
      </c>
      <c r="E307" t="inlineStr">
        <is>
          <t>GAP</t>
        </is>
      </c>
      <c r="F307" t="inlineStr">
        <is>
          <t>569-580</t>
        </is>
      </c>
      <c r="G307" t="n">
        <v>12</v>
      </c>
      <c r="H307" t="inlineStr">
        <is>
          <t>C C C C C C C C C C C C</t>
        </is>
      </c>
    </row>
    <row r="308">
      <c r="A308" s="2">
        <f>HYPERLINK("https://www.uniprot.org/uniprotkb/Q92887/entry", "Q92887")</f>
        <v/>
      </c>
      <c r="B308" t="inlineStr">
        <is>
          <t>ABCC2</t>
        </is>
      </c>
      <c r="C308" t="inlineStr">
        <is>
          <t>ATP-binding cassette sub-family C member 2</t>
        </is>
      </c>
      <c r="D308" s="2">
        <f>HYPERLINK("https://www.rcsb.org/structure/9BUK", "9BUK")</f>
        <v/>
      </c>
      <c r="E308" t="inlineStr">
        <is>
          <t>GAP</t>
        </is>
      </c>
      <c r="F308" t="inlineStr">
        <is>
          <t>864-944</t>
        </is>
      </c>
      <c r="G308" t="n">
        <v>81</v>
      </c>
      <c r="H308" t="inlineStr">
        <is>
          <t>C C C C C C C C C C C C C C C C C C C C C C C C C C C C C C C C C C C C C C C C C C C C C C C C C C C C C C C C C C C C C C C C C C C C C C C C C C C C C C C C C</t>
        </is>
      </c>
    </row>
    <row r="309">
      <c r="A309" s="2">
        <f>HYPERLINK("https://www.uniprot.org/uniprotkb/Q92887/entry", "Q92887")</f>
        <v/>
      </c>
      <c r="B309" t="inlineStr">
        <is>
          <t>ABCC2</t>
        </is>
      </c>
      <c r="C309" t="inlineStr">
        <is>
          <t>ATP-binding cassette sub-family C member 2</t>
        </is>
      </c>
      <c r="D309" s="2">
        <f>HYPERLINK("https://www.rcsb.org/structure/9BUK", "9BUK")</f>
        <v/>
      </c>
      <c r="E309" t="inlineStr">
        <is>
          <t>GAP</t>
        </is>
      </c>
      <c r="F309" t="inlineStr">
        <is>
          <t>1010-1016</t>
        </is>
      </c>
      <c r="G309" t="n">
        <v>7</v>
      </c>
      <c r="H309" t="inlineStr">
        <is>
          <t>C C C C C C C</t>
        </is>
      </c>
    </row>
    <row r="310">
      <c r="A310" s="2">
        <f>HYPERLINK("https://www.uniprot.org/uniprotkb/Q92887/entry", "Q92887")</f>
        <v/>
      </c>
      <c r="B310" t="inlineStr">
        <is>
          <t>ABCC2</t>
        </is>
      </c>
      <c r="C310" t="inlineStr">
        <is>
          <t>ATP-binding cassette sub-family C member 2</t>
        </is>
      </c>
      <c r="D310" s="2">
        <f>HYPERLINK("https://www.rcsb.org/structure/9BUK", "9BUK")</f>
        <v/>
      </c>
      <c r="E310" t="inlineStr">
        <is>
          <t>GAP_CTER</t>
        </is>
      </c>
      <c r="F310" t="inlineStr">
        <is>
          <t>1539-1545</t>
        </is>
      </c>
      <c r="G310" t="n">
        <v>7</v>
      </c>
      <c r="H310" t="inlineStr">
        <is>
          <t>C C C C C C C</t>
        </is>
      </c>
    </row>
    <row r="311">
      <c r="A311" s="2">
        <f>HYPERLINK("https://www.uniprot.org/uniprotkb/Q92887/entry", "Q92887")</f>
        <v/>
      </c>
      <c r="B311" t="inlineStr">
        <is>
          <t>ABCC2</t>
        </is>
      </c>
      <c r="C311" t="inlineStr">
        <is>
          <t>ATP-binding cassette sub-family C member 2</t>
        </is>
      </c>
      <c r="D311" s="2">
        <f>HYPERLINK("https://www.rcsb.org/structure/9BUK", "9BUK")</f>
        <v/>
      </c>
      <c r="E311" t="inlineStr">
        <is>
          <t>Coil_rejetÃ©</t>
        </is>
      </c>
      <c r="F311" t="inlineStr">
        <is>
          <t>199-228</t>
        </is>
      </c>
      <c r="G311" t="n">
        <v>30</v>
      </c>
      <c r="H311" t="inlineStr">
        <is>
          <t>C C C C C C C C C C C C C C C C C C C C C C C C C C C C C C</t>
        </is>
      </c>
    </row>
    <row r="312">
      <c r="A312" s="2">
        <f>HYPERLINK("https://www.uniprot.org/uniprotkb/Q92887/entry", "Q92887")</f>
        <v/>
      </c>
      <c r="B312" t="inlineStr">
        <is>
          <t>ABCC2</t>
        </is>
      </c>
      <c r="C312" t="inlineStr">
        <is>
          <t>ATP-binding cassette sub-family C member 2</t>
        </is>
      </c>
      <c r="D312" s="2">
        <f>HYPERLINK("https://www.rcsb.org/structure/9BUK", "9BUK")</f>
        <v/>
      </c>
      <c r="E312" t="inlineStr">
        <is>
          <t>Coil_rejetÃ©</t>
        </is>
      </c>
      <c r="F312" t="inlineStr">
        <is>
          <t>233-251</t>
        </is>
      </c>
      <c r="G312" t="n">
        <v>19</v>
      </c>
      <c r="H312" t="inlineStr">
        <is>
          <t>C C C C C C C C C C C C C C C C C C C</t>
        </is>
      </c>
    </row>
    <row r="313">
      <c r="A313" s="2">
        <f>HYPERLINK("https://www.uniprot.org/uniprotkb/Q92887/entry", "Q92887")</f>
        <v/>
      </c>
      <c r="B313" t="inlineStr">
        <is>
          <t>ABCC2</t>
        </is>
      </c>
      <c r="C313" t="inlineStr">
        <is>
          <t>ATP-binding cassette sub-family C member 2</t>
        </is>
      </c>
      <c r="D313" s="2">
        <f>HYPERLINK("https://www.rcsb.org/structure/9BUK", "9BUK")</f>
        <v/>
      </c>
      <c r="E313" t="inlineStr">
        <is>
          <t>Coil_rejetÃ©</t>
        </is>
      </c>
      <c r="F313" t="inlineStr">
        <is>
          <t>308-332</t>
        </is>
      </c>
      <c r="G313" t="n">
        <v>25</v>
      </c>
      <c r="H313" t="inlineStr">
        <is>
          <t>C C C C C C C C C C C C C C C C C C C C C C C C C</t>
        </is>
      </c>
    </row>
    <row r="314">
      <c r="A314" s="2">
        <f>HYPERLINK("https://www.uniprot.org/uniprotkb/Q92887/entry", "Q92887")</f>
        <v/>
      </c>
      <c r="B314" t="inlineStr">
        <is>
          <t>ABCC2</t>
        </is>
      </c>
      <c r="C314" t="inlineStr">
        <is>
          <t>ATP-binding cassette sub-family C member 2</t>
        </is>
      </c>
      <c r="D314" s="2">
        <f>HYPERLINK("https://www.rcsb.org/structure/9BUK", "9BUK")</f>
        <v/>
      </c>
      <c r="E314" t="inlineStr">
        <is>
          <t>Coil_rejetÃ©</t>
        </is>
      </c>
      <c r="F314" t="inlineStr">
        <is>
          <t>370-439</t>
        </is>
      </c>
      <c r="G314" t="n">
        <v>70</v>
      </c>
      <c r="H314" t="inlineStr">
        <is>
          <t>C C C C C C C C C C C C C C C C C C C C C C C C C C C C C C C C C C C C C C C C C C C C C C C C C C C C C C C C C C C C C C C C C C C C C C</t>
        </is>
      </c>
    </row>
    <row r="315">
      <c r="A315" s="2">
        <f>HYPERLINK("https://www.uniprot.org/uniprotkb/Q92887/entry", "Q92887")</f>
        <v/>
      </c>
      <c r="B315" t="inlineStr">
        <is>
          <t>ABCC2</t>
        </is>
      </c>
      <c r="C315" t="inlineStr">
        <is>
          <t>ATP-binding cassette sub-family C member 2</t>
        </is>
      </c>
      <c r="D315" s="2">
        <f>HYPERLINK("https://www.rcsb.org/structure/9BUK", "9BUK")</f>
        <v/>
      </c>
      <c r="E315" t="inlineStr">
        <is>
          <t>Coil_rejetÃ©</t>
        </is>
      </c>
      <c r="F315" t="inlineStr">
        <is>
          <t>480-549</t>
        </is>
      </c>
      <c r="G315" t="n">
        <v>70</v>
      </c>
      <c r="H315" t="inlineStr">
        <is>
          <t>C C C C C C C C C C C C C C C C C C C C C C C C C C C C C C C C C C C C C C C C C C C C C C C C C C C C C C C C C C C C C C C C C C C C C C</t>
        </is>
      </c>
    </row>
    <row r="316">
      <c r="A316" s="2">
        <f>HYPERLINK("https://www.uniprot.org/uniprotkb/Q92887/entry", "Q92887")</f>
        <v/>
      </c>
      <c r="B316" t="inlineStr">
        <is>
          <t>ABCC2</t>
        </is>
      </c>
      <c r="C316" t="inlineStr">
        <is>
          <t>ATP-binding cassette sub-family C member 2</t>
        </is>
      </c>
      <c r="D316" s="2">
        <f>HYPERLINK("https://www.rcsb.org/structure/9BUK", "9BUK")</f>
        <v/>
      </c>
      <c r="E316" t="inlineStr">
        <is>
          <t>Coil_rejetÃ©</t>
        </is>
      </c>
      <c r="F316" t="inlineStr">
        <is>
          <t>599-622</t>
        </is>
      </c>
      <c r="G316" t="n">
        <v>24</v>
      </c>
      <c r="H316" t="inlineStr">
        <is>
          <t>C C C C C C C C C C C C C C C C C C C C C C C C</t>
        </is>
      </c>
    </row>
    <row r="317">
      <c r="A317" s="2">
        <f>HYPERLINK("https://www.uniprot.org/uniprotkb/Q92887/entry", "Q92887")</f>
        <v/>
      </c>
      <c r="B317" t="inlineStr">
        <is>
          <t>ABCC2</t>
        </is>
      </c>
      <c r="C317" t="inlineStr">
        <is>
          <t>ATP-binding cassette sub-family C member 2</t>
        </is>
      </c>
      <c r="D317" s="2">
        <f>HYPERLINK("https://www.rcsb.org/structure/9BUK", "9BUK")</f>
        <v/>
      </c>
      <c r="E317" t="inlineStr">
        <is>
          <t>Coil_rejetÃ©</t>
        </is>
      </c>
      <c r="F317" t="inlineStr">
        <is>
          <t>626-633</t>
        </is>
      </c>
      <c r="G317" t="n">
        <v>8</v>
      </c>
      <c r="H317" t="inlineStr">
        <is>
          <t>C C C C C C C C</t>
        </is>
      </c>
    </row>
    <row r="318">
      <c r="A318" s="2">
        <f>HYPERLINK("https://www.uniprot.org/uniprotkb/Q92887/entry", "Q92887")</f>
        <v/>
      </c>
      <c r="B318" t="inlineStr">
        <is>
          <t>ABCC2</t>
        </is>
      </c>
      <c r="C318" t="inlineStr">
        <is>
          <t>ATP-binding cassette sub-family C member 2</t>
        </is>
      </c>
      <c r="D318" s="2">
        <f>HYPERLINK("https://www.rcsb.org/structure/9BUK", "9BUK")</f>
        <v/>
      </c>
      <c r="E318" t="inlineStr">
        <is>
          <t>Coil_rejetÃ©</t>
        </is>
      </c>
      <c r="F318" t="inlineStr">
        <is>
          <t>636-646</t>
        </is>
      </c>
      <c r="G318" t="n">
        <v>11</v>
      </c>
      <c r="H318" t="inlineStr">
        <is>
          <t>C C C C C C C C C C C</t>
        </is>
      </c>
    </row>
    <row r="319">
      <c r="A319" s="2">
        <f>HYPERLINK("https://www.uniprot.org/uniprotkb/Q92887/entry", "Q92887")</f>
        <v/>
      </c>
      <c r="B319" t="inlineStr">
        <is>
          <t>ABCC2</t>
        </is>
      </c>
      <c r="C319" t="inlineStr">
        <is>
          <t>ATP-binding cassette sub-family C member 2</t>
        </is>
      </c>
      <c r="D319" s="2">
        <f>HYPERLINK("https://www.rcsb.org/structure/9BUK", "9BUK")</f>
        <v/>
      </c>
      <c r="E319" t="inlineStr">
        <is>
          <t>Coil_rejetÃ©</t>
        </is>
      </c>
      <c r="F319" t="inlineStr">
        <is>
          <t>652-655</t>
        </is>
      </c>
      <c r="G319" t="n">
        <v>4</v>
      </c>
      <c r="H319" t="inlineStr">
        <is>
          <t>C C C C</t>
        </is>
      </c>
    </row>
    <row r="320">
      <c r="A320" s="2">
        <f>HYPERLINK("https://www.uniprot.org/uniprotkb/Q92887/entry", "Q92887")</f>
        <v/>
      </c>
      <c r="B320" t="inlineStr">
        <is>
          <t>ABCC2</t>
        </is>
      </c>
      <c r="C320" t="inlineStr">
        <is>
          <t>ATP-binding cassette sub-family C member 2</t>
        </is>
      </c>
      <c r="D320" s="2">
        <f>HYPERLINK("https://www.rcsb.org/structure/9BUK", "9BUK")</f>
        <v/>
      </c>
      <c r="E320" t="inlineStr">
        <is>
          <t>Coil_rejetÃ©</t>
        </is>
      </c>
      <c r="F320" t="inlineStr">
        <is>
          <t>657-821</t>
        </is>
      </c>
      <c r="G320" t="n">
        <v>165</v>
      </c>
      <c r="H320" t="inlineStr">
        <is>
          <t>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</t>
        </is>
      </c>
    </row>
    <row r="321">
      <c r="A321" s="2">
        <f>HYPERLINK("https://www.uniprot.org/uniprotkb/Q92887/entry", "Q92887")</f>
        <v/>
      </c>
      <c r="B321" t="inlineStr">
        <is>
          <t>ABCC2</t>
        </is>
      </c>
      <c r="C321" t="inlineStr">
        <is>
          <t>ATP-binding cassette sub-family C member 2</t>
        </is>
      </c>
      <c r="D321" s="2">
        <f>HYPERLINK("https://www.rcsb.org/structure/9BUK", "9BUK")</f>
        <v/>
      </c>
      <c r="E321" t="inlineStr">
        <is>
          <t>Coil_rejetÃ©</t>
        </is>
      </c>
      <c r="F321" t="inlineStr">
        <is>
          <t>824-840</t>
        </is>
      </c>
      <c r="G321" t="n">
        <v>17</v>
      </c>
      <c r="H321" t="inlineStr">
        <is>
          <t>C C C C C C C C C C C C C C C C C</t>
        </is>
      </c>
    </row>
    <row r="322">
      <c r="A322" s="2">
        <f>HYPERLINK("https://www.uniprot.org/uniprotkb/Q92887/entry", "Q92887")</f>
        <v/>
      </c>
      <c r="B322" t="inlineStr">
        <is>
          <t>ABCC2</t>
        </is>
      </c>
      <c r="C322" t="inlineStr">
        <is>
          <t>ATP-binding cassette sub-family C member 2</t>
        </is>
      </c>
      <c r="D322" s="2">
        <f>HYPERLINK("https://www.rcsb.org/structure/9BUK", "9BUK")</f>
        <v/>
      </c>
      <c r="E322" t="inlineStr">
        <is>
          <t>Coil_rejetÃ©</t>
        </is>
      </c>
      <c r="F322" t="inlineStr">
        <is>
          <t>945-975</t>
        </is>
      </c>
      <c r="G322" t="n">
        <v>31</v>
      </c>
      <c r="H322" t="inlineStr">
        <is>
          <t>C C C C C C C C C C C C C C C C C C C C C C C C C C C C C C C</t>
        </is>
      </c>
    </row>
    <row r="323">
      <c r="A323" s="2">
        <f>HYPERLINK("https://www.uniprot.org/uniprotkb/Q92887/entry", "Q92887")</f>
        <v/>
      </c>
      <c r="B323" t="inlineStr">
        <is>
          <t>ABCC2</t>
        </is>
      </c>
      <c r="C323" t="inlineStr">
        <is>
          <t>ATP-binding cassette sub-family C member 2</t>
        </is>
      </c>
      <c r="D323" s="2">
        <f>HYPERLINK("https://www.rcsb.org/structure/9BUK", "9BUK")</f>
        <v/>
      </c>
      <c r="E323" t="inlineStr">
        <is>
          <t>Coil_rejetÃ©</t>
        </is>
      </c>
      <c r="F323" t="inlineStr">
        <is>
          <t>1039-1109</t>
        </is>
      </c>
      <c r="G323" t="n">
        <v>71</v>
      </c>
      <c r="H323" t="inlineStr">
        <is>
          <t>C C C C C C C C C C C C C C C C C C C C C C C C C C C C C C C C C C C C C C C C C C C C C C C C C C C C C C C C C C C C C C C C C C C C C C C</t>
        </is>
      </c>
    </row>
    <row r="324">
      <c r="A324" s="2">
        <f>HYPERLINK("https://www.uniprot.org/uniprotkb/Q92887/entry", "Q92887")</f>
        <v/>
      </c>
      <c r="B324" t="inlineStr">
        <is>
          <t>ABCC2</t>
        </is>
      </c>
      <c r="C324" t="inlineStr">
        <is>
          <t>ATP-binding cassette sub-family C member 2</t>
        </is>
      </c>
      <c r="D324" s="2">
        <f>HYPERLINK("https://www.rcsb.org/structure/9BUK", "9BUK")</f>
        <v/>
      </c>
      <c r="E324" t="inlineStr">
        <is>
          <t>Coil_rejetÃ©</t>
        </is>
      </c>
      <c r="F324" t="inlineStr">
        <is>
          <t>1131-1218</t>
        </is>
      </c>
      <c r="G324" t="n">
        <v>88</v>
      </c>
      <c r="H324" t="inlineStr">
        <is>
          <t>C C C C C C C C C C C C C C C C C C C C C C C C C C C C C C C C C C C C C C C C C C C C C C C C C C C C C C C C C C C C C C C C C C C C C C C C C C C C C C C C C C C C C C C C</t>
        </is>
      </c>
    </row>
    <row r="325">
      <c r="A325" s="2">
        <f>HYPERLINK("https://www.uniprot.org/uniprotkb/Q92887/entry", "Q92887")</f>
        <v/>
      </c>
      <c r="B325" t="inlineStr">
        <is>
          <t>ABCC2</t>
        </is>
      </c>
      <c r="C325" t="inlineStr">
        <is>
          <t>ATP-binding cassette sub-family C member 2</t>
        </is>
      </c>
      <c r="D325" s="2">
        <f>HYPERLINK("https://www.rcsb.org/structure/9BUK", "9BUK")</f>
        <v/>
      </c>
      <c r="E325" t="inlineStr">
        <is>
          <t>Coil_rejetÃ©</t>
        </is>
      </c>
      <c r="F325" t="inlineStr">
        <is>
          <t>1248-1285</t>
        </is>
      </c>
      <c r="G325" t="n">
        <v>38</v>
      </c>
      <c r="H325" t="inlineStr">
        <is>
          <t>C C C C C C C C C C C C C C C C C C C C C C C C C C C C C C C C C C C C C C</t>
        </is>
      </c>
    </row>
    <row r="326">
      <c r="A326" s="2">
        <f>HYPERLINK("https://www.uniprot.org/uniprotkb/Q92887/entry", "Q92887")</f>
        <v/>
      </c>
      <c r="B326" t="inlineStr">
        <is>
          <t>ABCC2</t>
        </is>
      </c>
      <c r="C326" t="inlineStr">
        <is>
          <t>ATP-binding cassette sub-family C member 2</t>
        </is>
      </c>
      <c r="D326" s="2">
        <f>HYPERLINK("https://www.rcsb.org/structure/9BUK", "9BUK")</f>
        <v/>
      </c>
      <c r="E326" t="inlineStr">
        <is>
          <t>Coil_rejetÃ©</t>
        </is>
      </c>
      <c r="F326" t="inlineStr">
        <is>
          <t>1299-1322</t>
        </is>
      </c>
      <c r="G326" t="n">
        <v>24</v>
      </c>
      <c r="H326" t="inlineStr">
        <is>
          <t>C C C C C C C C C C C C C C C C C C C C C C C C</t>
        </is>
      </c>
    </row>
    <row r="327">
      <c r="A327" s="2">
        <f>HYPERLINK("https://www.uniprot.org/uniprotkb/Q92887/entry", "Q92887")</f>
        <v/>
      </c>
      <c r="B327" t="inlineStr">
        <is>
          <t>ABCC2</t>
        </is>
      </c>
      <c r="C327" t="inlineStr">
        <is>
          <t>ATP-binding cassette sub-family C member 2</t>
        </is>
      </c>
      <c r="D327" s="2">
        <f>HYPERLINK("https://www.rcsb.org/structure/9BUK", "9BUK")</f>
        <v/>
      </c>
      <c r="E327" t="inlineStr">
        <is>
          <t>Coil_rejetÃ©</t>
        </is>
      </c>
      <c r="F327" t="inlineStr">
        <is>
          <t>1330-1400</t>
        </is>
      </c>
      <c r="G327" t="n">
        <v>71</v>
      </c>
      <c r="H327" t="inlineStr">
        <is>
          <t>C C C C C C C C C C C C C C C C C C C C C C C C C C C C C C C C C C C C C C C C C C C C C C C C C C C C C C C C C C C C C C C C C C C C C C C</t>
        </is>
      </c>
    </row>
    <row r="328">
      <c r="A328" s="2">
        <f>HYPERLINK("https://www.uniprot.org/uniprotkb/Q92887/entry", "Q92887")</f>
        <v/>
      </c>
      <c r="B328" t="inlineStr">
        <is>
          <t>ABCC2</t>
        </is>
      </c>
      <c r="C328" t="inlineStr">
        <is>
          <t>ATP-binding cassette sub-family C member 2</t>
        </is>
      </c>
      <c r="D328" s="2">
        <f>HYPERLINK("https://www.rcsb.org/structure/9BUK", "9BUK")</f>
        <v/>
      </c>
      <c r="E328" t="inlineStr">
        <is>
          <t>Coil_rejetÃ©</t>
        </is>
      </c>
      <c r="F328" t="inlineStr">
        <is>
          <t>1409-1468</t>
        </is>
      </c>
      <c r="G328" t="n">
        <v>60</v>
      </c>
      <c r="H328" t="inlineStr">
        <is>
          <t>C C C C C C C C C C C C C C C C C C C C C C C C C C C C C C C C C C C C C C C C C C C C C C C C C C C C C C C C C C C C</t>
        </is>
      </c>
    </row>
    <row r="329">
      <c r="A329" s="2">
        <f>HYPERLINK("https://www.uniprot.org/uniprotkb/Q92887/entry", "Q92887")</f>
        <v/>
      </c>
      <c r="B329" t="inlineStr">
        <is>
          <t>ABCC2</t>
        </is>
      </c>
      <c r="C329" t="inlineStr">
        <is>
          <t>ATP-binding cassette sub-family C member 2</t>
        </is>
      </c>
      <c r="D329" s="2">
        <f>HYPERLINK("https://www.rcsb.org/structure/9BUK", "9BUK")</f>
        <v/>
      </c>
      <c r="E329" t="inlineStr">
        <is>
          <t>Coil_rejetÃ©</t>
        </is>
      </c>
      <c r="F329" t="inlineStr">
        <is>
          <t>1487-1494</t>
        </is>
      </c>
      <c r="G329" t="n">
        <v>8</v>
      </c>
      <c r="H329" t="inlineStr">
        <is>
          <t>C C C C C C C C</t>
        </is>
      </c>
    </row>
    <row r="330">
      <c r="A330" s="2">
        <f>HYPERLINK("https://www.uniprot.org/uniprotkb/Q92887/entry", "Q92887")</f>
        <v/>
      </c>
      <c r="B330" t="inlineStr">
        <is>
          <t>ABCC2</t>
        </is>
      </c>
      <c r="C330" t="inlineStr">
        <is>
          <t>ATP-binding cassette sub-family C member 2</t>
        </is>
      </c>
      <c r="D330" s="2">
        <f>HYPERLINK("https://www.rcsb.org/structure/9BUK", "9BUK")</f>
        <v/>
      </c>
      <c r="E330" t="inlineStr">
        <is>
          <t>Coil_rejetÃ©</t>
        </is>
      </c>
      <c r="F330" t="inlineStr">
        <is>
          <t>1505-1513</t>
        </is>
      </c>
      <c r="G330" t="n">
        <v>9</v>
      </c>
      <c r="H330" t="inlineStr">
        <is>
          <t>C C C C C C C C C</t>
        </is>
      </c>
    </row>
    <row r="331">
      <c r="A331" s="2">
        <f>HYPERLINK("https://www.uniprot.org/uniprotkb/Q92887/entry", "Q92887")</f>
        <v/>
      </c>
      <c r="B331" t="inlineStr">
        <is>
          <t>ABCC2</t>
        </is>
      </c>
      <c r="C331" t="inlineStr">
        <is>
          <t>ATP-binding cassette sub-family C member 2</t>
        </is>
      </c>
      <c r="D331" s="2">
        <f>HYPERLINK("https://www.rcsb.org/structure/9C12", "9C12")</f>
        <v/>
      </c>
      <c r="E331" t="inlineStr">
        <is>
          <t>GAP</t>
        </is>
      </c>
      <c r="F331" t="inlineStr">
        <is>
          <t>263-304</t>
        </is>
      </c>
      <c r="G331" t="n">
        <v>42</v>
      </c>
      <c r="H331" t="inlineStr">
        <is>
          <t>C C C C C C C C C C C C C C C C C C C C C C C C C C C C C C C C C C C C C C C C C C</t>
        </is>
      </c>
    </row>
    <row r="332">
      <c r="A332" s="2">
        <f>HYPERLINK("https://www.uniprot.org/uniprotkb/Q92887/entry", "Q92887")</f>
        <v/>
      </c>
      <c r="B332" t="inlineStr">
        <is>
          <t>ABCC2</t>
        </is>
      </c>
      <c r="C332" t="inlineStr">
        <is>
          <t>ATP-binding cassette sub-family C member 2</t>
        </is>
      </c>
      <c r="D332" s="2">
        <f>HYPERLINK("https://www.rcsb.org/structure/9C12", "9C12")</f>
        <v/>
      </c>
      <c r="E332" t="inlineStr">
        <is>
          <t>GAP</t>
        </is>
      </c>
      <c r="F332" t="inlineStr">
        <is>
          <t>864-961</t>
        </is>
      </c>
      <c r="G332" t="n">
        <v>98</v>
      </c>
      <c r="H332" t="inlineStr">
        <is>
          <t>C C C C C C C C C C C C C C C C C C C C C C C C C C C C C C C C C C C C C C C C C C C C C C C C C C C C C C C C C C C C C C C C C C C C C C C C C C C C C C C C C C C C C C C C C C C C C C C C C C</t>
        </is>
      </c>
    </row>
    <row r="333">
      <c r="A333" s="2">
        <f>HYPERLINK("https://www.uniprot.org/uniprotkb/Q92887/entry", "Q92887")</f>
        <v/>
      </c>
      <c r="B333" t="inlineStr">
        <is>
          <t>ABCC2</t>
        </is>
      </c>
      <c r="C333" t="inlineStr">
        <is>
          <t>ATP-binding cassette sub-family C member 2</t>
        </is>
      </c>
      <c r="D333" s="2">
        <f>HYPERLINK("https://www.rcsb.org/structure/9C12", "9C12")</f>
        <v/>
      </c>
      <c r="E333" t="inlineStr">
        <is>
          <t>GAP_CTER</t>
        </is>
      </c>
      <c r="F333" t="inlineStr">
        <is>
          <t>1539-1545</t>
        </is>
      </c>
      <c r="G333" t="n">
        <v>7</v>
      </c>
      <c r="H333" t="inlineStr">
        <is>
          <t>C C C C C C C</t>
        </is>
      </c>
    </row>
    <row r="334">
      <c r="A334" s="2">
        <f>HYPERLINK("https://www.uniprot.org/uniprotkb/Q92887/entry", "Q92887")</f>
        <v/>
      </c>
      <c r="B334" t="inlineStr">
        <is>
          <t>ABCC2</t>
        </is>
      </c>
      <c r="C334" t="inlineStr">
        <is>
          <t>ATP-binding cassette sub-family C member 2</t>
        </is>
      </c>
      <c r="D334" s="2">
        <f>HYPERLINK("https://www.rcsb.org/structure/9C12", "9C12")</f>
        <v/>
      </c>
      <c r="E334" t="inlineStr">
        <is>
          <t>Coil_rejetÃ©</t>
        </is>
      </c>
      <c r="F334" t="inlineStr">
        <is>
          <t>636-646</t>
        </is>
      </c>
      <c r="G334" t="n">
        <v>11</v>
      </c>
      <c r="H334" t="inlineStr">
        <is>
          <t>C C C C C C C C C C C</t>
        </is>
      </c>
    </row>
    <row r="335">
      <c r="A335" s="2">
        <f>HYPERLINK("https://www.uniprot.org/uniprotkb/Q92887/entry", "Q92887")</f>
        <v/>
      </c>
      <c r="B335" t="inlineStr">
        <is>
          <t>ABCC2</t>
        </is>
      </c>
      <c r="C335" t="inlineStr">
        <is>
          <t>ATP-binding cassette sub-family C member 2</t>
        </is>
      </c>
      <c r="D335" s="2">
        <f>HYPERLINK("https://www.rcsb.org/structure/9C12", "9C12")</f>
        <v/>
      </c>
      <c r="E335" t="inlineStr">
        <is>
          <t>Coil_rejetÃ©</t>
        </is>
      </c>
      <c r="F335" t="inlineStr">
        <is>
          <t>652-655</t>
        </is>
      </c>
      <c r="G335" t="n">
        <v>4</v>
      </c>
      <c r="H335" t="inlineStr">
        <is>
          <t>C C C C</t>
        </is>
      </c>
    </row>
    <row r="336">
      <c r="A336" s="2">
        <f>HYPERLINK("https://www.uniprot.org/uniprotkb/Q92887/entry", "Q92887")</f>
        <v/>
      </c>
      <c r="B336" t="inlineStr">
        <is>
          <t>ABCC2</t>
        </is>
      </c>
      <c r="C336" t="inlineStr">
        <is>
          <t>ATP-binding cassette sub-family C member 2</t>
        </is>
      </c>
      <c r="D336" s="2">
        <f>HYPERLINK("https://www.rcsb.org/structure/9C12", "9C12")</f>
        <v/>
      </c>
      <c r="E336" t="inlineStr">
        <is>
          <t>Coil_rejetÃ©</t>
        </is>
      </c>
      <c r="F336" t="inlineStr">
        <is>
          <t>657-821</t>
        </is>
      </c>
      <c r="G336" t="n">
        <v>165</v>
      </c>
      <c r="H336" t="inlineStr">
        <is>
          <t>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</t>
        </is>
      </c>
    </row>
    <row r="337">
      <c r="A337" s="2">
        <f>HYPERLINK("https://www.uniprot.org/uniprotkb/Q92887/entry", "Q92887")</f>
        <v/>
      </c>
      <c r="B337" t="inlineStr">
        <is>
          <t>ABCC2</t>
        </is>
      </c>
      <c r="C337" t="inlineStr">
        <is>
          <t>ATP-binding cassette sub-family C member 2</t>
        </is>
      </c>
      <c r="D337" s="2">
        <f>HYPERLINK("https://www.rcsb.org/structure/9C12", "9C12")</f>
        <v/>
      </c>
      <c r="E337" t="inlineStr">
        <is>
          <t>Coil_rejetÃ©</t>
        </is>
      </c>
      <c r="F337" t="inlineStr">
        <is>
          <t>824-840</t>
        </is>
      </c>
      <c r="G337" t="n">
        <v>17</v>
      </c>
      <c r="H337" t="inlineStr">
        <is>
          <t>C C C C C C C C C C C C C C C C C</t>
        </is>
      </c>
    </row>
    <row r="338">
      <c r="A338" s="2">
        <f>HYPERLINK("https://www.uniprot.org/uniprotkb/Q92887/entry", "Q92887")</f>
        <v/>
      </c>
      <c r="B338" t="inlineStr">
        <is>
          <t>ABCC2</t>
        </is>
      </c>
      <c r="C338" t="inlineStr">
        <is>
          <t>ATP-binding cassette sub-family C member 2</t>
        </is>
      </c>
      <c r="D338" s="2">
        <f>HYPERLINK("https://www.rcsb.org/structure/9C2I", "9C2I")</f>
        <v/>
      </c>
      <c r="E338" t="inlineStr">
        <is>
          <t>GAP_NTER</t>
        </is>
      </c>
      <c r="F338" t="inlineStr">
        <is>
          <t>1-1</t>
        </is>
      </c>
      <c r="G338" t="n">
        <v>1</v>
      </c>
      <c r="H338" t="inlineStr">
        <is>
          <t>C</t>
        </is>
      </c>
    </row>
    <row r="339">
      <c r="A339" s="2">
        <f>HYPERLINK("https://www.uniprot.org/uniprotkb/Q92887/entry", "Q92887")</f>
        <v/>
      </c>
      <c r="B339" t="inlineStr">
        <is>
          <t>ABCC2</t>
        </is>
      </c>
      <c r="C339" t="inlineStr">
        <is>
          <t>ATP-binding cassette sub-family C member 2</t>
        </is>
      </c>
      <c r="D339" s="2">
        <f>HYPERLINK("https://www.rcsb.org/structure/9C2I", "9C2I")</f>
        <v/>
      </c>
      <c r="E339" t="inlineStr">
        <is>
          <t>GAP</t>
        </is>
      </c>
      <c r="F339" t="inlineStr">
        <is>
          <t>263-304</t>
        </is>
      </c>
      <c r="G339" t="n">
        <v>42</v>
      </c>
      <c r="H339" t="inlineStr">
        <is>
          <t>C C C C C C C C C C C C C C C C C C C C C C C C C C C C C C C C C C C C C C C C C C</t>
        </is>
      </c>
    </row>
    <row r="340">
      <c r="A340" s="2">
        <f>HYPERLINK("https://www.uniprot.org/uniprotkb/Q92887/entry", "Q92887")</f>
        <v/>
      </c>
      <c r="B340" t="inlineStr">
        <is>
          <t>ABCC2</t>
        </is>
      </c>
      <c r="C340" t="inlineStr">
        <is>
          <t>ATP-binding cassette sub-family C member 2</t>
        </is>
      </c>
      <c r="D340" s="2">
        <f>HYPERLINK("https://www.rcsb.org/structure/9C2I", "9C2I")</f>
        <v/>
      </c>
      <c r="E340" t="inlineStr">
        <is>
          <t>GAP</t>
        </is>
      </c>
      <c r="F340" t="inlineStr">
        <is>
          <t>860-885</t>
        </is>
      </c>
      <c r="G340" t="n">
        <v>26</v>
      </c>
      <c r="H340" t="inlineStr">
        <is>
          <t>C C C C C C C C C C C C C C C C C C C C C C C C C C</t>
        </is>
      </c>
    </row>
    <row r="341">
      <c r="A341" s="2">
        <f>HYPERLINK("https://www.uniprot.org/uniprotkb/Q92887/entry", "Q92887")</f>
        <v/>
      </c>
      <c r="B341" t="inlineStr">
        <is>
          <t>ABCC2</t>
        </is>
      </c>
      <c r="C341" t="inlineStr">
        <is>
          <t>ATP-binding cassette sub-family C member 2</t>
        </is>
      </c>
      <c r="D341" s="2">
        <f>HYPERLINK("https://www.rcsb.org/structure/9C2I", "9C2I")</f>
        <v/>
      </c>
      <c r="E341" t="inlineStr">
        <is>
          <t>GAP</t>
        </is>
      </c>
      <c r="F341" t="inlineStr">
        <is>
          <t>916-962</t>
        </is>
      </c>
      <c r="G341" t="n">
        <v>47</v>
      </c>
      <c r="H341" t="inlineStr">
        <is>
          <t>C C C C C C C C C C C C C C C C C C C C C C C C C C C C C C C C C C C C C C C C C C C C C C C</t>
        </is>
      </c>
    </row>
    <row r="342">
      <c r="A342" s="2">
        <f>HYPERLINK("https://www.uniprot.org/uniprotkb/Q92887/entry", "Q92887")</f>
        <v/>
      </c>
      <c r="B342" t="inlineStr">
        <is>
          <t>ABCC2</t>
        </is>
      </c>
      <c r="C342" t="inlineStr">
        <is>
          <t>ATP-binding cassette sub-family C member 2</t>
        </is>
      </c>
      <c r="D342" s="2">
        <f>HYPERLINK("https://www.rcsb.org/structure/9C2I", "9C2I")</f>
        <v/>
      </c>
      <c r="E342" t="inlineStr">
        <is>
          <t>GAP_CTER</t>
        </is>
      </c>
      <c r="F342" t="inlineStr">
        <is>
          <t>1539-1545</t>
        </is>
      </c>
      <c r="G342" t="n">
        <v>7</v>
      </c>
      <c r="H342" t="inlineStr">
        <is>
          <t>C C C C C C C</t>
        </is>
      </c>
    </row>
    <row r="343">
      <c r="A343" s="2">
        <f>HYPERLINK("https://www.uniprot.org/uniprotkb/Q92887/entry", "Q92887")</f>
        <v/>
      </c>
      <c r="B343" t="inlineStr">
        <is>
          <t>ABCC2</t>
        </is>
      </c>
      <c r="C343" t="inlineStr">
        <is>
          <t>ATP-binding cassette sub-family C member 2</t>
        </is>
      </c>
      <c r="D343" s="2">
        <f>HYPERLINK("https://www.rcsb.org/structure/9C2I", "9C2I")</f>
        <v/>
      </c>
      <c r="E343" t="inlineStr">
        <is>
          <t>Coil_rejetÃ©</t>
        </is>
      </c>
      <c r="F343" t="inlineStr">
        <is>
          <t>128-141</t>
        </is>
      </c>
      <c r="G343" t="n">
        <v>14</v>
      </c>
      <c r="H343" t="inlineStr">
        <is>
          <t>C C C C C C C C C C C C C C</t>
        </is>
      </c>
    </row>
    <row r="344">
      <c r="A344" s="2">
        <f>HYPERLINK("https://www.uniprot.org/uniprotkb/Q92887/entry", "Q92887")</f>
        <v/>
      </c>
      <c r="B344" t="inlineStr">
        <is>
          <t>ABCC2</t>
        </is>
      </c>
      <c r="C344" t="inlineStr">
        <is>
          <t>ATP-binding cassette sub-family C member 2</t>
        </is>
      </c>
      <c r="D344" s="2">
        <f>HYPERLINK("https://www.rcsb.org/structure/9C2I", "9C2I")</f>
        <v/>
      </c>
      <c r="E344" t="inlineStr">
        <is>
          <t>Coil_rejetÃ©</t>
        </is>
      </c>
      <c r="F344" t="inlineStr">
        <is>
          <t>175-183</t>
        </is>
      </c>
      <c r="G344" t="n">
        <v>9</v>
      </c>
      <c r="H344" t="inlineStr">
        <is>
          <t>C C C C C C C C C</t>
        </is>
      </c>
    </row>
    <row r="345">
      <c r="A345" s="2">
        <f>HYPERLINK("https://www.uniprot.org/uniprotkb/Q92887/entry", "Q92887")</f>
        <v/>
      </c>
      <c r="B345" t="inlineStr">
        <is>
          <t>ABCC2</t>
        </is>
      </c>
      <c r="C345" t="inlineStr">
        <is>
          <t>ATP-binding cassette sub-family C member 2</t>
        </is>
      </c>
      <c r="D345" s="2">
        <f>HYPERLINK("https://www.rcsb.org/structure/9C2I", "9C2I")</f>
        <v/>
      </c>
      <c r="E345" t="inlineStr">
        <is>
          <t>Coil_rejetÃ©</t>
        </is>
      </c>
      <c r="F345" t="inlineStr">
        <is>
          <t>198-227</t>
        </is>
      </c>
      <c r="G345" t="n">
        <v>30</v>
      </c>
      <c r="H345" t="inlineStr">
        <is>
          <t>C C C C C C C C C C C C C C C C C C C C C C C C C C C C C C</t>
        </is>
      </c>
    </row>
    <row r="346">
      <c r="A346" s="2">
        <f>HYPERLINK("https://www.uniprot.org/uniprotkb/Q92887/entry", "Q92887")</f>
        <v/>
      </c>
      <c r="B346" t="inlineStr">
        <is>
          <t>ABCC2</t>
        </is>
      </c>
      <c r="C346" t="inlineStr">
        <is>
          <t>ATP-binding cassette sub-family C member 2</t>
        </is>
      </c>
      <c r="D346" s="2">
        <f>HYPERLINK("https://www.rcsb.org/structure/9C2I", "9C2I")</f>
        <v/>
      </c>
      <c r="E346" t="inlineStr">
        <is>
          <t>Coil_rejetÃ©</t>
        </is>
      </c>
      <c r="F346" t="inlineStr">
        <is>
          <t>234-247</t>
        </is>
      </c>
      <c r="G346" t="n">
        <v>14</v>
      </c>
      <c r="H346" t="inlineStr">
        <is>
          <t>C C C C C C C C C C C C C C</t>
        </is>
      </c>
    </row>
    <row r="347">
      <c r="A347" s="2">
        <f>HYPERLINK("https://www.uniprot.org/uniprotkb/Q92887/entry", "Q92887")</f>
        <v/>
      </c>
      <c r="B347" t="inlineStr">
        <is>
          <t>ABCC2</t>
        </is>
      </c>
      <c r="C347" t="inlineStr">
        <is>
          <t>ATP-binding cassette sub-family C member 2</t>
        </is>
      </c>
      <c r="D347" s="2">
        <f>HYPERLINK("https://www.rcsb.org/structure/9C2I", "9C2I")</f>
        <v/>
      </c>
      <c r="E347" t="inlineStr">
        <is>
          <t>Coil_rejetÃ©</t>
        </is>
      </c>
      <c r="F347" t="inlineStr">
        <is>
          <t>308-351</t>
        </is>
      </c>
      <c r="G347" t="n">
        <v>44</v>
      </c>
      <c r="H347" t="inlineStr">
        <is>
          <t>C C C C C C C C C C C C C C C C C C C C C C C C C C C C C C C C C C C C C C C C C C C C</t>
        </is>
      </c>
    </row>
    <row r="348">
      <c r="A348" s="2">
        <f>HYPERLINK("https://www.uniprot.org/uniprotkb/Q92887/entry", "Q92887")</f>
        <v/>
      </c>
      <c r="B348" t="inlineStr">
        <is>
          <t>ABCC2</t>
        </is>
      </c>
      <c r="C348" t="inlineStr">
        <is>
          <t>ATP-binding cassette sub-family C member 2</t>
        </is>
      </c>
      <c r="D348" s="2">
        <f>HYPERLINK("https://www.rcsb.org/structure/9C2I", "9C2I")</f>
        <v/>
      </c>
      <c r="E348" t="inlineStr">
        <is>
          <t>Coil_rejetÃ©</t>
        </is>
      </c>
      <c r="F348" t="inlineStr">
        <is>
          <t>357-407</t>
        </is>
      </c>
      <c r="G348" t="n">
        <v>51</v>
      </c>
      <c r="H348" t="inlineStr">
        <is>
          <t>C C C C C C C C C C C C C C C C C C C C C C C C C C C C C C C C C C C C C C C C C C C C C C C C C C C</t>
        </is>
      </c>
    </row>
    <row r="349">
      <c r="A349" s="2">
        <f>HYPERLINK("https://www.uniprot.org/uniprotkb/Q92887/entry", "Q92887")</f>
        <v/>
      </c>
      <c r="B349" t="inlineStr">
        <is>
          <t>ABCC2</t>
        </is>
      </c>
      <c r="C349" t="inlineStr">
        <is>
          <t>ATP-binding cassette sub-family C member 2</t>
        </is>
      </c>
      <c r="D349" s="2">
        <f>HYPERLINK("https://www.rcsb.org/structure/9C2I", "9C2I")</f>
        <v/>
      </c>
      <c r="E349" t="inlineStr">
        <is>
          <t>Coil_rejetÃ©</t>
        </is>
      </c>
      <c r="F349" t="inlineStr">
        <is>
          <t>415-502</t>
        </is>
      </c>
      <c r="G349" t="n">
        <v>88</v>
      </c>
      <c r="H349" t="inlineStr">
        <is>
          <t>C C C C C C C C C C C C C C C C C C C C C C C C C C C C C C C C C C C C C C C C C C C C C C C C C C C C C C C C C C C C C C C C C C C C C C C C C C C C C C C C C C C C C C C C</t>
        </is>
      </c>
    </row>
    <row r="350">
      <c r="A350" s="2">
        <f>HYPERLINK("https://www.uniprot.org/uniprotkb/Q92887/entry", "Q92887")</f>
        <v/>
      </c>
      <c r="B350" t="inlineStr">
        <is>
          <t>ABCC2</t>
        </is>
      </c>
      <c r="C350" t="inlineStr">
        <is>
          <t>ATP-binding cassette sub-family C member 2</t>
        </is>
      </c>
      <c r="D350" s="2">
        <f>HYPERLINK("https://www.rcsb.org/structure/9C2I", "9C2I")</f>
        <v/>
      </c>
      <c r="E350" t="inlineStr">
        <is>
          <t>Coil_rejetÃ©</t>
        </is>
      </c>
      <c r="F350" t="inlineStr">
        <is>
          <t>525-567</t>
        </is>
      </c>
      <c r="G350" t="n">
        <v>43</v>
      </c>
      <c r="H350" t="inlineStr">
        <is>
          <t>C C C C C C C C C C C C C C C C C C C C C C C C C C C C C C C C C C C C C C C C C C C</t>
        </is>
      </c>
    </row>
    <row r="351">
      <c r="A351" s="2">
        <f>HYPERLINK("https://www.uniprot.org/uniprotkb/Q92887/entry", "Q92887")</f>
        <v/>
      </c>
      <c r="B351" t="inlineStr">
        <is>
          <t>ABCC2</t>
        </is>
      </c>
      <c r="C351" t="inlineStr">
        <is>
          <t>ATP-binding cassette sub-family C member 2</t>
        </is>
      </c>
      <c r="D351" s="2">
        <f>HYPERLINK("https://www.rcsb.org/structure/9C2I", "9C2I")</f>
        <v/>
      </c>
      <c r="E351" t="inlineStr">
        <is>
          <t>Coil_rejetÃ©</t>
        </is>
      </c>
      <c r="F351" t="inlineStr">
        <is>
          <t>574-619</t>
        </is>
      </c>
      <c r="G351" t="n">
        <v>46</v>
      </c>
      <c r="H351" t="inlineStr">
        <is>
          <t>C C C C C C C C C C C C C C C C C C C C C C C C C C C C C C C C C C C C C C C C C C C C C C</t>
        </is>
      </c>
    </row>
    <row r="352">
      <c r="A352" s="2">
        <f>HYPERLINK("https://www.uniprot.org/uniprotkb/Q92887/entry", "Q92887")</f>
        <v/>
      </c>
      <c r="B352" t="inlineStr">
        <is>
          <t>ABCC2</t>
        </is>
      </c>
      <c r="C352" t="inlineStr">
        <is>
          <t>ATP-binding cassette sub-family C member 2</t>
        </is>
      </c>
      <c r="D352" s="2">
        <f>HYPERLINK("https://www.rcsb.org/structure/9C2I", "9C2I")</f>
        <v/>
      </c>
      <c r="E352" t="inlineStr">
        <is>
          <t>Coil_rejetÃ©</t>
        </is>
      </c>
      <c r="F352" t="inlineStr">
        <is>
          <t>636-646</t>
        </is>
      </c>
      <c r="G352" t="n">
        <v>11</v>
      </c>
      <c r="H352" t="inlineStr">
        <is>
          <t>C C C C C C C C C C C</t>
        </is>
      </c>
    </row>
    <row r="353">
      <c r="A353" s="2">
        <f>HYPERLINK("https://www.uniprot.org/uniprotkb/Q92887/entry", "Q92887")</f>
        <v/>
      </c>
      <c r="B353" t="inlineStr">
        <is>
          <t>ABCC2</t>
        </is>
      </c>
      <c r="C353" t="inlineStr">
        <is>
          <t>ATP-binding cassette sub-family C member 2</t>
        </is>
      </c>
      <c r="D353" s="2">
        <f>HYPERLINK("https://www.rcsb.org/structure/9C2I", "9C2I")</f>
        <v/>
      </c>
      <c r="E353" t="inlineStr">
        <is>
          <t>Coil_rejetÃ©</t>
        </is>
      </c>
      <c r="F353" t="inlineStr">
        <is>
          <t>652-655</t>
        </is>
      </c>
      <c r="G353" t="n">
        <v>4</v>
      </c>
      <c r="H353" t="inlineStr">
        <is>
          <t>C C C C</t>
        </is>
      </c>
    </row>
    <row r="354">
      <c r="A354" s="2">
        <f>HYPERLINK("https://www.uniprot.org/uniprotkb/Q92887/entry", "Q92887")</f>
        <v/>
      </c>
      <c r="B354" t="inlineStr">
        <is>
          <t>ABCC2</t>
        </is>
      </c>
      <c r="C354" t="inlineStr">
        <is>
          <t>ATP-binding cassette sub-family C member 2</t>
        </is>
      </c>
      <c r="D354" s="2">
        <f>HYPERLINK("https://www.rcsb.org/structure/9C2I", "9C2I")</f>
        <v/>
      </c>
      <c r="E354" t="inlineStr">
        <is>
          <t>Coil_rejetÃ©</t>
        </is>
      </c>
      <c r="F354" t="inlineStr">
        <is>
          <t>657-821</t>
        </is>
      </c>
      <c r="G354" t="n">
        <v>165</v>
      </c>
      <c r="H354" t="inlineStr">
        <is>
          <t>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</t>
        </is>
      </c>
    </row>
    <row r="355">
      <c r="A355" s="2">
        <f>HYPERLINK("https://www.uniprot.org/uniprotkb/Q92887/entry", "Q92887")</f>
        <v/>
      </c>
      <c r="B355" t="inlineStr">
        <is>
          <t>ABCC2</t>
        </is>
      </c>
      <c r="C355" t="inlineStr">
        <is>
          <t>ATP-binding cassette sub-family C member 2</t>
        </is>
      </c>
      <c r="D355" s="2">
        <f>HYPERLINK("https://www.rcsb.org/structure/9C2I", "9C2I")</f>
        <v/>
      </c>
      <c r="E355" t="inlineStr">
        <is>
          <t>Coil_rejetÃ©</t>
        </is>
      </c>
      <c r="F355" t="inlineStr">
        <is>
          <t>824-840</t>
        </is>
      </c>
      <c r="G355" t="n">
        <v>17</v>
      </c>
      <c r="H355" t="inlineStr">
        <is>
          <t>C C C C C C C C C C C C C C C C C</t>
        </is>
      </c>
    </row>
    <row r="356">
      <c r="A356" s="2">
        <f>HYPERLINK("https://www.uniprot.org/uniprotkb/Q92887/entry", "Q92887")</f>
        <v/>
      </c>
      <c r="B356" t="inlineStr">
        <is>
          <t>ABCC2</t>
        </is>
      </c>
      <c r="C356" t="inlineStr">
        <is>
          <t>ATP-binding cassette sub-family C member 2</t>
        </is>
      </c>
      <c r="D356" s="2">
        <f>HYPERLINK("https://www.rcsb.org/structure/9C2I", "9C2I")</f>
        <v/>
      </c>
      <c r="E356" t="inlineStr">
        <is>
          <t>Coil_rejetÃ©</t>
        </is>
      </c>
      <c r="F356" t="inlineStr">
        <is>
          <t>886-910</t>
        </is>
      </c>
      <c r="G356" t="n">
        <v>25</v>
      </c>
      <c r="H356" t="inlineStr">
        <is>
          <t>C C C C C C C C C C C C C C C C C C C C C C C C C</t>
        </is>
      </c>
    </row>
    <row r="357">
      <c r="A357" s="2">
        <f>HYPERLINK("https://www.uniprot.org/uniprotkb/Q92887/entry", "Q92887")</f>
        <v/>
      </c>
      <c r="B357" t="inlineStr">
        <is>
          <t>ABCC2</t>
        </is>
      </c>
      <c r="C357" t="inlineStr">
        <is>
          <t>ATP-binding cassette sub-family C member 2</t>
        </is>
      </c>
      <c r="D357" s="2">
        <f>HYPERLINK("https://www.rcsb.org/structure/9C2I", "9C2I")</f>
        <v/>
      </c>
      <c r="E357" t="inlineStr">
        <is>
          <t>Coil_rejetÃ©</t>
        </is>
      </c>
      <c r="F357" t="inlineStr">
        <is>
          <t>966-976</t>
        </is>
      </c>
      <c r="G357" t="n">
        <v>11</v>
      </c>
      <c r="H357" t="inlineStr">
        <is>
          <t>C C C C C C C C C C C</t>
        </is>
      </c>
    </row>
    <row r="358">
      <c r="A358" s="2">
        <f>HYPERLINK("https://www.uniprot.org/uniprotkb/Q92887/entry", "Q92887")</f>
        <v/>
      </c>
      <c r="B358" t="inlineStr">
        <is>
          <t>ABCC2</t>
        </is>
      </c>
      <c r="C358" t="inlineStr">
        <is>
          <t>ATP-binding cassette sub-family C member 2</t>
        </is>
      </c>
      <c r="D358" s="2">
        <f>HYPERLINK("https://www.rcsb.org/structure/9C2I", "9C2I")</f>
        <v/>
      </c>
      <c r="E358" t="inlineStr">
        <is>
          <t>Coil_rejetÃ©</t>
        </is>
      </c>
      <c r="F358" t="inlineStr">
        <is>
          <t>978-1005</t>
        </is>
      </c>
      <c r="G358" t="n">
        <v>28</v>
      </c>
      <c r="H358" t="inlineStr">
        <is>
          <t>C C C C C C C C C C C C C C C C C C C C C C C C C C C C</t>
        </is>
      </c>
    </row>
    <row r="359">
      <c r="A359" s="2">
        <f>HYPERLINK("https://www.uniprot.org/uniprotkb/Q92887/entry", "Q92887")</f>
        <v/>
      </c>
      <c r="B359" t="inlineStr">
        <is>
          <t>ABCC2</t>
        </is>
      </c>
      <c r="C359" t="inlineStr">
        <is>
          <t>ATP-binding cassette sub-family C member 2</t>
        </is>
      </c>
      <c r="D359" s="2">
        <f>HYPERLINK("https://www.rcsb.org/structure/9C2I", "9C2I")</f>
        <v/>
      </c>
      <c r="E359" t="inlineStr">
        <is>
          <t>Coil_rejetÃ©</t>
        </is>
      </c>
      <c r="F359" t="inlineStr">
        <is>
          <t>1023-1065</t>
        </is>
      </c>
      <c r="G359" t="n">
        <v>43</v>
      </c>
      <c r="H359" t="inlineStr">
        <is>
          <t>C C C C C C C C C C C C C C C C C C C C C C C C C C C C C C C C C C C C C C C C C C C</t>
        </is>
      </c>
    </row>
    <row r="360">
      <c r="A360" s="2">
        <f>HYPERLINK("https://www.uniprot.org/uniprotkb/Q92887/entry", "Q92887")</f>
        <v/>
      </c>
      <c r="B360" t="inlineStr">
        <is>
          <t>ABCC2</t>
        </is>
      </c>
      <c r="C360" t="inlineStr">
        <is>
          <t>ATP-binding cassette sub-family C member 2</t>
        </is>
      </c>
      <c r="D360" s="2">
        <f>HYPERLINK("https://www.rcsb.org/structure/9C2I", "9C2I")</f>
        <v/>
      </c>
      <c r="E360" t="inlineStr">
        <is>
          <t>Coil_rejetÃ©</t>
        </is>
      </c>
      <c r="F360" t="inlineStr">
        <is>
          <t>1075-1119</t>
        </is>
      </c>
      <c r="G360" t="n">
        <v>45</v>
      </c>
      <c r="H360" t="inlineStr">
        <is>
          <t>C C C C C C C C C C C C C C C C C C C C C C C C C C C C C C C C C C C C C C C C C C C C C</t>
        </is>
      </c>
    </row>
    <row r="361">
      <c r="A361" s="2">
        <f>HYPERLINK("https://www.uniprot.org/uniprotkb/Q92887/entry", "Q92887")</f>
        <v/>
      </c>
      <c r="B361" t="inlineStr">
        <is>
          <t>ABCC2</t>
        </is>
      </c>
      <c r="C361" t="inlineStr">
        <is>
          <t>ATP-binding cassette sub-family C member 2</t>
        </is>
      </c>
      <c r="D361" s="2">
        <f>HYPERLINK("https://www.rcsb.org/structure/9C2I", "9C2I")</f>
        <v/>
      </c>
      <c r="E361" t="inlineStr">
        <is>
          <t>Coil_rejetÃ©</t>
        </is>
      </c>
      <c r="F361" t="inlineStr">
        <is>
          <t>1128-1228</t>
        </is>
      </c>
      <c r="G361" t="n">
        <v>101</v>
      </c>
      <c r="H361" t="inlineStr">
        <is>
          <t>C C C C C C C C C C C C C C C C C C C C C C C C C C C C C C C C C C C C C C C C C C C C C C C C C C C C C C C C C C C C C C C C C C C C C C C C C C C C C C C C C C C C C C C C C C C C C C C C C C C C C</t>
        </is>
      </c>
    </row>
    <row r="362">
      <c r="A362" s="2">
        <f>HYPERLINK("https://www.uniprot.org/uniprotkb/Q92887/entry", "Q92887")</f>
        <v/>
      </c>
      <c r="B362" t="inlineStr">
        <is>
          <t>ABCC2</t>
        </is>
      </c>
      <c r="C362" t="inlineStr">
        <is>
          <t>ATP-binding cassette sub-family C member 2</t>
        </is>
      </c>
      <c r="D362" s="2">
        <f>HYPERLINK("https://www.rcsb.org/structure/9C2I", "9C2I")</f>
        <v/>
      </c>
      <c r="E362" t="inlineStr">
        <is>
          <t>Coil_rejetÃ©</t>
        </is>
      </c>
      <c r="F362" t="inlineStr">
        <is>
          <t>1234-1276</t>
        </is>
      </c>
      <c r="G362" t="n">
        <v>43</v>
      </c>
      <c r="H362" t="inlineStr">
        <is>
          <t>C C C C C C C C C C C C C C C C C C C C C C C C C C C C C C C C C C C C C C C C C C C</t>
        </is>
      </c>
    </row>
    <row r="363">
      <c r="A363" s="2">
        <f>HYPERLINK("https://www.uniprot.org/uniprotkb/P33527/entry", "P33527")</f>
        <v/>
      </c>
      <c r="B363" t="inlineStr">
        <is>
          <t>ABCC1</t>
        </is>
      </c>
      <c r="C363" t="inlineStr">
        <is>
          <t>Multidrug resistance-associated protein 1</t>
        </is>
      </c>
      <c r="D363" s="2">
        <f>HYPERLINK("https://www.rcsb.org/structure/2CBZ", "2CBZ")</f>
        <v/>
      </c>
      <c r="E363" t="inlineStr">
        <is>
          <t>GAP_NTER</t>
        </is>
      </c>
      <c r="F363" t="inlineStr">
        <is>
          <t>641-641</t>
        </is>
      </c>
      <c r="G363" t="n">
        <v>1</v>
      </c>
      <c r="H363" t="inlineStr">
        <is>
          <t>C</t>
        </is>
      </c>
    </row>
    <row r="364">
      <c r="A364" s="2">
        <f>HYPERLINK("https://www.uniprot.org/uniprotkb/P33527/entry", "P33527")</f>
        <v/>
      </c>
      <c r="B364" t="inlineStr">
        <is>
          <t>ABCC1</t>
        </is>
      </c>
      <c r="C364" t="inlineStr">
        <is>
          <t>Multidrug resistance-associated protein 1</t>
        </is>
      </c>
      <c r="D364" s="2">
        <f>HYPERLINK("https://www.rcsb.org/structure/2CBZ", "2CBZ")</f>
        <v/>
      </c>
      <c r="E364" t="inlineStr">
        <is>
          <t>GAP_CTER</t>
        </is>
      </c>
      <c r="F364" t="inlineStr">
        <is>
          <t>873-877</t>
        </is>
      </c>
      <c r="G364" t="n">
        <v>5</v>
      </c>
      <c r="H364" t="inlineStr">
        <is>
          <t>C C C C C</t>
        </is>
      </c>
    </row>
    <row r="365">
      <c r="A365" s="2">
        <f>HYPERLINK("https://www.uniprot.org/uniprotkb/P33527/entry", "P33527")</f>
        <v/>
      </c>
      <c r="B365" t="inlineStr">
        <is>
          <t>ABCC1</t>
        </is>
      </c>
      <c r="C365" t="inlineStr">
        <is>
          <t>Multidrug resistance-associated protein 1</t>
        </is>
      </c>
      <c r="D365" s="2">
        <f>HYPERLINK("https://www.rcsb.org/structure/2CBZ", "2CBZ")</f>
        <v/>
      </c>
      <c r="E365" t="inlineStr">
        <is>
          <t>Coil_rejetÃ©</t>
        </is>
      </c>
      <c r="F365" t="inlineStr">
        <is>
          <t>642-872</t>
        </is>
      </c>
      <c r="G365" t="n">
        <v>231</v>
      </c>
      <c r="H365" t="inlineStr">
        <is>
          <t>C C E E E E E E E E E C C C C C C C C E E E E E E E E C C C C E E E E E C C C C C H H H H H H H H H H C C C E E E E E E E E E C C C E E E E C C C C C C C C E E H H H H H H H C C C C C C H H H H H H H H H H C H H H H H H C C C H H H H C E E C C C C C C C H H H H H H H H H H H H H H H H H C C E E E E E C C C C C C H H H H H H H H H H H H C C C C C C C C C C E E E E E C C C C C H H H H H C E E E E E E C C E E E E E E H H H H H H H H H H H H H H H H H H H C C C</t>
        </is>
      </c>
    </row>
    <row r="366">
      <c r="A366" s="2">
        <f>HYPERLINK("https://www.uniprot.org/uniprotkb/P33527/entry", "P33527")</f>
        <v/>
      </c>
      <c r="B366" t="inlineStr">
        <is>
          <t>ABCC1</t>
        </is>
      </c>
      <c r="C366" t="inlineStr">
        <is>
          <t>Multidrug resistance-associated protein 1</t>
        </is>
      </c>
      <c r="D366" s="2">
        <f>HYPERLINK("https://www.rcsb.org/structure/4C3Z", "4C3Z")</f>
        <v/>
      </c>
      <c r="E366" t="inlineStr">
        <is>
          <t>GAP_NTER</t>
        </is>
      </c>
      <c r="F366" t="inlineStr">
        <is>
          <t>616-640</t>
        </is>
      </c>
      <c r="G366" t="n">
        <v>25</v>
      </c>
      <c r="H366" t="inlineStr">
        <is>
          <t>C C C C C C C C C C C C C C C C C C C C C C C C C</t>
        </is>
      </c>
    </row>
    <row r="367">
      <c r="A367" s="2">
        <f>HYPERLINK("https://www.uniprot.org/uniprotkb/P33527/entry", "P33527")</f>
        <v/>
      </c>
      <c r="B367" t="inlineStr">
        <is>
          <t>ABCC1</t>
        </is>
      </c>
      <c r="C367" t="inlineStr">
        <is>
          <t>Multidrug resistance-associated protein 1</t>
        </is>
      </c>
      <c r="D367" s="2">
        <f>HYPERLINK("https://www.rcsb.org/structure/4C3Z", "4C3Z")</f>
        <v/>
      </c>
      <c r="E367" t="inlineStr">
        <is>
          <t>GAP_CTER</t>
        </is>
      </c>
      <c r="F367" t="inlineStr">
        <is>
          <t>872-881</t>
        </is>
      </c>
      <c r="G367" t="n">
        <v>10</v>
      </c>
      <c r="H367" t="inlineStr">
        <is>
          <t>C C C C C C C C C C</t>
        </is>
      </c>
    </row>
    <row r="368">
      <c r="A368" s="2">
        <f>HYPERLINK("https://www.uniprot.org/uniprotkb/P33527/entry", "P33527")</f>
        <v/>
      </c>
      <c r="B368" t="inlineStr">
        <is>
          <t>ABCC1</t>
        </is>
      </c>
      <c r="C368" t="inlineStr">
        <is>
          <t>Multidrug resistance-associated protein 1</t>
        </is>
      </c>
      <c r="D368" s="2">
        <f>HYPERLINK("https://www.rcsb.org/structure/4C3Z", "4C3Z")</f>
        <v/>
      </c>
      <c r="E368" t="inlineStr">
        <is>
          <t>Coil_rejetÃ©</t>
        </is>
      </c>
      <c r="F368" t="inlineStr">
        <is>
          <t>642-646</t>
        </is>
      </c>
      <c r="G368" t="n">
        <v>5</v>
      </c>
      <c r="H368" t="inlineStr">
        <is>
          <t>E E E E E</t>
        </is>
      </c>
    </row>
    <row r="369">
      <c r="A369" s="2">
        <f>HYPERLINK("https://www.uniprot.org/uniprotkb/P33527/entry", "P33527")</f>
        <v/>
      </c>
      <c r="B369" t="inlineStr">
        <is>
          <t>ABCC1</t>
        </is>
      </c>
      <c r="C369" t="inlineStr">
        <is>
          <t>Multidrug resistance-associated protein 1</t>
        </is>
      </c>
      <c r="D369" s="2">
        <f>HYPERLINK("https://www.rcsb.org/structure/4C3Z", "4C3Z")</f>
        <v/>
      </c>
      <c r="E369" t="inlineStr">
        <is>
          <t>Coil_rejetÃ©</t>
        </is>
      </c>
      <c r="F369" t="inlineStr">
        <is>
          <t>648-653</t>
        </is>
      </c>
      <c r="G369" t="n">
        <v>6</v>
      </c>
      <c r="H369" t="inlineStr">
        <is>
          <t>E E E E E C</t>
        </is>
      </c>
    </row>
    <row r="370">
      <c r="A370" s="2">
        <f>HYPERLINK("https://www.uniprot.org/uniprotkb/P33527/entry", "P33527")</f>
        <v/>
      </c>
      <c r="B370" t="inlineStr">
        <is>
          <t>ABCC1</t>
        </is>
      </c>
      <c r="C370" t="inlineStr">
        <is>
          <t>Multidrug resistance-associated protein 1</t>
        </is>
      </c>
      <c r="D370" s="2">
        <f>HYPERLINK("https://www.rcsb.org/structure/4C3Z", "4C3Z")</f>
        <v/>
      </c>
      <c r="E370" t="inlineStr">
        <is>
          <t>Coil_rejetÃ©</t>
        </is>
      </c>
      <c r="F370" t="inlineStr">
        <is>
          <t>659-695</t>
        </is>
      </c>
      <c r="G370" t="n">
        <v>37</v>
      </c>
      <c r="H370" t="inlineStr">
        <is>
          <t>C C E E E E E E E E E C C C E E E E E C C C C C H H H H H H H H H H C C C</t>
        </is>
      </c>
    </row>
    <row r="371">
      <c r="A371" s="2">
        <f>HYPERLINK("https://www.uniprot.org/uniprotkb/P33527/entry", "P33527")</f>
        <v/>
      </c>
      <c r="B371" t="inlineStr">
        <is>
          <t>ABCC1</t>
        </is>
      </c>
      <c r="C371" t="inlineStr">
        <is>
          <t>Multidrug resistance-associated protein 1</t>
        </is>
      </c>
      <c r="D371" s="2">
        <f>HYPERLINK("https://www.rcsb.org/structure/4C3Z", "4C3Z")</f>
        <v/>
      </c>
      <c r="E371" t="inlineStr">
        <is>
          <t>Coil_rejetÃ©</t>
        </is>
      </c>
      <c r="F371" t="inlineStr">
        <is>
          <t>706-713</t>
        </is>
      </c>
      <c r="G371" t="n">
        <v>8</v>
      </c>
      <c r="H371" t="inlineStr">
        <is>
          <t>C C E E E E C C</t>
        </is>
      </c>
    </row>
    <row r="372">
      <c r="A372" s="2">
        <f>HYPERLINK("https://www.uniprot.org/uniprotkb/P33527/entry", "P33527")</f>
        <v/>
      </c>
      <c r="B372" t="inlineStr">
        <is>
          <t>ABCC1</t>
        </is>
      </c>
      <c r="C372" t="inlineStr">
        <is>
          <t>Multidrug resistance-associated protein 1</t>
        </is>
      </c>
      <c r="D372" s="2">
        <f>HYPERLINK("https://www.rcsb.org/structure/4C3Z", "4C3Z")</f>
        <v/>
      </c>
      <c r="E372" t="inlineStr">
        <is>
          <t>Coil_rejetÃ©</t>
        </is>
      </c>
      <c r="F372" t="inlineStr">
        <is>
          <t>719-723</t>
        </is>
      </c>
      <c r="G372" t="n">
        <v>5</v>
      </c>
      <c r="H372" t="inlineStr">
        <is>
          <t>C E E H H</t>
        </is>
      </c>
    </row>
    <row r="373">
      <c r="A373" s="2">
        <f>HYPERLINK("https://www.uniprot.org/uniprotkb/P33527/entry", "P33527")</f>
        <v/>
      </c>
      <c r="B373" t="inlineStr">
        <is>
          <t>ABCC1</t>
        </is>
      </c>
      <c r="C373" t="inlineStr">
        <is>
          <t>Multidrug resistance-associated protein 1</t>
        </is>
      </c>
      <c r="D373" s="2">
        <f>HYPERLINK("https://www.rcsb.org/structure/4C3Z", "4C3Z")</f>
        <v/>
      </c>
      <c r="E373" t="inlineStr">
        <is>
          <t>Coil_rejetÃ©</t>
        </is>
      </c>
      <c r="F373" t="inlineStr">
        <is>
          <t>725-728</t>
        </is>
      </c>
      <c r="G373" t="n">
        <v>4</v>
      </c>
      <c r="H373" t="inlineStr">
        <is>
          <t>H H H H</t>
        </is>
      </c>
    </row>
    <row r="374">
      <c r="A374" s="2">
        <f>HYPERLINK("https://www.uniprot.org/uniprotkb/P33527/entry", "P33527")</f>
        <v/>
      </c>
      <c r="B374" t="inlineStr">
        <is>
          <t>ABCC1</t>
        </is>
      </c>
      <c r="C374" t="inlineStr">
        <is>
          <t>Multidrug resistance-associated protein 1</t>
        </is>
      </c>
      <c r="D374" s="2">
        <f>HYPERLINK("https://www.rcsb.org/structure/4C3Z", "4C3Z")</f>
        <v/>
      </c>
      <c r="E374" t="inlineStr">
        <is>
          <t>Coil_rejetÃ©</t>
        </is>
      </c>
      <c r="F374" t="inlineStr">
        <is>
          <t>734-737</t>
        </is>
      </c>
      <c r="G374" t="n">
        <v>4</v>
      </c>
      <c r="H374" t="inlineStr">
        <is>
          <t>C H H H</t>
        </is>
      </c>
    </row>
    <row r="375">
      <c r="A375" s="2">
        <f>HYPERLINK("https://www.uniprot.org/uniprotkb/P33527/entry", "P33527")</f>
        <v/>
      </c>
      <c r="B375" t="inlineStr">
        <is>
          <t>ABCC1</t>
        </is>
      </c>
      <c r="C375" t="inlineStr">
        <is>
          <t>Multidrug resistance-associated protein 1</t>
        </is>
      </c>
      <c r="D375" s="2">
        <f>HYPERLINK("https://www.rcsb.org/structure/4C3Z", "4C3Z")</f>
        <v/>
      </c>
      <c r="E375" t="inlineStr">
        <is>
          <t>Coil_rejetÃ©</t>
        </is>
      </c>
      <c r="F375" t="inlineStr">
        <is>
          <t>739-757</t>
        </is>
      </c>
      <c r="G375" t="n">
        <v>19</v>
      </c>
      <c r="H375" t="inlineStr">
        <is>
          <t>H H H H H H C H H H H H H C C C H H H</t>
        </is>
      </c>
    </row>
    <row r="376">
      <c r="A376" s="2">
        <f>HYPERLINK("https://www.uniprot.org/uniprotkb/P33527/entry", "P33527")</f>
        <v/>
      </c>
      <c r="B376" t="inlineStr">
        <is>
          <t>ABCC1</t>
        </is>
      </c>
      <c r="C376" t="inlineStr">
        <is>
          <t>Multidrug resistance-associated protein 1</t>
        </is>
      </c>
      <c r="D376" s="2">
        <f>HYPERLINK("https://www.rcsb.org/structure/4C3Z", "4C3Z")</f>
        <v/>
      </c>
      <c r="E376" t="inlineStr">
        <is>
          <t>Coil_rejetÃ©</t>
        </is>
      </c>
      <c r="F376" t="inlineStr">
        <is>
          <t>768-800</t>
        </is>
      </c>
      <c r="G376" t="n">
        <v>33</v>
      </c>
      <c r="H376" t="inlineStr">
        <is>
          <t>C H H H H H H H H H H H H H H H H H C C E E E E E C C C C C C H H</t>
        </is>
      </c>
    </row>
    <row r="377">
      <c r="A377" s="2">
        <f>HYPERLINK("https://www.uniprot.org/uniprotkb/P33527/entry", "P33527")</f>
        <v/>
      </c>
      <c r="B377" t="inlineStr">
        <is>
          <t>ABCC1</t>
        </is>
      </c>
      <c r="C377" t="inlineStr">
        <is>
          <t>Multidrug resistance-associated protein 1</t>
        </is>
      </c>
      <c r="D377" s="2">
        <f>HYPERLINK("https://www.rcsb.org/structure/4C3Z", "4C3Z")</f>
        <v/>
      </c>
      <c r="E377" t="inlineStr">
        <is>
          <t>Coil_rejetÃ©</t>
        </is>
      </c>
      <c r="F377" t="inlineStr">
        <is>
          <t>806-813</t>
        </is>
      </c>
      <c r="G377" t="n">
        <v>8</v>
      </c>
      <c r="H377" t="inlineStr">
        <is>
          <t>H H H H H C C C</t>
        </is>
      </c>
    </row>
    <row r="378">
      <c r="A378" s="2">
        <f>HYPERLINK("https://www.uniprot.org/uniprotkb/P33527/entry", "P33527")</f>
        <v/>
      </c>
      <c r="B378" t="inlineStr">
        <is>
          <t>ABCC1</t>
        </is>
      </c>
      <c r="C378" t="inlineStr">
        <is>
          <t>Multidrug resistance-associated protein 1</t>
        </is>
      </c>
      <c r="D378" s="2">
        <f>HYPERLINK("https://www.rcsb.org/structure/4C3Z", "4C3Z")</f>
        <v/>
      </c>
      <c r="E378" t="inlineStr">
        <is>
          <t>Coil_rejetÃ©</t>
        </is>
      </c>
      <c r="F378" t="inlineStr">
        <is>
          <t>815-858</t>
        </is>
      </c>
      <c r="G378" t="n">
        <v>44</v>
      </c>
      <c r="H378" t="inlineStr">
        <is>
          <t>C C C C C C E E E E E C C C C C H H H H H C E E E E E E C C E E E E E E H H H H H H H H</t>
        </is>
      </c>
    </row>
    <row r="379">
      <c r="A379" s="2">
        <f>HYPERLINK("https://www.uniprot.org/uniprotkb/P33527/entry", "P33527")</f>
        <v/>
      </c>
      <c r="B379" t="inlineStr">
        <is>
          <t>ABCC1</t>
        </is>
      </c>
      <c r="C379" t="inlineStr">
        <is>
          <t>Multidrug resistance-associated protein 1</t>
        </is>
      </c>
      <c r="D379" s="2">
        <f>HYPERLINK("https://www.rcsb.org/structure/4C3Z", "4C3Z")</f>
        <v/>
      </c>
      <c r="E379" t="inlineStr">
        <is>
          <t>Coil_rejetÃ©</t>
        </is>
      </c>
      <c r="F379" t="inlineStr">
        <is>
          <t>860-863</t>
        </is>
      </c>
      <c r="G379" t="n">
        <v>4</v>
      </c>
      <c r="H379" t="inlineStr">
        <is>
          <t>H H H H</t>
        </is>
      </c>
    </row>
    <row r="380">
      <c r="A380" s="2">
        <f>HYPERLINK("https://www.uniprot.org/uniprotkb/P33527/entry", "P33527")</f>
        <v/>
      </c>
      <c r="B380" t="inlineStr">
        <is>
          <t>ABCC1</t>
        </is>
      </c>
      <c r="C380" t="inlineStr">
        <is>
          <t>Multidrug resistance-associated protein 1</t>
        </is>
      </c>
      <c r="D380" s="2">
        <f>HYPERLINK("https://www.rcsb.org/structure/8VT4", "8VT4")</f>
        <v/>
      </c>
      <c r="E380" t="inlineStr">
        <is>
          <t>GAP</t>
        </is>
      </c>
      <c r="F380" t="inlineStr">
        <is>
          <t>269-309</t>
        </is>
      </c>
      <c r="G380" t="n">
        <v>41</v>
      </c>
      <c r="H380" t="inlineStr">
        <is>
          <t>C C C C C C C C C C C C C C C C C C C C C C C C C C C C C C C C C C C C C C C C C</t>
        </is>
      </c>
    </row>
    <row r="381">
      <c r="A381" s="2">
        <f>HYPERLINK("https://www.uniprot.org/uniprotkb/P33527/entry", "P33527")</f>
        <v/>
      </c>
      <c r="B381" t="inlineStr">
        <is>
          <t>ABCC1</t>
        </is>
      </c>
      <c r="C381" t="inlineStr">
        <is>
          <t>Multidrug resistance-associated protein 1</t>
        </is>
      </c>
      <c r="D381" s="2">
        <f>HYPERLINK("https://www.rcsb.org/structure/8VT4", "8VT4")</f>
        <v/>
      </c>
      <c r="E381" t="inlineStr">
        <is>
          <t>GAP</t>
        </is>
      </c>
      <c r="F381" t="inlineStr">
        <is>
          <t>490-544</t>
        </is>
      </c>
      <c r="G381" t="n">
        <v>55</v>
      </c>
      <c r="H381" t="inlineStr">
        <is>
          <t>C C C C C C C C C C C C C C C C C C C C C C C C C C C C C C C C C C C C C C C C C C C C C C C C C C C C C C C</t>
        </is>
      </c>
    </row>
    <row r="382">
      <c r="A382" s="2">
        <f>HYPERLINK("https://www.uniprot.org/uniprotkb/P33527/entry", "P33527")</f>
        <v/>
      </c>
      <c r="B382" t="inlineStr">
        <is>
          <t>ABCC1</t>
        </is>
      </c>
      <c r="C382" t="inlineStr">
        <is>
          <t>Multidrug resistance-associated protein 1</t>
        </is>
      </c>
      <c r="D382" s="2">
        <f>HYPERLINK("https://www.rcsb.org/structure/8VT4", "8VT4")</f>
        <v/>
      </c>
      <c r="E382" t="inlineStr">
        <is>
          <t>GAP</t>
        </is>
      </c>
      <c r="F382" t="inlineStr">
        <is>
          <t>873-972</t>
        </is>
      </c>
      <c r="G382" t="n">
        <v>100</v>
      </c>
      <c r="H382" t="inlineStr">
        <is>
          <t>C C C C C C C C C C C C C C C C C C C C C C C C C C C C C C C C C C C C C C C C C C C C C C C C C C C C C C C C C C C C C C C C C C C C C C C C C C C C C C C C C C C C C C C C C C C C C C C C C C C C</t>
        </is>
      </c>
    </row>
    <row r="383">
      <c r="A383" s="2">
        <f>HYPERLINK("https://www.uniprot.org/uniprotkb/P33527/entry", "P33527")</f>
        <v/>
      </c>
      <c r="B383" t="inlineStr">
        <is>
          <t>ABCC1</t>
        </is>
      </c>
      <c r="C383" t="inlineStr">
        <is>
          <t>Multidrug resistance-associated protein 1</t>
        </is>
      </c>
      <c r="D383" s="2">
        <f>HYPERLINK("https://www.rcsb.org/structure/8VT4", "8VT4")</f>
        <v/>
      </c>
      <c r="E383" t="inlineStr">
        <is>
          <t>GAP</t>
        </is>
      </c>
      <c r="F383" t="inlineStr">
        <is>
          <t>1042-1087</t>
        </is>
      </c>
      <c r="G383" t="n">
        <v>46</v>
      </c>
      <c r="H383" t="inlineStr">
        <is>
          <t>C C C C C C C C C C C C C C C C C C C C C C C C C C C C C C C C C C C C C C C C C C C C C C</t>
        </is>
      </c>
    </row>
    <row r="384">
      <c r="A384" s="2">
        <f>HYPERLINK("https://www.uniprot.org/uniprotkb/P33527/entry", "P33527")</f>
        <v/>
      </c>
      <c r="B384" t="inlineStr">
        <is>
          <t>ABCC1</t>
        </is>
      </c>
      <c r="C384" t="inlineStr">
        <is>
          <t>Multidrug resistance-associated protein 1</t>
        </is>
      </c>
      <c r="D384" s="2">
        <f>HYPERLINK("https://www.rcsb.org/structure/8VT4", "8VT4")</f>
        <v/>
      </c>
      <c r="E384" t="inlineStr">
        <is>
          <t>GAP_CTER</t>
        </is>
      </c>
      <c r="F384" t="inlineStr">
        <is>
          <t>1256-1531</t>
        </is>
      </c>
      <c r="G384" t="n">
        <v>276</v>
      </c>
      <c r="H384" t="inlineStr">
        <is>
          <t>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</t>
        </is>
      </c>
    </row>
    <row r="385">
      <c r="A385" s="2">
        <f>HYPERLINK("https://www.uniprot.org/uniprotkb/P33527/entry", "P33527")</f>
        <v/>
      </c>
      <c r="B385" t="inlineStr">
        <is>
          <t>ABCC1</t>
        </is>
      </c>
      <c r="C385" t="inlineStr">
        <is>
          <t>Multidrug resistance-associated protein 1</t>
        </is>
      </c>
      <c r="D385" s="2">
        <f>HYPERLINK("https://www.rcsb.org/structure/8VT4", "8VT4")</f>
        <v/>
      </c>
      <c r="E385" t="inlineStr">
        <is>
          <t>Coil_rejetÃ©</t>
        </is>
      </c>
      <c r="F385" t="inlineStr">
        <is>
          <t>20-25</t>
        </is>
      </c>
      <c r="G385" t="n">
        <v>6</v>
      </c>
      <c r="H385" t="inlineStr">
        <is>
          <t>C C C C C C</t>
        </is>
      </c>
    </row>
    <row r="386">
      <c r="A386" s="2">
        <f>HYPERLINK("https://www.uniprot.org/uniprotkb/P33527/entry", "P33527")</f>
        <v/>
      </c>
      <c r="B386" t="inlineStr">
        <is>
          <t>ABCC1</t>
        </is>
      </c>
      <c r="C386" t="inlineStr">
        <is>
          <t>Multidrug resistance-associated protein 1</t>
        </is>
      </c>
      <c r="D386" s="2">
        <f>HYPERLINK("https://www.rcsb.org/structure/8VT4", "8VT4")</f>
        <v/>
      </c>
      <c r="E386" t="inlineStr">
        <is>
          <t>Coil_rejetÃ©</t>
        </is>
      </c>
      <c r="F386" t="inlineStr">
        <is>
          <t>33-55</t>
        </is>
      </c>
      <c r="G386" t="n">
        <v>23</v>
      </c>
      <c r="H386" t="inlineStr">
        <is>
          <t>C C C C C C C C C C C C C C C C C C C C C C C</t>
        </is>
      </c>
    </row>
    <row r="387">
      <c r="A387" s="2">
        <f>HYPERLINK("https://www.uniprot.org/uniprotkb/P33527/entry", "P33527")</f>
        <v/>
      </c>
      <c r="B387" t="inlineStr">
        <is>
          <t>ABCC1</t>
        </is>
      </c>
      <c r="C387" t="inlineStr">
        <is>
          <t>Multidrug resistance-associated protein 1</t>
        </is>
      </c>
      <c r="D387" s="2">
        <f>HYPERLINK("https://www.rcsb.org/structure/8VT4", "8VT4")</f>
        <v/>
      </c>
      <c r="E387" t="inlineStr">
        <is>
          <t>Coil_rejetÃ©</t>
        </is>
      </c>
      <c r="F387" t="inlineStr">
        <is>
          <t>69-86</t>
        </is>
      </c>
      <c r="G387" t="n">
        <v>18</v>
      </c>
      <c r="H387" t="inlineStr">
        <is>
          <t>C C C C C C C C C C C C C C C C C C</t>
        </is>
      </c>
    </row>
    <row r="388">
      <c r="A388" s="2">
        <f>HYPERLINK("https://www.uniprot.org/uniprotkb/P33527/entry", "P33527")</f>
        <v/>
      </c>
      <c r="B388" t="inlineStr">
        <is>
          <t>ABCC1</t>
        </is>
      </c>
      <c r="C388" t="inlineStr">
        <is>
          <t>Multidrug resistance-associated protein 1</t>
        </is>
      </c>
      <c r="D388" s="2">
        <f>HYPERLINK("https://www.rcsb.org/structure/8VT4", "8VT4")</f>
        <v/>
      </c>
      <c r="E388" t="inlineStr">
        <is>
          <t>Coil_rejetÃ©</t>
        </is>
      </c>
      <c r="F388" t="inlineStr">
        <is>
          <t>108-131</t>
        </is>
      </c>
      <c r="G388" t="n">
        <v>24</v>
      </c>
      <c r="H388" t="inlineStr">
        <is>
          <t>C C C C C C C C C C C C C C C C C C C C C C C C</t>
        </is>
      </c>
    </row>
    <row r="389">
      <c r="A389" s="2">
        <f>HYPERLINK("https://www.uniprot.org/uniprotkb/P33527/entry", "P33527")</f>
        <v/>
      </c>
      <c r="B389" t="inlineStr">
        <is>
          <t>ABCC1</t>
        </is>
      </c>
      <c r="C389" t="inlineStr">
        <is>
          <t>Multidrug resistance-associated protein 1</t>
        </is>
      </c>
      <c r="D389" s="2">
        <f>HYPERLINK("https://www.rcsb.org/structure/8VT4", "8VT4")</f>
        <v/>
      </c>
      <c r="E389" t="inlineStr">
        <is>
          <t>Coil_rejetÃ©</t>
        </is>
      </c>
      <c r="F389" t="inlineStr">
        <is>
          <t>134-158</t>
        </is>
      </c>
      <c r="G389" t="n">
        <v>25</v>
      </c>
      <c r="H389" t="inlineStr">
        <is>
          <t>C C C C C C C C C C C C C C C C C C C C C C C C C</t>
        </is>
      </c>
    </row>
    <row r="390">
      <c r="A390" s="2">
        <f>HYPERLINK("https://www.uniprot.org/uniprotkb/P33527/entry", "P33527")</f>
        <v/>
      </c>
      <c r="B390" t="inlineStr">
        <is>
          <t>ABCC1</t>
        </is>
      </c>
      <c r="C390" t="inlineStr">
        <is>
          <t>Multidrug resistance-associated protein 1</t>
        </is>
      </c>
      <c r="D390" s="2">
        <f>HYPERLINK("https://www.rcsb.org/structure/8VT4", "8VT4")</f>
        <v/>
      </c>
      <c r="E390" t="inlineStr">
        <is>
          <t>Coil_rejetÃ©</t>
        </is>
      </c>
      <c r="F390" t="inlineStr">
        <is>
          <t>172-189</t>
        </is>
      </c>
      <c r="G390" t="n">
        <v>18</v>
      </c>
      <c r="H390" t="inlineStr">
        <is>
          <t>C C C C C C C C C C C C C C C C C C</t>
        </is>
      </c>
    </row>
    <row r="391">
      <c r="A391" s="2">
        <f>HYPERLINK("https://www.uniprot.org/uniprotkb/P33527/entry", "P33527")</f>
        <v/>
      </c>
      <c r="B391" t="inlineStr">
        <is>
          <t>ABCC1</t>
        </is>
      </c>
      <c r="C391" t="inlineStr">
        <is>
          <t>Multidrug resistance-associated protein 1</t>
        </is>
      </c>
      <c r="D391" s="2">
        <f>HYPERLINK("https://www.rcsb.org/structure/8VT4", "8VT4")</f>
        <v/>
      </c>
      <c r="E391" t="inlineStr">
        <is>
          <t>Coil_rejetÃ©</t>
        </is>
      </c>
      <c r="F391" t="inlineStr">
        <is>
          <t>212-232</t>
        </is>
      </c>
      <c r="G391" t="n">
        <v>21</v>
      </c>
      <c r="H391" t="inlineStr">
        <is>
          <t>C C C C C C C C C C C C C C C C C C C C C</t>
        </is>
      </c>
    </row>
    <row r="392">
      <c r="A392" s="2">
        <f>HYPERLINK("https://www.uniprot.org/uniprotkb/P33527/entry", "P33527")</f>
        <v/>
      </c>
      <c r="B392" t="inlineStr">
        <is>
          <t>ABCC1</t>
        </is>
      </c>
      <c r="C392" t="inlineStr">
        <is>
          <t>Multidrug resistance-associated protein 1</t>
        </is>
      </c>
      <c r="D392" s="2">
        <f>HYPERLINK("https://www.rcsb.org/structure/8VT4", "8VT4")</f>
        <v/>
      </c>
      <c r="E392" t="inlineStr">
        <is>
          <t>Coil_rejetÃ©</t>
        </is>
      </c>
      <c r="F392" t="inlineStr">
        <is>
          <t>328-354</t>
        </is>
      </c>
      <c r="G392" t="n">
        <v>27</v>
      </c>
      <c r="H392" t="inlineStr">
        <is>
          <t>C C C C C C C C C C C C C C C C C C C C C C C C C C C</t>
        </is>
      </c>
    </row>
    <row r="393">
      <c r="A393" s="2">
        <f>HYPERLINK("https://www.uniprot.org/uniprotkb/P33527/entry", "P33527")</f>
        <v/>
      </c>
      <c r="B393" t="inlineStr">
        <is>
          <t>ABCC1</t>
        </is>
      </c>
      <c r="C393" t="inlineStr">
        <is>
          <t>Multidrug resistance-associated protein 1</t>
        </is>
      </c>
      <c r="D393" s="2">
        <f>HYPERLINK("https://www.rcsb.org/structure/8VT4", "8VT4")</f>
        <v/>
      </c>
      <c r="E393" t="inlineStr">
        <is>
          <t>Coil_rejetÃ©</t>
        </is>
      </c>
      <c r="F393" t="inlineStr">
        <is>
          <t>359-410</t>
        </is>
      </c>
      <c r="G393" t="n">
        <v>52</v>
      </c>
      <c r="H393" t="inlineStr">
        <is>
          <t>C C C C C C C C C C C C C C C C C C C C C C C C C C C C C C C C C C C C C C C C C C C C C C C C C C C C</t>
        </is>
      </c>
    </row>
    <row r="394">
      <c r="A394" s="2">
        <f>HYPERLINK("https://www.uniprot.org/uniprotkb/P33527/entry", "P33527")</f>
        <v/>
      </c>
      <c r="B394" t="inlineStr">
        <is>
          <t>ABCC1</t>
        </is>
      </c>
      <c r="C394" t="inlineStr">
        <is>
          <t>Multidrug resistance-associated protein 1</t>
        </is>
      </c>
      <c r="D394" s="2">
        <f>HYPERLINK("https://www.rcsb.org/structure/8VT4", "8VT4")</f>
        <v/>
      </c>
      <c r="E394" t="inlineStr">
        <is>
          <t>Coil_rejetÃ©</t>
        </is>
      </c>
      <c r="F394" t="inlineStr">
        <is>
          <t>426-455</t>
        </is>
      </c>
      <c r="G394" t="n">
        <v>30</v>
      </c>
      <c r="H394" t="inlineStr">
        <is>
          <t>C C C C C C C C C C C C C C C C C C C C C C C C C C C C C C</t>
        </is>
      </c>
    </row>
    <row r="395">
      <c r="A395" s="2">
        <f>HYPERLINK("https://www.uniprot.org/uniprotkb/P33527/entry", "P33527")</f>
        <v/>
      </c>
      <c r="B395" t="inlineStr">
        <is>
          <t>ABCC1</t>
        </is>
      </c>
      <c r="C395" t="inlineStr">
        <is>
          <t>Multidrug resistance-associated protein 1</t>
        </is>
      </c>
      <c r="D395" s="2">
        <f>HYPERLINK("https://www.rcsb.org/structure/8VT4", "8VT4")</f>
        <v/>
      </c>
      <c r="E395" t="inlineStr">
        <is>
          <t>Coil_rejetÃ©</t>
        </is>
      </c>
      <c r="F395" t="inlineStr">
        <is>
          <t>580-592</t>
        </is>
      </c>
      <c r="G395" t="n">
        <v>13</v>
      </c>
      <c r="H395" t="inlineStr">
        <is>
          <t>C C C C C C C C C C C C C</t>
        </is>
      </c>
    </row>
    <row r="396">
      <c r="A396" s="2">
        <f>HYPERLINK("https://www.uniprot.org/uniprotkb/P33527/entry", "P33527")</f>
        <v/>
      </c>
      <c r="B396" t="inlineStr">
        <is>
          <t>ABCC1</t>
        </is>
      </c>
      <c r="C396" t="inlineStr">
        <is>
          <t>Multidrug resistance-associated protein 1</t>
        </is>
      </c>
      <c r="D396" s="2">
        <f>HYPERLINK("https://www.rcsb.org/structure/8VT4", "8VT4")</f>
        <v/>
      </c>
      <c r="E396" t="inlineStr">
        <is>
          <t>Coil_rejetÃ©</t>
        </is>
      </c>
      <c r="F396" t="inlineStr">
        <is>
          <t>609-613</t>
        </is>
      </c>
      <c r="G396" t="n">
        <v>5</v>
      </c>
      <c r="H396" t="inlineStr">
        <is>
          <t>C C C C C</t>
        </is>
      </c>
    </row>
    <row r="397">
      <c r="A397" s="2">
        <f>HYPERLINK("https://www.uniprot.org/uniprotkb/P33527/entry", "P33527")</f>
        <v/>
      </c>
      <c r="B397" t="inlineStr">
        <is>
          <t>ABCC1</t>
        </is>
      </c>
      <c r="C397" t="inlineStr">
        <is>
          <t>Multidrug resistance-associated protein 1</t>
        </is>
      </c>
      <c r="D397" s="2">
        <f>HYPERLINK("https://www.rcsb.org/structure/8VT4", "8VT4")</f>
        <v/>
      </c>
      <c r="E397" t="inlineStr">
        <is>
          <t>Coil_rejetÃ©</t>
        </is>
      </c>
      <c r="F397" t="inlineStr">
        <is>
          <t>1108-1222</t>
        </is>
      </c>
      <c r="G397" t="n">
        <v>115</v>
      </c>
      <c r="H397" t="inlineStr">
        <is>
          <t>C C C C C C C C C C C C C C C C C C C C C C C C C C C C C C C C C C C C C C C C C C C C C C C C C C C C C C C C C C C C C C C C C C C C C C C C C C C C C C C C C C C C C C C C C C C C C C C C C C C C C C C C C C C C C C C C C C C</t>
        </is>
      </c>
    </row>
    <row r="398">
      <c r="A398" s="2">
        <f>HYPERLINK("https://www.uniprot.org/uniprotkb/P33527/entry", "P33527")</f>
        <v/>
      </c>
      <c r="B398" t="inlineStr">
        <is>
          <t>ABCC1</t>
        </is>
      </c>
      <c r="C398" t="inlineStr">
        <is>
          <t>Multidrug resistance-associated protein 1</t>
        </is>
      </c>
      <c r="D398" s="2">
        <f>HYPERLINK("https://www.rcsb.org/structure/8VT4", "8VT4")</f>
        <v/>
      </c>
      <c r="E398" t="inlineStr">
        <is>
          <t>Coil_rejetÃ©</t>
        </is>
      </c>
      <c r="F398" t="inlineStr">
        <is>
          <t>1229-1235</t>
        </is>
      </c>
      <c r="G398" t="n">
        <v>7</v>
      </c>
      <c r="H398" t="inlineStr">
        <is>
          <t>C C C C C C C</t>
        </is>
      </c>
    </row>
    <row r="399">
      <c r="A399" s="2">
        <f>HYPERLINK("https://www.uniprot.org/uniprotkb/P33527/entry", "P33527")</f>
        <v/>
      </c>
      <c r="B399" t="inlineStr">
        <is>
          <t>ABCC1</t>
        </is>
      </c>
      <c r="C399" t="inlineStr">
        <is>
          <t>Multidrug resistance-associated protein 1</t>
        </is>
      </c>
      <c r="D399" s="2">
        <f>HYPERLINK("https://www.rcsb.org/structure/8VUX", "8VUX")</f>
        <v/>
      </c>
      <c r="E399" t="inlineStr">
        <is>
          <t>GAP</t>
        </is>
      </c>
      <c r="F399" t="inlineStr">
        <is>
          <t>269-309</t>
        </is>
      </c>
      <c r="G399" t="n">
        <v>41</v>
      </c>
      <c r="H399" t="inlineStr">
        <is>
          <t>C C C C C C C C C C C C C C C C C C C C C C C C C C C C C C C C C C C C C C C C C</t>
        </is>
      </c>
    </row>
    <row r="400">
      <c r="A400" s="2">
        <f>HYPERLINK("https://www.uniprot.org/uniprotkb/P33527/entry", "P33527")</f>
        <v/>
      </c>
      <c r="B400" t="inlineStr">
        <is>
          <t>ABCC1</t>
        </is>
      </c>
      <c r="C400" t="inlineStr">
        <is>
          <t>Multidrug resistance-associated protein 1</t>
        </is>
      </c>
      <c r="D400" s="2">
        <f>HYPERLINK("https://www.rcsb.org/structure/8VUX", "8VUX")</f>
        <v/>
      </c>
      <c r="E400" t="inlineStr">
        <is>
          <t>GAP</t>
        </is>
      </c>
      <c r="F400" t="inlineStr">
        <is>
          <t>480-545</t>
        </is>
      </c>
      <c r="G400" t="n">
        <v>66</v>
      </c>
      <c r="H400" t="inlineStr">
        <is>
          <t>C C C C C C C C C C C C C C C C C C C C C C C C C C C C C C C C C C C C C C C C C C C C C C C C C C C C C C C C C C C C C C C C C C</t>
        </is>
      </c>
    </row>
    <row r="401">
      <c r="A401" s="2">
        <f>HYPERLINK("https://www.uniprot.org/uniprotkb/P33527/entry", "P33527")</f>
        <v/>
      </c>
      <c r="B401" t="inlineStr">
        <is>
          <t>ABCC1</t>
        </is>
      </c>
      <c r="C401" t="inlineStr">
        <is>
          <t>Multidrug resistance-associated protein 1</t>
        </is>
      </c>
      <c r="D401" s="2">
        <f>HYPERLINK("https://www.rcsb.org/structure/8VUX", "8VUX")</f>
        <v/>
      </c>
      <c r="E401" t="inlineStr">
        <is>
          <t>GAP</t>
        </is>
      </c>
      <c r="F401" t="inlineStr">
        <is>
          <t>873-972</t>
        </is>
      </c>
      <c r="G401" t="n">
        <v>100</v>
      </c>
      <c r="H401" t="inlineStr">
        <is>
          <t>C C C C C C C C C C C C C C C C C C C C C C C C C C C C C C C C C C C C C C C C C C C C C C C C C C C C C C C C C C C C C C C C C C C C C C C C C C C C C C C C C C C C C C C C C C C C C C C C C C C C</t>
        </is>
      </c>
    </row>
    <row r="402">
      <c r="A402" s="2">
        <f>HYPERLINK("https://www.uniprot.org/uniprotkb/P33527/entry", "P33527")</f>
        <v/>
      </c>
      <c r="B402" t="inlineStr">
        <is>
          <t>ABCC1</t>
        </is>
      </c>
      <c r="C402" t="inlineStr">
        <is>
          <t>Multidrug resistance-associated protein 1</t>
        </is>
      </c>
      <c r="D402" s="2">
        <f>HYPERLINK("https://www.rcsb.org/structure/8VUX", "8VUX")</f>
        <v/>
      </c>
      <c r="E402" t="inlineStr">
        <is>
          <t>GAP</t>
        </is>
      </c>
      <c r="F402" t="inlineStr">
        <is>
          <t>1045-1086</t>
        </is>
      </c>
      <c r="G402" t="n">
        <v>42</v>
      </c>
      <c r="H402" t="inlineStr">
        <is>
          <t>C C C C C C C C C C C C C C C C C C C C C C C C C C C C C C C C C C C C C C C C C C</t>
        </is>
      </c>
    </row>
    <row r="403">
      <c r="A403" s="2">
        <f>HYPERLINK("https://www.uniprot.org/uniprotkb/P33527/entry", "P33527")</f>
        <v/>
      </c>
      <c r="B403" t="inlineStr">
        <is>
          <t>ABCC1</t>
        </is>
      </c>
      <c r="C403" t="inlineStr">
        <is>
          <t>Multidrug resistance-associated protein 1</t>
        </is>
      </c>
      <c r="D403" s="2">
        <f>HYPERLINK("https://www.rcsb.org/structure/8VUX", "8VUX")</f>
        <v/>
      </c>
      <c r="E403" t="inlineStr">
        <is>
          <t>GAP_CTER</t>
        </is>
      </c>
      <c r="F403" t="inlineStr">
        <is>
          <t>1255-1531</t>
        </is>
      </c>
      <c r="G403" t="n">
        <v>277</v>
      </c>
      <c r="H403" t="inlineStr">
        <is>
          <t>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</t>
        </is>
      </c>
    </row>
    <row r="404">
      <c r="A404" s="2">
        <f>HYPERLINK("https://www.uniprot.org/uniprotkb/P33527/entry", "P33527")</f>
        <v/>
      </c>
      <c r="B404" t="inlineStr">
        <is>
          <t>ABCC1</t>
        </is>
      </c>
      <c r="C404" t="inlineStr">
        <is>
          <t>Multidrug resistance-associated protein 1</t>
        </is>
      </c>
      <c r="D404" s="2">
        <f>HYPERLINK("https://www.rcsb.org/structure/8VUX", "8VUX")</f>
        <v/>
      </c>
      <c r="E404" t="inlineStr">
        <is>
          <t>Coil_rejetÃ©</t>
        </is>
      </c>
      <c r="F404" t="inlineStr">
        <is>
          <t>139-151</t>
        </is>
      </c>
      <c r="G404" t="n">
        <v>13</v>
      </c>
      <c r="H404" t="inlineStr">
        <is>
          <t>C C C C C C C C C C C C C</t>
        </is>
      </c>
    </row>
    <row r="405">
      <c r="A405" s="2">
        <f>HYPERLINK("https://www.uniprot.org/uniprotkb/P33527/entry", "P33527")</f>
        <v/>
      </c>
      <c r="B405" t="inlineStr">
        <is>
          <t>ABCC1</t>
        </is>
      </c>
      <c r="C405" t="inlineStr">
        <is>
          <t>Multidrug resistance-associated protein 1</t>
        </is>
      </c>
      <c r="D405" s="2">
        <f>HYPERLINK("https://www.rcsb.org/structure/8VUX", "8VUX")</f>
        <v/>
      </c>
      <c r="E405" t="inlineStr">
        <is>
          <t>Coil_rejetÃ©</t>
        </is>
      </c>
      <c r="F405" t="inlineStr">
        <is>
          <t>178-188</t>
        </is>
      </c>
      <c r="G405" t="n">
        <v>11</v>
      </c>
      <c r="H405" t="inlineStr">
        <is>
          <t>C C C C C C C C C C C</t>
        </is>
      </c>
    </row>
    <row r="406">
      <c r="A406" s="2">
        <f>HYPERLINK("https://www.uniprot.org/uniprotkb/P33527/entry", "P33527")</f>
        <v/>
      </c>
      <c r="B406" t="inlineStr">
        <is>
          <t>ABCC1</t>
        </is>
      </c>
      <c r="C406" t="inlineStr">
        <is>
          <t>Multidrug resistance-associated protein 1</t>
        </is>
      </c>
      <c r="D406" s="2">
        <f>HYPERLINK("https://www.rcsb.org/structure/8VUX", "8VUX")</f>
        <v/>
      </c>
      <c r="E406" t="inlineStr">
        <is>
          <t>Coil_rejetÃ©</t>
        </is>
      </c>
      <c r="F406" t="inlineStr">
        <is>
          <t>217-222</t>
        </is>
      </c>
      <c r="G406" t="n">
        <v>6</v>
      </c>
      <c r="H406" t="inlineStr">
        <is>
          <t>C C C C C C</t>
        </is>
      </c>
    </row>
    <row r="407">
      <c r="A407" s="2">
        <f>HYPERLINK("https://www.uniprot.org/uniprotkb/P33527/entry", "P33527")</f>
        <v/>
      </c>
      <c r="B407" t="inlineStr">
        <is>
          <t>ABCC1</t>
        </is>
      </c>
      <c r="C407" t="inlineStr">
        <is>
          <t>Multidrug resistance-associated protein 1</t>
        </is>
      </c>
      <c r="D407" s="2">
        <f>HYPERLINK("https://www.rcsb.org/structure/8VUX", "8VUX")</f>
        <v/>
      </c>
      <c r="E407" t="inlineStr">
        <is>
          <t>Coil_rejetÃ©</t>
        </is>
      </c>
      <c r="F407" t="inlineStr">
        <is>
          <t>367-392</t>
        </is>
      </c>
      <c r="G407" t="n">
        <v>26</v>
      </c>
      <c r="H407" t="inlineStr">
        <is>
          <t>C C C C C C C C C C C C C C C C C C C C C C C C C C</t>
        </is>
      </c>
    </row>
    <row r="408">
      <c r="A408" s="2">
        <f>HYPERLINK("https://www.uniprot.org/uniprotkb/P33527/entry", "P33527")</f>
        <v/>
      </c>
      <c r="B408" t="inlineStr">
        <is>
          <t>ABCC1</t>
        </is>
      </c>
      <c r="C408" t="inlineStr">
        <is>
          <t>Multidrug resistance-associated protein 1</t>
        </is>
      </c>
      <c r="D408" s="2">
        <f>HYPERLINK("https://www.rcsb.org/structure/8VUX", "8VUX")</f>
        <v/>
      </c>
      <c r="E408" t="inlineStr">
        <is>
          <t>Coil_rejetÃ©</t>
        </is>
      </c>
      <c r="F408" t="inlineStr">
        <is>
          <t>1116-1125</t>
        </is>
      </c>
      <c r="G408" t="n">
        <v>10</v>
      </c>
      <c r="H408" t="inlineStr">
        <is>
          <t>C C C C C C C C C C</t>
        </is>
      </c>
    </row>
    <row r="409">
      <c r="A409" s="2">
        <f>HYPERLINK("https://www.uniprot.org/uniprotkb/P33527/entry", "P33527")</f>
        <v/>
      </c>
      <c r="B409" t="inlineStr">
        <is>
          <t>ABCC1</t>
        </is>
      </c>
      <c r="C409" t="inlineStr">
        <is>
          <t>Multidrug resistance-associated protein 1</t>
        </is>
      </c>
      <c r="D409" s="2">
        <f>HYPERLINK("https://www.rcsb.org/structure/8VUX", "8VUX")</f>
        <v/>
      </c>
      <c r="E409" t="inlineStr">
        <is>
          <t>Coil_rejetÃ©</t>
        </is>
      </c>
      <c r="F409" t="inlineStr">
        <is>
          <t>1190-1203</t>
        </is>
      </c>
      <c r="G409" t="n">
        <v>14</v>
      </c>
      <c r="H409" t="inlineStr">
        <is>
          <t>C C C C C C C C C C C C C C</t>
        </is>
      </c>
    </row>
    <row r="410">
      <c r="A410" s="2">
        <f>HYPERLINK("https://www.uniprot.org/uniprotkb/P33527/entry", "P33527")</f>
        <v/>
      </c>
      <c r="B410" t="inlineStr">
        <is>
          <t>ABCC1</t>
        </is>
      </c>
      <c r="C410" t="inlineStr">
        <is>
          <t>Multidrug resistance-associated protein 1</t>
        </is>
      </c>
      <c r="D410" s="2">
        <f>HYPERLINK("https://www.rcsb.org/structure/8VVC", "8VVC")</f>
        <v/>
      </c>
      <c r="E410" t="inlineStr">
        <is>
          <t>GAP</t>
        </is>
      </c>
      <c r="F410" t="inlineStr">
        <is>
          <t>269-309</t>
        </is>
      </c>
      <c r="G410" t="n">
        <v>41</v>
      </c>
      <c r="H410" t="inlineStr">
        <is>
          <t>C C C C C C C C C C C C C C C C C C C C C C C C C C C C C C C C C C C C C C C C C</t>
        </is>
      </c>
    </row>
    <row r="411">
      <c r="A411" s="2">
        <f>HYPERLINK("https://www.uniprot.org/uniprotkb/P33527/entry", "P33527")</f>
        <v/>
      </c>
      <c r="B411" t="inlineStr">
        <is>
          <t>ABCC1</t>
        </is>
      </c>
      <c r="C411" t="inlineStr">
        <is>
          <t>Multidrug resistance-associated protein 1</t>
        </is>
      </c>
      <c r="D411" s="2">
        <f>HYPERLINK("https://www.rcsb.org/structure/8VVC", "8VVC")</f>
        <v/>
      </c>
      <c r="E411" t="inlineStr">
        <is>
          <t>GAP</t>
        </is>
      </c>
      <c r="F411" t="inlineStr">
        <is>
          <t>873-972</t>
        </is>
      </c>
      <c r="G411" t="n">
        <v>100</v>
      </c>
      <c r="H411" t="inlineStr">
        <is>
          <t>C C C C C C C C C C C C C C C C C C C C C C C C C C C C C C C C C C C C C C C C C C C C C C C C C C C C C C C C C C C C C C C C C C C C C C C C C C C C C C C C C C C C C C C C C C C C C C C C C C C C</t>
        </is>
      </c>
    </row>
    <row r="412">
      <c r="A412" s="2">
        <f>HYPERLINK("https://www.uniprot.org/uniprotkb/O15245/entry", "O15245")</f>
        <v/>
      </c>
      <c r="B412" t="inlineStr">
        <is>
          <t>SLC22A1</t>
        </is>
      </c>
      <c r="C412" t="inlineStr">
        <is>
          <t>Solute carrier family 22 member 1</t>
        </is>
      </c>
      <c r="D412" s="2">
        <f>HYPERLINK("https://www.rcsb.org/structure/8ET6", "8ET6")</f>
        <v/>
      </c>
      <c r="E412" t="inlineStr">
        <is>
          <t>GAP_NTER</t>
        </is>
      </c>
      <c r="F412" t="inlineStr">
        <is>
          <t>1-1</t>
        </is>
      </c>
      <c r="G412" t="n">
        <v>1</v>
      </c>
      <c r="H412" t="inlineStr">
        <is>
          <t>C</t>
        </is>
      </c>
    </row>
    <row r="413">
      <c r="A413" s="2">
        <f>HYPERLINK("https://www.uniprot.org/uniprotkb/O15245/entry", "O15245")</f>
        <v/>
      </c>
      <c r="B413" t="inlineStr">
        <is>
          <t>SLC22A1</t>
        </is>
      </c>
      <c r="C413" t="inlineStr">
        <is>
          <t>Solute carrier family 22 member 1</t>
        </is>
      </c>
      <c r="D413" s="2">
        <f>HYPERLINK("https://www.rcsb.org/structure/8ET6", "8ET6")</f>
        <v/>
      </c>
      <c r="E413" t="inlineStr">
        <is>
          <t>GAP_CTER</t>
        </is>
      </c>
      <c r="F413" t="inlineStr">
        <is>
          <t>534-554</t>
        </is>
      </c>
      <c r="G413" t="n">
        <v>21</v>
      </c>
      <c r="H413" t="inlineStr">
        <is>
          <t>C C C C C C C C C C C C C C C C C C C C C</t>
        </is>
      </c>
    </row>
    <row r="414">
      <c r="A414" s="2">
        <f>HYPERLINK("https://www.uniprot.org/uniprotkb/O15245/entry", "O15245")</f>
        <v/>
      </c>
      <c r="B414" t="inlineStr">
        <is>
          <t>SLC22A1</t>
        </is>
      </c>
      <c r="C414" t="inlineStr">
        <is>
          <t>Solute carrier family 22 member 1</t>
        </is>
      </c>
      <c r="D414" s="2">
        <f>HYPERLINK("https://www.rcsb.org/structure/8ET6", "8ET6")</f>
        <v/>
      </c>
      <c r="E414" t="inlineStr">
        <is>
          <t>Coil_rejetÃ©</t>
        </is>
      </c>
      <c r="F414" t="inlineStr">
        <is>
          <t>21-46</t>
        </is>
      </c>
      <c r="G414" t="n">
        <v>26</v>
      </c>
      <c r="H414" t="inlineStr">
        <is>
          <t>H H H H H H H H H H H H H H H H H H C C C C C C C C</t>
        </is>
      </c>
    </row>
    <row r="415">
      <c r="A415" s="2">
        <f>HYPERLINK("https://www.uniprot.org/uniprotkb/O15245/entry", "O15245")</f>
        <v/>
      </c>
      <c r="B415" t="inlineStr">
        <is>
          <t>SLC22A1</t>
        </is>
      </c>
      <c r="C415" t="inlineStr">
        <is>
          <t>Solute carrier family 22 member 1</t>
        </is>
      </c>
      <c r="D415" s="2">
        <f>HYPERLINK("https://www.rcsb.org/structure/8ET6", "8ET6")</f>
        <v/>
      </c>
      <c r="E415" t="inlineStr">
        <is>
          <t>Coil_rejetÃ©</t>
        </is>
      </c>
      <c r="F415" t="inlineStr">
        <is>
          <t>131-140</t>
        </is>
      </c>
      <c r="G415" t="n">
        <v>10</v>
      </c>
      <c r="H415" t="inlineStr">
        <is>
          <t>C C H H H H H H H C</t>
        </is>
      </c>
    </row>
    <row r="416">
      <c r="A416" s="2">
        <f>HYPERLINK("https://www.uniprot.org/uniprotkb/O15245/entry", "O15245")</f>
        <v/>
      </c>
      <c r="B416" t="inlineStr">
        <is>
          <t>SLC22A1</t>
        </is>
      </c>
      <c r="C416" t="inlineStr">
        <is>
          <t>Solute carrier family 22 member 1</t>
        </is>
      </c>
      <c r="D416" s="2">
        <f>HYPERLINK("https://www.rcsb.org/structure/8ET6", "8ET6")</f>
        <v/>
      </c>
      <c r="E416" t="inlineStr">
        <is>
          <t>Coil_rejetÃ©</t>
        </is>
      </c>
      <c r="F416" t="inlineStr">
        <is>
          <t>144-229</t>
        </is>
      </c>
      <c r="G416" t="n">
        <v>86</v>
      </c>
      <c r="H416" t="inlineStr">
        <is>
          <t>C H H H H H H H H H H H H H H H H H H H H H H H H H H H H H H H H H H H H H H H H H H H H H H H H H H C C C H H H H H H H H H H H H H H H H H H H H H H H H H H H H H H H C</t>
        </is>
      </c>
    </row>
    <row r="417">
      <c r="A417" s="2">
        <f>HYPERLINK("https://www.uniprot.org/uniprotkb/O15245/entry", "O15245")</f>
        <v/>
      </c>
      <c r="B417" t="inlineStr">
        <is>
          <t>SLC22A1</t>
        </is>
      </c>
      <c r="C417" t="inlineStr">
        <is>
          <t>Solute carrier family 22 member 1</t>
        </is>
      </c>
      <c r="D417" s="2">
        <f>HYPERLINK("https://www.rcsb.org/structure/8ET6", "8ET6")</f>
        <v/>
      </c>
      <c r="E417" t="inlineStr">
        <is>
          <t>Coil_rejetÃ©</t>
        </is>
      </c>
      <c r="F417" t="inlineStr">
        <is>
          <t>231-276</t>
        </is>
      </c>
      <c r="G417" t="n">
        <v>46</v>
      </c>
      <c r="H417" t="inlineStr">
        <is>
          <t>C H H H H H H H H H H H H H H H H H H H H H H H H H H H C H H H H H H H H H H H H H H H H H</t>
        </is>
      </c>
    </row>
    <row r="418">
      <c r="A418" s="2">
        <f>HYPERLINK("https://www.uniprot.org/uniprotkb/O15245/entry", "O15245")</f>
        <v/>
      </c>
      <c r="B418" t="inlineStr">
        <is>
          <t>SLC22A1</t>
        </is>
      </c>
      <c r="C418" t="inlineStr">
        <is>
          <t>Solute carrier family 22 member 1</t>
        </is>
      </c>
      <c r="D418" s="2">
        <f>HYPERLINK("https://www.rcsb.org/structure/8ET6", "8ET6")</f>
        <v/>
      </c>
      <c r="E418" t="inlineStr">
        <is>
          <t>Coil_rejetÃ©</t>
        </is>
      </c>
      <c r="F418" t="inlineStr">
        <is>
          <t>345-355</t>
        </is>
      </c>
      <c r="G418" t="n">
        <v>11</v>
      </c>
      <c r="H418" t="inlineStr">
        <is>
          <t>H H H H H H H H H H H</t>
        </is>
      </c>
    </row>
    <row r="419">
      <c r="A419" s="2">
        <f>HYPERLINK("https://www.uniprot.org/uniprotkb/O15245/entry", "O15245")</f>
        <v/>
      </c>
      <c r="B419" t="inlineStr">
        <is>
          <t>SLC22A1</t>
        </is>
      </c>
      <c r="C419" t="inlineStr">
        <is>
          <t>Solute carrier family 22 member 1</t>
        </is>
      </c>
      <c r="D419" s="2">
        <f>HYPERLINK("https://www.rcsb.org/structure/8ET6", "8ET6")</f>
        <v/>
      </c>
      <c r="E419" t="inlineStr">
        <is>
          <t>Coil_rejetÃ©</t>
        </is>
      </c>
      <c r="F419" t="inlineStr">
        <is>
          <t>374-410</t>
        </is>
      </c>
      <c r="G419" t="n">
        <v>37</v>
      </c>
      <c r="H419" t="inlineStr">
        <is>
          <t>H H H H H H H H H H H H H H H H H H H H H H H H H H H H H H H H H H H H H</t>
        </is>
      </c>
    </row>
    <row r="420">
      <c r="A420" s="2">
        <f>HYPERLINK("https://www.uniprot.org/uniprotkb/O15245/entry", "O15245")</f>
        <v/>
      </c>
      <c r="B420" t="inlineStr">
        <is>
          <t>SLC22A1</t>
        </is>
      </c>
      <c r="C420" t="inlineStr">
        <is>
          <t>Solute carrier family 22 member 1</t>
        </is>
      </c>
      <c r="D420" s="2">
        <f>HYPERLINK("https://www.rcsb.org/structure/8ET6", "8ET6")</f>
        <v/>
      </c>
      <c r="E420" t="inlineStr">
        <is>
          <t>Coil_rejetÃ©</t>
        </is>
      </c>
      <c r="F420" t="inlineStr">
        <is>
          <t>443-459</t>
        </is>
      </c>
      <c r="G420" t="n">
        <v>17</v>
      </c>
      <c r="H420" t="inlineStr">
        <is>
          <t>H H H H H H H H H H H H H H H H H</t>
        </is>
      </c>
    </row>
    <row r="421">
      <c r="A421" s="2">
        <f>HYPERLINK("https://www.uniprot.org/uniprotkb/O15245/entry", "O15245")</f>
        <v/>
      </c>
      <c r="B421" t="inlineStr">
        <is>
          <t>SLC22A1</t>
        </is>
      </c>
      <c r="C421" t="inlineStr">
        <is>
          <t>Solute carrier family 22 member 1</t>
        </is>
      </c>
      <c r="D421" s="2">
        <f>HYPERLINK("https://www.rcsb.org/structure/8ET6", "8ET6")</f>
        <v/>
      </c>
      <c r="E421" t="inlineStr">
        <is>
          <t>Coil_rejetÃ©</t>
        </is>
      </c>
      <c r="F421" t="inlineStr">
        <is>
          <t>461-478</t>
        </is>
      </c>
      <c r="G421" t="n">
        <v>18</v>
      </c>
      <c r="H421" t="inlineStr">
        <is>
          <t>H H H H H H H H H H H H H H H H H H</t>
        </is>
      </c>
    </row>
    <row r="422">
      <c r="A422" s="2">
        <f>HYPERLINK("https://www.uniprot.org/uniprotkb/O15245/entry", "O15245")</f>
        <v/>
      </c>
      <c r="B422" t="inlineStr">
        <is>
          <t>SLC22A1</t>
        </is>
      </c>
      <c r="C422" t="inlineStr">
        <is>
          <t>Solute carrier family 22 member 1</t>
        </is>
      </c>
      <c r="D422" s="2">
        <f>HYPERLINK("https://www.rcsb.org/structure/8ET6", "8ET6")</f>
        <v/>
      </c>
      <c r="E422" t="inlineStr">
        <is>
          <t>Coil_rejetÃ©</t>
        </is>
      </c>
      <c r="F422" t="inlineStr">
        <is>
          <t>510-513</t>
        </is>
      </c>
      <c r="G422" t="n">
        <v>4</v>
      </c>
      <c r="H422" t="inlineStr">
        <is>
          <t>H H C C</t>
        </is>
      </c>
    </row>
    <row r="423">
      <c r="A423" s="2">
        <f>HYPERLINK("https://www.uniprot.org/uniprotkb/O15245/entry", "O15245")</f>
        <v/>
      </c>
      <c r="B423" t="inlineStr">
        <is>
          <t>SLC22A1</t>
        </is>
      </c>
      <c r="C423" t="inlineStr">
        <is>
          <t>Solute carrier family 22 member 1</t>
        </is>
      </c>
      <c r="D423" s="2">
        <f>HYPERLINK("https://www.rcsb.org/structure/8ET7", "8ET7")</f>
        <v/>
      </c>
      <c r="E423" t="inlineStr">
        <is>
          <t>GAP_NTER</t>
        </is>
      </c>
      <c r="F423" t="inlineStr">
        <is>
          <t>1-1</t>
        </is>
      </c>
      <c r="G423" t="n">
        <v>1</v>
      </c>
      <c r="H423" t="inlineStr">
        <is>
          <t>C</t>
        </is>
      </c>
    </row>
    <row r="424">
      <c r="A424" s="2">
        <f>HYPERLINK("https://www.uniprot.org/uniprotkb/O15245/entry", "O15245")</f>
        <v/>
      </c>
      <c r="B424" t="inlineStr">
        <is>
          <t>SLC22A1</t>
        </is>
      </c>
      <c r="C424" t="inlineStr">
        <is>
          <t>Solute carrier family 22 member 1</t>
        </is>
      </c>
      <c r="D424" s="2">
        <f>HYPERLINK("https://www.rcsb.org/structure/8ET7", "8ET7")</f>
        <v/>
      </c>
      <c r="E424" t="inlineStr">
        <is>
          <t>GAP_CTER</t>
        </is>
      </c>
      <c r="F424" t="inlineStr">
        <is>
          <t>534-554</t>
        </is>
      </c>
      <c r="G424" t="n">
        <v>21</v>
      </c>
      <c r="H424" t="inlineStr">
        <is>
          <t>C C C C C C C C C C C C C C C C C C C C C</t>
        </is>
      </c>
    </row>
    <row r="425">
      <c r="A425" s="2">
        <f>HYPERLINK("https://www.uniprot.org/uniprotkb/O15245/entry", "O15245")</f>
        <v/>
      </c>
      <c r="B425" t="inlineStr">
        <is>
          <t>SLC22A1</t>
        </is>
      </c>
      <c r="C425" t="inlineStr">
        <is>
          <t>Solute carrier family 22 member 1</t>
        </is>
      </c>
      <c r="D425" s="2">
        <f>HYPERLINK("https://www.rcsb.org/structure/8ET8", "8ET8")</f>
        <v/>
      </c>
      <c r="E425" t="inlineStr">
        <is>
          <t>GAP_NTER</t>
        </is>
      </c>
      <c r="F425" t="inlineStr">
        <is>
          <t>1-1</t>
        </is>
      </c>
      <c r="G425" t="n">
        <v>1</v>
      </c>
      <c r="H425" t="inlineStr">
        <is>
          <t>C</t>
        </is>
      </c>
    </row>
    <row r="426">
      <c r="A426" s="2">
        <f>HYPERLINK("https://www.uniprot.org/uniprotkb/O15245/entry", "O15245")</f>
        <v/>
      </c>
      <c r="B426" t="inlineStr">
        <is>
          <t>SLC22A1</t>
        </is>
      </c>
      <c r="C426" t="inlineStr">
        <is>
          <t>Solute carrier family 22 member 1</t>
        </is>
      </c>
      <c r="D426" s="2">
        <f>HYPERLINK("https://www.rcsb.org/structure/8ET8", "8ET8")</f>
        <v/>
      </c>
      <c r="E426" t="inlineStr">
        <is>
          <t>GAP_CTER</t>
        </is>
      </c>
      <c r="F426" t="inlineStr">
        <is>
          <t>534-554</t>
        </is>
      </c>
      <c r="G426" t="n">
        <v>21</v>
      </c>
      <c r="H426" t="inlineStr">
        <is>
          <t>C C C C C C C C C C C C C C C C C C C C C</t>
        </is>
      </c>
    </row>
    <row r="427">
      <c r="A427" s="2">
        <f>HYPERLINK("https://www.uniprot.org/uniprotkb/O15245/entry", "O15245")</f>
        <v/>
      </c>
      <c r="B427" t="inlineStr">
        <is>
          <t>SLC22A1</t>
        </is>
      </c>
      <c r="C427" t="inlineStr">
        <is>
          <t>Solute carrier family 22 member 1</t>
        </is>
      </c>
      <c r="D427" s="2">
        <f>HYPERLINK("https://www.rcsb.org/structure/8ET8", "8ET8")</f>
        <v/>
      </c>
      <c r="E427" t="inlineStr">
        <is>
          <t>Coil_rejetÃ©</t>
        </is>
      </c>
      <c r="F427" t="inlineStr">
        <is>
          <t>17-45</t>
        </is>
      </c>
      <c r="G427" t="n">
        <v>29</v>
      </c>
      <c r="H427" t="inlineStr">
        <is>
          <t>H H H H H H H H H H H H H H H H H H H H H H C C C C C C C</t>
        </is>
      </c>
    </row>
    <row r="428">
      <c r="A428" s="2">
        <f>HYPERLINK("https://www.uniprot.org/uniprotkb/O15245/entry", "O15245")</f>
        <v/>
      </c>
      <c r="B428" t="inlineStr">
        <is>
          <t>SLC22A1</t>
        </is>
      </c>
      <c r="C428" t="inlineStr">
        <is>
          <t>Solute carrier family 22 member 1</t>
        </is>
      </c>
      <c r="D428" s="2">
        <f>HYPERLINK("https://www.rcsb.org/structure/8ET8", "8ET8")</f>
        <v/>
      </c>
      <c r="E428" t="inlineStr">
        <is>
          <t>Coil_rejetÃ©</t>
        </is>
      </c>
      <c r="F428" t="inlineStr">
        <is>
          <t>131-140</t>
        </is>
      </c>
      <c r="G428" t="n">
        <v>10</v>
      </c>
      <c r="H428" t="inlineStr">
        <is>
          <t>C C H H H H H H H C</t>
        </is>
      </c>
    </row>
    <row r="429">
      <c r="A429" s="2">
        <f>HYPERLINK("https://www.uniprot.org/uniprotkb/O15245/entry", "O15245")</f>
        <v/>
      </c>
      <c r="B429" t="inlineStr">
        <is>
          <t>SLC22A1</t>
        </is>
      </c>
      <c r="C429" t="inlineStr">
        <is>
          <t>Solute carrier family 22 member 1</t>
        </is>
      </c>
      <c r="D429" s="2">
        <f>HYPERLINK("https://www.rcsb.org/structure/8ET8", "8ET8")</f>
        <v/>
      </c>
      <c r="E429" t="inlineStr">
        <is>
          <t>Coil_rejetÃ©</t>
        </is>
      </c>
      <c r="F429" t="inlineStr">
        <is>
          <t>144-289</t>
        </is>
      </c>
      <c r="G429" t="n">
        <v>146</v>
      </c>
      <c r="H429" t="inlineStr">
        <is>
          <t>C H H H H H H H H H H H H H H H H H H H H H H H H H H H H H H H H H H H H H H H H H H H H H H H H H H C C C H H H H H H H H H H H H H H H H H H H H H H H H H H H H H H H C C C H H H H H H H H H H H H H H H H H H H H H H H H H H H C H H H H H H H H H H H H H H H H H H H H H H C C C H H H H H</t>
        </is>
      </c>
    </row>
    <row r="430">
      <c r="A430" s="2">
        <f>HYPERLINK("https://www.uniprot.org/uniprotkb/O15245/entry", "O15245")</f>
        <v/>
      </c>
      <c r="B430" t="inlineStr">
        <is>
          <t>SLC22A1</t>
        </is>
      </c>
      <c r="C430" t="inlineStr">
        <is>
          <t>Solute carrier family 22 member 1</t>
        </is>
      </c>
      <c r="D430" s="2">
        <f>HYPERLINK("https://www.rcsb.org/structure/8ET8", "8ET8")</f>
        <v/>
      </c>
      <c r="E430" t="inlineStr">
        <is>
          <t>Coil_rejetÃ©</t>
        </is>
      </c>
      <c r="F430" t="inlineStr">
        <is>
          <t>330-365</t>
        </is>
      </c>
      <c r="G430" t="n">
        <v>36</v>
      </c>
      <c r="H430" t="inlineStr">
        <is>
          <t>C C C C H H H H H H H H H H H H H H H H H H H H H H H H H H H H H H H H</t>
        </is>
      </c>
    </row>
    <row r="431">
      <c r="A431" s="2">
        <f>HYPERLINK("https://www.uniprot.org/uniprotkb/O15245/entry", "O15245")</f>
        <v/>
      </c>
      <c r="B431" t="inlineStr">
        <is>
          <t>SLC22A1</t>
        </is>
      </c>
      <c r="C431" t="inlineStr">
        <is>
          <t>Solute carrier family 22 member 1</t>
        </is>
      </c>
      <c r="D431" s="2">
        <f>HYPERLINK("https://www.rcsb.org/structure/8ET8", "8ET8")</f>
        <v/>
      </c>
      <c r="E431" t="inlineStr">
        <is>
          <t>Coil_rejetÃ©</t>
        </is>
      </c>
      <c r="F431" t="inlineStr">
        <is>
          <t>373-415</t>
        </is>
      </c>
      <c r="G431" t="n">
        <v>43</v>
      </c>
      <c r="H431" t="inlineStr">
        <is>
          <t>C H H H H H H H H H H H H H H H H H H H H H H H H H H H H C H H H H H H H H H H H H H</t>
        </is>
      </c>
    </row>
    <row r="432">
      <c r="A432" s="2">
        <f>HYPERLINK("https://www.uniprot.org/uniprotkb/O15245/entry", "O15245")</f>
        <v/>
      </c>
      <c r="B432" t="inlineStr">
        <is>
          <t>SLC22A1</t>
        </is>
      </c>
      <c r="C432" t="inlineStr">
        <is>
          <t>Solute carrier family 22 member 1</t>
        </is>
      </c>
      <c r="D432" s="2">
        <f>HYPERLINK("https://www.rcsb.org/structure/8ET8", "8ET8")</f>
        <v/>
      </c>
      <c r="E432" t="inlineStr">
        <is>
          <t>Coil_rejetÃ©</t>
        </is>
      </c>
      <c r="F432" t="inlineStr">
        <is>
          <t>436-483</t>
        </is>
      </c>
      <c r="G432" t="n">
        <v>48</v>
      </c>
      <c r="H432" t="inlineStr">
        <is>
          <t>H H H H H H H H H H H H H H H H H H H H H H C C C H H H H H H H H H H H H H H H H H H H H H H H</t>
        </is>
      </c>
    </row>
    <row r="433">
      <c r="A433" s="2">
        <f>HYPERLINK("https://www.uniprot.org/uniprotkb/O15245/entry", "O15245")</f>
        <v/>
      </c>
      <c r="B433" t="inlineStr">
        <is>
          <t>SLC22A1</t>
        </is>
      </c>
      <c r="C433" t="inlineStr">
        <is>
          <t>Solute carrier family 22 member 1</t>
        </is>
      </c>
      <c r="D433" s="2">
        <f>HYPERLINK("https://www.rcsb.org/structure/8ET8", "8ET8")</f>
        <v/>
      </c>
      <c r="E433" t="inlineStr">
        <is>
          <t>Coil_rejetÃ©</t>
        </is>
      </c>
      <c r="F433" t="inlineStr">
        <is>
          <t>497-533</t>
        </is>
      </c>
      <c r="G433" t="n">
        <v>37</v>
      </c>
      <c r="H433" t="inlineStr">
        <is>
          <t>H H H H H H H H H H H H H H H H H C C C C C C C C C C H H H H H H H C C C</t>
        </is>
      </c>
    </row>
    <row r="434">
      <c r="A434" s="2">
        <f>HYPERLINK("https://www.uniprot.org/uniprotkb/O15245/entry", "O15245")</f>
        <v/>
      </c>
      <c r="B434" t="inlineStr">
        <is>
          <t>SLC22A1</t>
        </is>
      </c>
      <c r="C434" t="inlineStr">
        <is>
          <t>Solute carrier family 22 member 1</t>
        </is>
      </c>
      <c r="D434" s="2">
        <f>HYPERLINK("https://www.rcsb.org/structure/8JTS", "8JTS")</f>
        <v/>
      </c>
      <c r="E434" t="inlineStr">
        <is>
          <t>GAP_NTER</t>
        </is>
      </c>
      <c r="F434" t="inlineStr">
        <is>
          <t>1-1</t>
        </is>
      </c>
      <c r="G434" t="n">
        <v>1</v>
      </c>
      <c r="H434" t="inlineStr">
        <is>
          <t>C</t>
        </is>
      </c>
    </row>
    <row r="435">
      <c r="A435" s="2">
        <f>HYPERLINK("https://www.uniprot.org/uniprotkb/O15245/entry", "O15245")</f>
        <v/>
      </c>
      <c r="B435" t="inlineStr">
        <is>
          <t>SLC22A1</t>
        </is>
      </c>
      <c r="C435" t="inlineStr">
        <is>
          <t>Solute carrier family 22 member 1</t>
        </is>
      </c>
      <c r="D435" s="2">
        <f>HYPERLINK("https://www.rcsb.org/structure/8JTS", "8JTS")</f>
        <v/>
      </c>
      <c r="E435" t="inlineStr">
        <is>
          <t>GAP</t>
        </is>
      </c>
      <c r="F435" t="inlineStr">
        <is>
          <t>51-120</t>
        </is>
      </c>
      <c r="G435" t="n">
        <v>70</v>
      </c>
      <c r="H435" t="inlineStr">
        <is>
          <t>C C C C C C C C C C C C C C C C C C C C C C C C C C C C C C C C C C C C C C C C C C C C C C C C C C C C C C C C C C C C C C C C C C C C C C</t>
        </is>
      </c>
    </row>
    <row r="436">
      <c r="A436" s="2">
        <f>HYPERLINK("https://www.uniprot.org/uniprotkb/O15245/entry", "O15245")</f>
        <v/>
      </c>
      <c r="B436" t="inlineStr">
        <is>
          <t>SLC22A1</t>
        </is>
      </c>
      <c r="C436" t="inlineStr">
        <is>
          <t>Solute carrier family 22 member 1</t>
        </is>
      </c>
      <c r="D436" s="2">
        <f>HYPERLINK("https://www.rcsb.org/structure/8JTS", "8JTS")</f>
        <v/>
      </c>
      <c r="E436" t="inlineStr">
        <is>
          <t>GAP_CTER</t>
        </is>
      </c>
      <c r="F436" t="inlineStr">
        <is>
          <t>533-566</t>
        </is>
      </c>
      <c r="G436" t="n">
        <v>34</v>
      </c>
      <c r="H436" t="inlineStr">
        <is>
          <t>C C C C C C C C C C C C C C C C C C C C C C C C C C C C C C C C C C</t>
        </is>
      </c>
    </row>
    <row r="437">
      <c r="A437" s="2">
        <f>HYPERLINK("https://www.uniprot.org/uniprotkb/O15245/entry", "O15245")</f>
        <v/>
      </c>
      <c r="B437" t="inlineStr">
        <is>
          <t>SLC22A1</t>
        </is>
      </c>
      <c r="C437" t="inlineStr">
        <is>
          <t>Solute carrier family 22 member 1</t>
        </is>
      </c>
      <c r="D437" s="2">
        <f>HYPERLINK("https://www.rcsb.org/structure/8JTS", "8JTS")</f>
        <v/>
      </c>
      <c r="E437" t="inlineStr">
        <is>
          <t>Coil_rejetÃ©</t>
        </is>
      </c>
      <c r="F437" t="inlineStr">
        <is>
          <t>29-33</t>
        </is>
      </c>
      <c r="G437" t="n">
        <v>5</v>
      </c>
      <c r="H437" t="inlineStr">
        <is>
          <t>C C C C C</t>
        </is>
      </c>
    </row>
    <row r="438">
      <c r="A438" s="2">
        <f>HYPERLINK("https://www.uniprot.org/uniprotkb/O15245/entry", "O15245")</f>
        <v/>
      </c>
      <c r="B438" t="inlineStr">
        <is>
          <t>SLC22A1</t>
        </is>
      </c>
      <c r="C438" t="inlineStr">
        <is>
          <t>Solute carrier family 22 member 1</t>
        </is>
      </c>
      <c r="D438" s="2">
        <f>HYPERLINK("https://www.rcsb.org/structure/8JTS", "8JTS")</f>
        <v/>
      </c>
      <c r="E438" t="inlineStr">
        <is>
          <t>Coil_rejetÃ©</t>
        </is>
      </c>
      <c r="F438" t="inlineStr">
        <is>
          <t>179-194</t>
        </is>
      </c>
      <c r="G438" t="n">
        <v>16</v>
      </c>
      <c r="H438" t="inlineStr">
        <is>
          <t>C C C C C C C C C C C C C C C C</t>
        </is>
      </c>
    </row>
    <row r="439">
      <c r="A439" s="2">
        <f>HYPERLINK("https://www.uniprot.org/uniprotkb/O15245/entry", "O15245")</f>
        <v/>
      </c>
      <c r="B439" t="inlineStr">
        <is>
          <t>SLC22A1</t>
        </is>
      </c>
      <c r="C439" t="inlineStr">
        <is>
          <t>Solute carrier family 22 member 1</t>
        </is>
      </c>
      <c r="D439" s="2">
        <f>HYPERLINK("https://www.rcsb.org/structure/8JTS", "8JTS")</f>
        <v/>
      </c>
      <c r="E439" t="inlineStr">
        <is>
          <t>Coil_rejetÃ©</t>
        </is>
      </c>
      <c r="F439" t="inlineStr">
        <is>
          <t>204-216</t>
        </is>
      </c>
      <c r="G439" t="n">
        <v>13</v>
      </c>
      <c r="H439" t="inlineStr">
        <is>
          <t>C C C C C C C C C C C C C</t>
        </is>
      </c>
    </row>
    <row r="440">
      <c r="A440" s="2">
        <f>HYPERLINK("https://www.uniprot.org/uniprotkb/O15245/entry", "O15245")</f>
        <v/>
      </c>
      <c r="B440" t="inlineStr">
        <is>
          <t>SLC22A1</t>
        </is>
      </c>
      <c r="C440" t="inlineStr">
        <is>
          <t>Solute carrier family 22 member 1</t>
        </is>
      </c>
      <c r="D440" s="2">
        <f>HYPERLINK("https://www.rcsb.org/structure/8JTS", "8JTS")</f>
        <v/>
      </c>
      <c r="E440" t="inlineStr">
        <is>
          <t>Coil_rejetÃ©</t>
        </is>
      </c>
      <c r="F440" t="inlineStr">
        <is>
          <t>218-225</t>
        </is>
      </c>
      <c r="G440" t="n">
        <v>8</v>
      </c>
      <c r="H440" t="inlineStr">
        <is>
          <t>C C C C C C C C</t>
        </is>
      </c>
    </row>
    <row r="441">
      <c r="A441" s="2">
        <f>HYPERLINK("https://www.uniprot.org/uniprotkb/O15245/entry", "O15245")</f>
        <v/>
      </c>
      <c r="B441" t="inlineStr">
        <is>
          <t>SLC22A1</t>
        </is>
      </c>
      <c r="C441" t="inlineStr">
        <is>
          <t>Solute carrier family 22 member 1</t>
        </is>
      </c>
      <c r="D441" s="2">
        <f>HYPERLINK("https://www.rcsb.org/structure/8JTS", "8JTS")</f>
        <v/>
      </c>
      <c r="E441" t="inlineStr">
        <is>
          <t>Coil_rejetÃ©</t>
        </is>
      </c>
      <c r="F441" t="inlineStr">
        <is>
          <t>237-250</t>
        </is>
      </c>
      <c r="G441" t="n">
        <v>14</v>
      </c>
      <c r="H441" t="inlineStr">
        <is>
          <t>C C C C C C C C C C C C C C</t>
        </is>
      </c>
    </row>
    <row r="442">
      <c r="A442" s="2">
        <f>HYPERLINK("https://www.uniprot.org/uniprotkb/O15245/entry", "O15245")</f>
        <v/>
      </c>
      <c r="B442" t="inlineStr">
        <is>
          <t>SLC22A1</t>
        </is>
      </c>
      <c r="C442" t="inlineStr">
        <is>
          <t>Solute carrier family 22 member 1</t>
        </is>
      </c>
      <c r="D442" s="2">
        <f>HYPERLINK("https://www.rcsb.org/structure/8JTS", "8JTS")</f>
        <v/>
      </c>
      <c r="E442" t="inlineStr">
        <is>
          <t>Coil_rejetÃ©</t>
        </is>
      </c>
      <c r="F442" t="inlineStr">
        <is>
          <t>445-456</t>
        </is>
      </c>
      <c r="G442" t="n">
        <v>12</v>
      </c>
      <c r="H442" t="inlineStr">
        <is>
          <t>C C C C C C C C C C C C</t>
        </is>
      </c>
    </row>
    <row r="443">
      <c r="A443" s="2">
        <f>HYPERLINK("https://www.uniprot.org/uniprotkb/O15245/entry", "O15245")</f>
        <v/>
      </c>
      <c r="B443" t="inlineStr">
        <is>
          <t>SLC22A1</t>
        </is>
      </c>
      <c r="C443" t="inlineStr">
        <is>
          <t>Solute carrier family 22 member 1</t>
        </is>
      </c>
      <c r="D443" s="2">
        <f>HYPERLINK("https://www.rcsb.org/structure/8JTT", "8JTT")</f>
        <v/>
      </c>
      <c r="E443" t="inlineStr">
        <is>
          <t>GAP</t>
        </is>
      </c>
      <c r="F443" t="inlineStr">
        <is>
          <t>48-123</t>
        </is>
      </c>
      <c r="G443" t="n">
        <v>76</v>
      </c>
      <c r="H443" t="inlineStr">
        <is>
          <t>C C C C C C C C C C C C C C C C C C C C C C C C C C C C C C C C C C C C C C C C C C C C C C C C C C C C C C C C C C C C C C C C C C C C C C C C C C C C</t>
        </is>
      </c>
    </row>
    <row r="444">
      <c r="A444" s="2">
        <f>HYPERLINK("https://www.uniprot.org/uniprotkb/O15245/entry", "O15245")</f>
        <v/>
      </c>
      <c r="B444" t="inlineStr">
        <is>
          <t>SLC22A1</t>
        </is>
      </c>
      <c r="C444" t="inlineStr">
        <is>
          <t>Solute carrier family 22 member 1</t>
        </is>
      </c>
      <c r="D444" s="2">
        <f>HYPERLINK("https://www.rcsb.org/structure/8JTT", "8JTT")</f>
        <v/>
      </c>
      <c r="E444" t="inlineStr">
        <is>
          <t>Coil_rejetÃ©</t>
        </is>
      </c>
      <c r="F444" t="inlineStr">
        <is>
          <t>11-291</t>
        </is>
      </c>
      <c r="G444" t="n">
        <v>281</v>
      </c>
      <c r="H444" t="inlineStr">
        <is>
          <t>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</t>
        </is>
      </c>
    </row>
    <row r="445">
      <c r="A445" s="2">
        <f>HYPERLINK("https://www.uniprot.org/uniprotkb/O15245/entry", "O15245")</f>
        <v/>
      </c>
      <c r="B445" t="inlineStr">
        <is>
          <t>SLC22A1</t>
        </is>
      </c>
      <c r="C445" t="inlineStr">
        <is>
          <t>Solute carrier family 22 member 1</t>
        </is>
      </c>
      <c r="D445" s="2">
        <f>HYPERLINK("https://www.rcsb.org/structure/8JTT", "8JTT")</f>
        <v/>
      </c>
      <c r="E445" t="inlineStr">
        <is>
          <t>Coil_rejetÃ©</t>
        </is>
      </c>
      <c r="F445" t="inlineStr">
        <is>
          <t>331-421</t>
        </is>
      </c>
      <c r="G445" t="n">
        <v>91</v>
      </c>
      <c r="H445" t="inlineStr">
        <is>
          <t>C C C C C C C C C C C C C C C C C C C C C C C C C C C C C C C C C C C C C C C C C C C C C C C C C C C C C C C C C C C C C C C C C C C C C C C C C C C C C C C C C C C C C C C C C C C</t>
        </is>
      </c>
    </row>
    <row r="446">
      <c r="A446" s="2">
        <f>HYPERLINK("https://www.uniprot.org/uniprotkb/O15245/entry", "O15245")</f>
        <v/>
      </c>
      <c r="B446" t="inlineStr">
        <is>
          <t>SLC22A1</t>
        </is>
      </c>
      <c r="C446" t="inlineStr">
        <is>
          <t>Solute carrier family 22 member 1</t>
        </is>
      </c>
      <c r="D446" s="2">
        <f>HYPERLINK("https://www.rcsb.org/structure/8JTT", "8JTT")</f>
        <v/>
      </c>
      <c r="E446" t="inlineStr">
        <is>
          <t>Coil_rejetÃ©</t>
        </is>
      </c>
      <c r="F446" t="inlineStr">
        <is>
          <t>431-523</t>
        </is>
      </c>
      <c r="G446" t="n">
        <v>93</v>
      </c>
      <c r="H446" t="inlineStr">
        <is>
          <t>C C C C C C C C C C C C C C C C C C C C C C C C C C C C C C C C C C C C C C C C C C C C C C C C C C C C C C C C C C C C C C C C C C C C C C C C C C C C C C C C C C C C C C C C C C C C C</t>
        </is>
      </c>
    </row>
    <row r="447">
      <c r="A447" s="2">
        <f>HYPERLINK("https://www.uniprot.org/uniprotkb/O15245/entry", "O15245")</f>
        <v/>
      </c>
      <c r="B447" t="inlineStr">
        <is>
          <t>SLC22A1</t>
        </is>
      </c>
      <c r="C447" t="inlineStr">
        <is>
          <t>Solute carrier family 22 member 1</t>
        </is>
      </c>
      <c r="D447" s="2">
        <f>HYPERLINK("https://www.rcsb.org/structure/8JTV", "8JTV")</f>
        <v/>
      </c>
      <c r="E447" t="inlineStr">
        <is>
          <t>GAP_NTER</t>
        </is>
      </c>
      <c r="F447" t="inlineStr">
        <is>
          <t>1-19</t>
        </is>
      </c>
      <c r="G447" t="n">
        <v>19</v>
      </c>
      <c r="H447" t="inlineStr">
        <is>
          <t>C C C C C C C C C C C C C C C C C C C</t>
        </is>
      </c>
    </row>
    <row r="448">
      <c r="A448" s="2">
        <f>HYPERLINK("https://www.uniprot.org/uniprotkb/O15245/entry", "O15245")</f>
        <v/>
      </c>
      <c r="B448" t="inlineStr">
        <is>
          <t>SLC22A1</t>
        </is>
      </c>
      <c r="C448" t="inlineStr">
        <is>
          <t>Solute carrier family 22 member 1</t>
        </is>
      </c>
      <c r="D448" s="2">
        <f>HYPERLINK("https://www.rcsb.org/structure/8JTV", "8JTV")</f>
        <v/>
      </c>
      <c r="E448" t="inlineStr">
        <is>
          <t>GAP</t>
        </is>
      </c>
      <c r="F448" t="inlineStr">
        <is>
          <t>230-232</t>
        </is>
      </c>
      <c r="G448" t="n">
        <v>3</v>
      </c>
      <c r="H448" t="inlineStr">
        <is>
          <t>C C C</t>
        </is>
      </c>
    </row>
    <row r="449">
      <c r="A449" s="2">
        <f>HYPERLINK("https://www.uniprot.org/uniprotkb/O15245/entry", "O15245")</f>
        <v/>
      </c>
      <c r="B449" t="inlineStr">
        <is>
          <t>SLC22A1</t>
        </is>
      </c>
      <c r="C449" t="inlineStr">
        <is>
          <t>Solute carrier family 22 member 1</t>
        </is>
      </c>
      <c r="D449" s="2">
        <f>HYPERLINK("https://www.rcsb.org/structure/8JTV", "8JTV")</f>
        <v/>
      </c>
      <c r="E449" t="inlineStr">
        <is>
          <t>GAP</t>
        </is>
      </c>
      <c r="F449" t="inlineStr">
        <is>
          <t>276-333</t>
        </is>
      </c>
      <c r="G449" t="n">
        <v>58</v>
      </c>
      <c r="H449" t="inlineStr">
        <is>
          <t>C C C C C C C C C C C C C C C C C C C C C C C C C C C C C C C C C C C C C C C C C C C C C C C C C C C C C C C C C C</t>
        </is>
      </c>
    </row>
    <row r="450">
      <c r="A450" s="2">
        <f>HYPERLINK("https://www.uniprot.org/uniprotkb/O15245/entry", "O15245")</f>
        <v/>
      </c>
      <c r="B450" t="inlineStr">
        <is>
          <t>SLC22A1</t>
        </is>
      </c>
      <c r="C450" t="inlineStr">
        <is>
          <t>Solute carrier family 22 member 1</t>
        </is>
      </c>
      <c r="D450" s="2">
        <f>HYPERLINK("https://www.rcsb.org/structure/8JTV", "8JTV")</f>
        <v/>
      </c>
      <c r="E450" t="inlineStr">
        <is>
          <t>GAP_CTER</t>
        </is>
      </c>
      <c r="F450" t="inlineStr">
        <is>
          <t>518-566</t>
        </is>
      </c>
      <c r="G450" t="n">
        <v>49</v>
      </c>
      <c r="H450" t="inlineStr">
        <is>
          <t>C C C C C C C C C C C C C C C C C C C C C C C C C C C C C C C C C C C C C C C C C C C C C C C C C</t>
        </is>
      </c>
    </row>
    <row r="451">
      <c r="A451" s="2">
        <f>HYPERLINK("https://www.uniprot.org/uniprotkb/O15245/entry", "O15245")</f>
        <v/>
      </c>
      <c r="B451" t="inlineStr">
        <is>
          <t>SLC22A1</t>
        </is>
      </c>
      <c r="C451" t="inlineStr">
        <is>
          <t>Solute carrier family 22 member 1</t>
        </is>
      </c>
      <c r="D451" s="2">
        <f>HYPERLINK("https://www.rcsb.org/structure/8JTV", "8JTV")</f>
        <v/>
      </c>
      <c r="E451" t="inlineStr">
        <is>
          <t>Coil_rejetÃ©</t>
        </is>
      </c>
      <c r="F451" t="inlineStr">
        <is>
          <t>20-56</t>
        </is>
      </c>
      <c r="G451" t="n">
        <v>37</v>
      </c>
      <c r="H451" t="inlineStr">
        <is>
          <t>C C C C C C C C C C C C C C C C C C C C C C C C C C C C C C C C C C C C C</t>
        </is>
      </c>
    </row>
    <row r="452">
      <c r="A452" s="2">
        <f>HYPERLINK("https://www.uniprot.org/uniprotkb/O15245/entry", "O15245")</f>
        <v/>
      </c>
      <c r="B452" t="inlineStr">
        <is>
          <t>SLC22A1</t>
        </is>
      </c>
      <c r="C452" t="inlineStr">
        <is>
          <t>Solute carrier family 22 member 1</t>
        </is>
      </c>
      <c r="D452" s="2">
        <f>HYPERLINK("https://www.rcsb.org/structure/8JTV", "8JTV")</f>
        <v/>
      </c>
      <c r="E452" t="inlineStr">
        <is>
          <t>Coil_rejetÃ©</t>
        </is>
      </c>
      <c r="F452" t="inlineStr">
        <is>
          <t>69-94</t>
        </is>
      </c>
      <c r="G452" t="n">
        <v>26</v>
      </c>
      <c r="H452" t="inlineStr">
        <is>
          <t>C C C C C C C C C C C C C C C C C C C C C C C C C C</t>
        </is>
      </c>
    </row>
    <row r="453">
      <c r="A453" s="2">
        <f>HYPERLINK("https://www.uniprot.org/uniprotkb/O15245/entry", "O15245")</f>
        <v/>
      </c>
      <c r="B453" t="inlineStr">
        <is>
          <t>SLC22A1</t>
        </is>
      </c>
      <c r="C453" t="inlineStr">
        <is>
          <t>Solute carrier family 22 member 1</t>
        </is>
      </c>
      <c r="D453" s="2">
        <f>HYPERLINK("https://www.rcsb.org/structure/8JTV", "8JTV")</f>
        <v/>
      </c>
      <c r="E453" t="inlineStr">
        <is>
          <t>Coil_rejetÃ©</t>
        </is>
      </c>
      <c r="F453" t="inlineStr">
        <is>
          <t>111-517</t>
        </is>
      </c>
      <c r="G453" t="n">
        <v>407</v>
      </c>
      <c r="H453" t="inlineStr">
        <is>
          <t>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</t>
        </is>
      </c>
    </row>
    <row r="454">
      <c r="A454" s="2">
        <f>HYPERLINK("https://www.uniprot.org/uniprotkb/O15245/entry", "O15245")</f>
        <v/>
      </c>
      <c r="B454" t="inlineStr">
        <is>
          <t>SLC22A1</t>
        </is>
      </c>
      <c r="C454" t="inlineStr">
        <is>
          <t>Solute carrier family 22 member 1</t>
        </is>
      </c>
      <c r="D454" s="2">
        <f>HYPERLINK("https://www.rcsb.org/structure/8JTW", "8JTW")</f>
        <v/>
      </c>
      <c r="E454" t="inlineStr">
        <is>
          <t>GAP_NTER</t>
        </is>
      </c>
      <c r="F454" t="inlineStr">
        <is>
          <t>1-20</t>
        </is>
      </c>
      <c r="G454" t="n">
        <v>20</v>
      </c>
      <c r="H454" t="inlineStr">
        <is>
          <t>C C C C C C C C C C C C C C C C C C C C</t>
        </is>
      </c>
    </row>
    <row r="455">
      <c r="A455" s="2">
        <f>HYPERLINK("https://www.uniprot.org/uniprotkb/O15245/entry", "O15245")</f>
        <v/>
      </c>
      <c r="B455" t="inlineStr">
        <is>
          <t>SLC22A1</t>
        </is>
      </c>
      <c r="C455" t="inlineStr">
        <is>
          <t>Solute carrier family 22 member 1</t>
        </is>
      </c>
      <c r="D455" s="2">
        <f>HYPERLINK("https://www.rcsb.org/structure/8JTW", "8JTW")</f>
        <v/>
      </c>
      <c r="E455" t="inlineStr">
        <is>
          <t>GAP</t>
        </is>
      </c>
      <c r="F455" t="inlineStr">
        <is>
          <t>278-329</t>
        </is>
      </c>
      <c r="G455" t="n">
        <v>52</v>
      </c>
      <c r="H455" t="inlineStr">
        <is>
          <t>C C C C C C C C C C C C C C C C C C C C C C C C C C C C C C C C C C C C C C C C C C C C C C C C C C C C</t>
        </is>
      </c>
    </row>
    <row r="456">
      <c r="A456" s="2">
        <f>HYPERLINK("https://www.uniprot.org/uniprotkb/O15245/entry", "O15245")</f>
        <v/>
      </c>
      <c r="B456" t="inlineStr">
        <is>
          <t>SLC22A1</t>
        </is>
      </c>
      <c r="C456" t="inlineStr">
        <is>
          <t>Solute carrier family 22 member 1</t>
        </is>
      </c>
      <c r="D456" s="2">
        <f>HYPERLINK("https://www.rcsb.org/structure/8JTW", "8JTW")</f>
        <v/>
      </c>
      <c r="E456" t="inlineStr">
        <is>
          <t>GAP_CTER</t>
        </is>
      </c>
      <c r="F456" t="inlineStr">
        <is>
          <t>521-566</t>
        </is>
      </c>
      <c r="G456" t="n">
        <v>46</v>
      </c>
      <c r="H456" t="inlineStr">
        <is>
          <t>C C C C C C C C C C C C C C C C C C C C C C C C C C C C C C C C C C C C C C C C C C C C C C</t>
        </is>
      </c>
    </row>
    <row r="457">
      <c r="A457" s="2">
        <f>HYPERLINK("https://www.uniprot.org/uniprotkb/O15245/entry", "O15245")</f>
        <v/>
      </c>
      <c r="B457" t="inlineStr">
        <is>
          <t>SLC22A1</t>
        </is>
      </c>
      <c r="C457" t="inlineStr">
        <is>
          <t>Solute carrier family 22 member 1</t>
        </is>
      </c>
      <c r="D457" s="2">
        <f>HYPERLINK("https://www.rcsb.org/structure/8JTW", "8JTW")</f>
        <v/>
      </c>
      <c r="E457" t="inlineStr">
        <is>
          <t>Coil_rejetÃ©</t>
        </is>
      </c>
      <c r="F457" t="inlineStr">
        <is>
          <t>34-47</t>
        </is>
      </c>
      <c r="G457" t="n">
        <v>14</v>
      </c>
      <c r="H457" t="inlineStr">
        <is>
          <t>C C C C C C C C C C C C C C</t>
        </is>
      </c>
    </row>
    <row r="458">
      <c r="A458" s="2">
        <f>HYPERLINK("https://www.uniprot.org/uniprotkb/O15245/entry", "O15245")</f>
        <v/>
      </c>
      <c r="B458" t="inlineStr">
        <is>
          <t>SLC22A1</t>
        </is>
      </c>
      <c r="C458" t="inlineStr">
        <is>
          <t>Solute carrier family 22 member 1</t>
        </is>
      </c>
      <c r="D458" s="2">
        <f>HYPERLINK("https://www.rcsb.org/structure/8JTW", "8JTW")</f>
        <v/>
      </c>
      <c r="E458" t="inlineStr">
        <is>
          <t>Coil_rejetÃ©</t>
        </is>
      </c>
      <c r="F458" t="inlineStr">
        <is>
          <t>129-161</t>
        </is>
      </c>
      <c r="G458" t="n">
        <v>33</v>
      </c>
      <c r="H458" t="inlineStr">
        <is>
          <t>C C C C C C C C C C C C C C C C C C C C C C C C C C C C C C C C C</t>
        </is>
      </c>
    </row>
    <row r="459">
      <c r="A459" s="2">
        <f>HYPERLINK("https://www.uniprot.org/uniprotkb/O15245/entry", "O15245")</f>
        <v/>
      </c>
      <c r="B459" t="inlineStr">
        <is>
          <t>SLC22A1</t>
        </is>
      </c>
      <c r="C459" t="inlineStr">
        <is>
          <t>Solute carrier family 22 member 1</t>
        </is>
      </c>
      <c r="D459" s="2">
        <f>HYPERLINK("https://www.rcsb.org/structure/8JTW", "8JTW")</f>
        <v/>
      </c>
      <c r="E459" t="inlineStr">
        <is>
          <t>Coil_rejetÃ©</t>
        </is>
      </c>
      <c r="F459" t="inlineStr">
        <is>
          <t>184-212</t>
        </is>
      </c>
      <c r="G459" t="n">
        <v>29</v>
      </c>
      <c r="H459" t="inlineStr">
        <is>
          <t>C C C C C C C C C C C C C C C C C C C C C C C C C C C C C</t>
        </is>
      </c>
    </row>
    <row r="460">
      <c r="A460" s="2">
        <f>HYPERLINK("https://www.uniprot.org/uniprotkb/O15245/entry", "O15245")</f>
        <v/>
      </c>
      <c r="B460" t="inlineStr">
        <is>
          <t>SLC22A1</t>
        </is>
      </c>
      <c r="C460" t="inlineStr">
        <is>
          <t>Solute carrier family 22 member 1</t>
        </is>
      </c>
      <c r="D460" s="2">
        <f>HYPERLINK("https://www.rcsb.org/structure/8JTW", "8JTW")</f>
        <v/>
      </c>
      <c r="E460" t="inlineStr">
        <is>
          <t>Coil_rejetÃ©</t>
        </is>
      </c>
      <c r="F460" t="inlineStr">
        <is>
          <t>244-270</t>
        </is>
      </c>
      <c r="G460" t="n">
        <v>27</v>
      </c>
      <c r="H460" t="inlineStr">
        <is>
          <t>C C C C C C C C C C C C C C C C C C C C C C C C C C C</t>
        </is>
      </c>
    </row>
    <row r="461">
      <c r="A461" s="2">
        <f>HYPERLINK("https://www.uniprot.org/uniprotkb/O15245/entry", "O15245")</f>
        <v/>
      </c>
      <c r="B461" t="inlineStr">
        <is>
          <t>SLC22A1</t>
        </is>
      </c>
      <c r="C461" t="inlineStr">
        <is>
          <t>Solute carrier family 22 member 1</t>
        </is>
      </c>
      <c r="D461" s="2">
        <f>HYPERLINK("https://www.rcsb.org/structure/8JTW", "8JTW")</f>
        <v/>
      </c>
      <c r="E461" t="inlineStr">
        <is>
          <t>Coil_rejetÃ©</t>
        </is>
      </c>
      <c r="F461" t="inlineStr">
        <is>
          <t>343-422</t>
        </is>
      </c>
      <c r="G461" t="n">
        <v>80</v>
      </c>
      <c r="H461" t="inlineStr">
        <is>
          <t>C C C C C C C C C C C C C C C C C C C C C C C C C C C C C C C C C C C C C C C C C C C C C C C C C C C C C C C C C C C C C C C C C C C C C C C C C C C C C C C C</t>
        </is>
      </c>
    </row>
    <row r="462">
      <c r="A462" s="2">
        <f>HYPERLINK("https://www.uniprot.org/uniprotkb/O15245/entry", "O15245")</f>
        <v/>
      </c>
      <c r="B462" t="inlineStr">
        <is>
          <t>SLC22A1</t>
        </is>
      </c>
      <c r="C462" t="inlineStr">
        <is>
          <t>Solute carrier family 22 member 1</t>
        </is>
      </c>
      <c r="D462" s="2">
        <f>HYPERLINK("https://www.rcsb.org/structure/8JTW", "8JTW")</f>
        <v/>
      </c>
      <c r="E462" t="inlineStr">
        <is>
          <t>Coil_rejetÃ©</t>
        </is>
      </c>
      <c r="F462" t="inlineStr">
        <is>
          <t>432-457</t>
        </is>
      </c>
      <c r="G462" t="n">
        <v>26</v>
      </c>
      <c r="H462" t="inlineStr">
        <is>
          <t>C C C C C C C C C C C C C C C C C C C C C C C C C C</t>
        </is>
      </c>
    </row>
    <row r="463">
      <c r="A463" s="2">
        <f>HYPERLINK("https://www.uniprot.org/uniprotkb/O15245/entry", "O15245")</f>
        <v/>
      </c>
      <c r="B463" t="inlineStr">
        <is>
          <t>SLC22A1</t>
        </is>
      </c>
      <c r="C463" t="inlineStr">
        <is>
          <t>Solute carrier family 22 member 1</t>
        </is>
      </c>
      <c r="D463" s="2">
        <f>HYPERLINK("https://www.rcsb.org/structure/8JTW", "8JTW")</f>
        <v/>
      </c>
      <c r="E463" t="inlineStr">
        <is>
          <t>Coil_rejetÃ©</t>
        </is>
      </c>
      <c r="F463" t="inlineStr">
        <is>
          <t>476-486</t>
        </is>
      </c>
      <c r="G463" t="n">
        <v>11</v>
      </c>
      <c r="H463" t="inlineStr">
        <is>
          <t>C C C C C C C C C C C</t>
        </is>
      </c>
    </row>
    <row r="464">
      <c r="A464" s="2">
        <f>HYPERLINK("https://www.uniprot.org/uniprotkb/O15245/entry", "O15245")</f>
        <v/>
      </c>
      <c r="B464" t="inlineStr">
        <is>
          <t>SLC22A1</t>
        </is>
      </c>
      <c r="C464" t="inlineStr">
        <is>
          <t>Solute carrier family 22 member 1</t>
        </is>
      </c>
      <c r="D464" s="2">
        <f>HYPERLINK("https://www.rcsb.org/structure/8JTW", "8JTW")</f>
        <v/>
      </c>
      <c r="E464" t="inlineStr">
        <is>
          <t>Coil_rejetÃ©</t>
        </is>
      </c>
      <c r="F464" t="inlineStr">
        <is>
          <t>493-515</t>
        </is>
      </c>
      <c r="G464" t="n">
        <v>23</v>
      </c>
      <c r="H464" t="inlineStr">
        <is>
          <t>C C C C C C C C C C C C C C C C C C C C C C C</t>
        </is>
      </c>
    </row>
    <row r="465">
      <c r="A465" s="2">
        <f>HYPERLINK("https://www.uniprot.org/uniprotkb/O15245/entry", "O15245")</f>
        <v/>
      </c>
      <c r="B465" t="inlineStr">
        <is>
          <t>SLC22A1</t>
        </is>
      </c>
      <c r="C465" t="inlineStr">
        <is>
          <t>Solute carrier family 22 member 1</t>
        </is>
      </c>
      <c r="D465" s="2">
        <f>HYPERLINK("https://www.rcsb.org/structure/8JTX", "8JTX")</f>
        <v/>
      </c>
      <c r="E465" t="inlineStr">
        <is>
          <t>GAP_NTER</t>
        </is>
      </c>
      <c r="F465" t="inlineStr">
        <is>
          <t>1-20</t>
        </is>
      </c>
      <c r="G465" t="n">
        <v>20</v>
      </c>
      <c r="H465" t="inlineStr">
        <is>
          <t>C C C C C C C C C C C C C C C C C C C C</t>
        </is>
      </c>
    </row>
    <row r="466">
      <c r="A466" s="2">
        <f>HYPERLINK("https://www.uniprot.org/uniprotkb/O15245/entry", "O15245")</f>
        <v/>
      </c>
      <c r="B466" t="inlineStr">
        <is>
          <t>SLC22A1</t>
        </is>
      </c>
      <c r="C466" t="inlineStr">
        <is>
          <t>Solute carrier family 22 member 1</t>
        </is>
      </c>
      <c r="D466" s="2">
        <f>HYPERLINK("https://www.rcsb.org/structure/8JTX", "8JTX")</f>
        <v/>
      </c>
      <c r="E466" t="inlineStr">
        <is>
          <t>GAP</t>
        </is>
      </c>
      <c r="F466" t="inlineStr">
        <is>
          <t>278-329</t>
        </is>
      </c>
      <c r="G466" t="n">
        <v>52</v>
      </c>
      <c r="H466" t="inlineStr">
        <is>
          <t>C C C C C C C C C C C C C C C C C C C C C C C C C C C C C C C C C C C C C C C C C C C C C C C C C C C C</t>
        </is>
      </c>
    </row>
    <row r="467">
      <c r="A467" s="2">
        <f>HYPERLINK("https://www.uniprot.org/uniprotkb/O15245/entry", "O15245")</f>
        <v/>
      </c>
      <c r="B467" t="inlineStr">
        <is>
          <t>SLC22A1</t>
        </is>
      </c>
      <c r="C467" t="inlineStr">
        <is>
          <t>Solute carrier family 22 member 1</t>
        </is>
      </c>
      <c r="D467" s="2">
        <f>HYPERLINK("https://www.rcsb.org/structure/8JTX", "8JTX")</f>
        <v/>
      </c>
      <c r="E467" t="inlineStr">
        <is>
          <t>GAP_CTER</t>
        </is>
      </c>
      <c r="F467" t="inlineStr">
        <is>
          <t>521-566</t>
        </is>
      </c>
      <c r="G467" t="n">
        <v>46</v>
      </c>
      <c r="H467" t="inlineStr">
        <is>
          <t>C C C C C C C C C C C C C C C C C C C C C C C C C C C C C C C C C C C C C C C C C C C C C C</t>
        </is>
      </c>
    </row>
    <row r="468">
      <c r="A468" s="2">
        <f>HYPERLINK("https://www.uniprot.org/uniprotkb/O15245/entry", "O15245")</f>
        <v/>
      </c>
      <c r="B468" t="inlineStr">
        <is>
          <t>SLC22A1</t>
        </is>
      </c>
      <c r="C468" t="inlineStr">
        <is>
          <t>Solute carrier family 22 member 1</t>
        </is>
      </c>
      <c r="D468" s="2">
        <f>HYPERLINK("https://www.rcsb.org/structure/8JTX", "8JTX")</f>
        <v/>
      </c>
      <c r="E468" t="inlineStr">
        <is>
          <t>Coil_rejetÃ©</t>
        </is>
      </c>
      <c r="F468" t="inlineStr">
        <is>
          <t>38-46</t>
        </is>
      </c>
      <c r="G468" t="n">
        <v>9</v>
      </c>
      <c r="H468" t="inlineStr">
        <is>
          <t>C C C C C C C C C</t>
        </is>
      </c>
    </row>
    <row r="469">
      <c r="A469" s="2">
        <f>HYPERLINK("https://www.uniprot.org/uniprotkb/O15245/entry", "O15245")</f>
        <v/>
      </c>
      <c r="B469" t="inlineStr">
        <is>
          <t>SLC22A1</t>
        </is>
      </c>
      <c r="C469" t="inlineStr">
        <is>
          <t>Solute carrier family 22 member 1</t>
        </is>
      </c>
      <c r="D469" s="2">
        <f>HYPERLINK("https://www.rcsb.org/structure/8JTX", "8JTX")</f>
        <v/>
      </c>
      <c r="E469" t="inlineStr">
        <is>
          <t>Coil_rejetÃ©</t>
        </is>
      </c>
      <c r="F469" t="inlineStr">
        <is>
          <t>132-140</t>
        </is>
      </c>
      <c r="G469" t="n">
        <v>9</v>
      </c>
      <c r="H469" t="inlineStr">
        <is>
          <t>C C C C C C C C C</t>
        </is>
      </c>
    </row>
    <row r="470">
      <c r="A470" s="2">
        <f>HYPERLINK("https://www.uniprot.org/uniprotkb/O15245/entry", "O15245")</f>
        <v/>
      </c>
      <c r="B470" t="inlineStr">
        <is>
          <t>SLC22A1</t>
        </is>
      </c>
      <c r="C470" t="inlineStr">
        <is>
          <t>Solute carrier family 22 member 1</t>
        </is>
      </c>
      <c r="D470" s="2">
        <f>HYPERLINK("https://www.rcsb.org/structure/8JTX", "8JTX")</f>
        <v/>
      </c>
      <c r="E470" t="inlineStr">
        <is>
          <t>Coil_rejetÃ©</t>
        </is>
      </c>
      <c r="F470" t="inlineStr">
        <is>
          <t>143-158</t>
        </is>
      </c>
      <c r="G470" t="n">
        <v>16</v>
      </c>
      <c r="H470" t="inlineStr">
        <is>
          <t>C C C C C C C C C C C C C C C C</t>
        </is>
      </c>
    </row>
    <row r="471">
      <c r="A471" s="2">
        <f>HYPERLINK("https://www.uniprot.org/uniprotkb/O15245/entry", "O15245")</f>
        <v/>
      </c>
      <c r="B471" t="inlineStr">
        <is>
          <t>SLC22A1</t>
        </is>
      </c>
      <c r="C471" t="inlineStr">
        <is>
          <t>Solute carrier family 22 member 1</t>
        </is>
      </c>
      <c r="D471" s="2">
        <f>HYPERLINK("https://www.rcsb.org/structure/8JTX", "8JTX")</f>
        <v/>
      </c>
      <c r="E471" t="inlineStr">
        <is>
          <t>Coil_rejetÃ©</t>
        </is>
      </c>
      <c r="F471" t="inlineStr">
        <is>
          <t>188-199</t>
        </is>
      </c>
      <c r="G471" t="n">
        <v>12</v>
      </c>
      <c r="H471" t="inlineStr">
        <is>
          <t>C C C C C C C C C C C C</t>
        </is>
      </c>
    </row>
    <row r="472">
      <c r="A472" s="2">
        <f>HYPERLINK("https://www.uniprot.org/uniprotkb/O15245/entry", "O15245")</f>
        <v/>
      </c>
      <c r="B472" t="inlineStr">
        <is>
          <t>SLC22A1</t>
        </is>
      </c>
      <c r="C472" t="inlineStr">
        <is>
          <t>Solute carrier family 22 member 1</t>
        </is>
      </c>
      <c r="D472" s="2">
        <f>HYPERLINK("https://www.rcsb.org/structure/8JTX", "8JTX")</f>
        <v/>
      </c>
      <c r="E472" t="inlineStr">
        <is>
          <t>Coil_rejetÃ©</t>
        </is>
      </c>
      <c r="F472" t="inlineStr">
        <is>
          <t>201-211</t>
        </is>
      </c>
      <c r="G472" t="n">
        <v>11</v>
      </c>
      <c r="H472" t="inlineStr">
        <is>
          <t>C C C C C C C C C C C</t>
        </is>
      </c>
    </row>
    <row r="473">
      <c r="A473" s="2">
        <f>HYPERLINK("https://www.uniprot.org/uniprotkb/O15245/entry", "O15245")</f>
        <v/>
      </c>
      <c r="B473" t="inlineStr">
        <is>
          <t>SLC22A1</t>
        </is>
      </c>
      <c r="C473" t="inlineStr">
        <is>
          <t>Solute carrier family 22 member 1</t>
        </is>
      </c>
      <c r="D473" s="2">
        <f>HYPERLINK("https://www.rcsb.org/structure/8JTX", "8JTX")</f>
        <v/>
      </c>
      <c r="E473" t="inlineStr">
        <is>
          <t>Coil_rejetÃ©</t>
        </is>
      </c>
      <c r="F473" t="inlineStr">
        <is>
          <t>246-268</t>
        </is>
      </c>
      <c r="G473" t="n">
        <v>23</v>
      </c>
      <c r="H473" t="inlineStr">
        <is>
          <t>C C C C C C C C C C C C C C C C C C C C C C C</t>
        </is>
      </c>
    </row>
    <row r="474">
      <c r="A474" s="2">
        <f>HYPERLINK("https://www.uniprot.org/uniprotkb/O15245/entry", "O15245")</f>
        <v/>
      </c>
      <c r="B474" t="inlineStr">
        <is>
          <t>SLC22A1</t>
        </is>
      </c>
      <c r="C474" t="inlineStr">
        <is>
          <t>Solute carrier family 22 member 1</t>
        </is>
      </c>
      <c r="D474" s="2">
        <f>HYPERLINK("https://www.rcsb.org/structure/8JTX", "8JTX")</f>
        <v/>
      </c>
      <c r="E474" t="inlineStr">
        <is>
          <t>Coil_rejetÃ©</t>
        </is>
      </c>
      <c r="F474" t="inlineStr">
        <is>
          <t>345-367</t>
        </is>
      </c>
      <c r="G474" t="n">
        <v>23</v>
      </c>
      <c r="H474" t="inlineStr">
        <is>
          <t>C C C C C C C C C C C C C C C C C C C C C C C</t>
        </is>
      </c>
    </row>
    <row r="475">
      <c r="A475" s="2">
        <f>HYPERLINK("https://www.uniprot.org/uniprotkb/O15245/entry", "O15245")</f>
        <v/>
      </c>
      <c r="B475" t="inlineStr">
        <is>
          <t>SLC22A1</t>
        </is>
      </c>
      <c r="C475" t="inlineStr">
        <is>
          <t>Solute carrier family 22 member 1</t>
        </is>
      </c>
      <c r="D475" s="2">
        <f>HYPERLINK("https://www.rcsb.org/structure/8JTX", "8JTX")</f>
        <v/>
      </c>
      <c r="E475" t="inlineStr">
        <is>
          <t>Coil_rejetÃ©</t>
        </is>
      </c>
      <c r="F475" t="inlineStr">
        <is>
          <t>375-386</t>
        </is>
      </c>
      <c r="G475" t="n">
        <v>12</v>
      </c>
      <c r="H475" t="inlineStr">
        <is>
          <t>C C C C C C C C C C C C</t>
        </is>
      </c>
    </row>
    <row r="476">
      <c r="A476" s="2">
        <f>HYPERLINK("https://www.uniprot.org/uniprotkb/O15245/entry", "O15245")</f>
        <v/>
      </c>
      <c r="B476" t="inlineStr">
        <is>
          <t>SLC22A1</t>
        </is>
      </c>
      <c r="C476" t="inlineStr">
        <is>
          <t>Solute carrier family 22 member 1</t>
        </is>
      </c>
      <c r="D476" s="2">
        <f>HYPERLINK("https://www.rcsb.org/structure/8JTX", "8JTX")</f>
        <v/>
      </c>
      <c r="E476" t="inlineStr">
        <is>
          <t>Coil_rejetÃ©</t>
        </is>
      </c>
      <c r="F476" t="inlineStr">
        <is>
          <t>405-416</t>
        </is>
      </c>
      <c r="G476" t="n">
        <v>12</v>
      </c>
      <c r="H476" t="inlineStr">
        <is>
          <t>C C C C C C C C C C C C</t>
        </is>
      </c>
    </row>
    <row r="477">
      <c r="A477" s="2">
        <f>HYPERLINK("https://www.uniprot.org/uniprotkb/O15245/entry", "O15245")</f>
        <v/>
      </c>
      <c r="B477" t="inlineStr">
        <is>
          <t>SLC22A1</t>
        </is>
      </c>
      <c r="C477" t="inlineStr">
        <is>
          <t>Solute carrier family 22 member 1</t>
        </is>
      </c>
      <c r="D477" s="2">
        <f>HYPERLINK("https://www.rcsb.org/structure/8JTX", "8JTX")</f>
        <v/>
      </c>
      <c r="E477" t="inlineStr">
        <is>
          <t>Coil_rejetÃ©</t>
        </is>
      </c>
      <c r="F477" t="inlineStr">
        <is>
          <t>436-457</t>
        </is>
      </c>
      <c r="G477" t="n">
        <v>22</v>
      </c>
      <c r="H477" t="inlineStr">
        <is>
          <t>C C C C C C C C C C C C C C C C C C C C C C</t>
        </is>
      </c>
    </row>
    <row r="478">
      <c r="A478" s="2">
        <f>HYPERLINK("https://www.uniprot.org/uniprotkb/O15245/entry", "O15245")</f>
        <v/>
      </c>
      <c r="B478" t="inlineStr">
        <is>
          <t>SLC22A1</t>
        </is>
      </c>
      <c r="C478" t="inlineStr">
        <is>
          <t>Solute carrier family 22 member 1</t>
        </is>
      </c>
      <c r="D478" s="2">
        <f>HYPERLINK("https://www.rcsb.org/structure/8JTX", "8JTX")</f>
        <v/>
      </c>
      <c r="E478" t="inlineStr">
        <is>
          <t>Coil_rejetÃ©</t>
        </is>
      </c>
      <c r="F478" t="inlineStr">
        <is>
          <t>495-514</t>
        </is>
      </c>
      <c r="G478" t="n">
        <v>20</v>
      </c>
      <c r="H478" t="inlineStr">
        <is>
          <t>C C C C C C C C C C C C C C C C C C C C</t>
        </is>
      </c>
    </row>
    <row r="479">
      <c r="A479" s="2">
        <f>HYPERLINK("https://www.uniprot.org/uniprotkb/O15245/entry", "O15245")</f>
        <v/>
      </c>
      <c r="B479" t="inlineStr">
        <is>
          <t>SLC22A1</t>
        </is>
      </c>
      <c r="C479" t="inlineStr">
        <is>
          <t>Solute carrier family 22 member 1</t>
        </is>
      </c>
      <c r="D479" s="2">
        <f>HYPERLINK("https://www.rcsb.org/structure/8JTY", "8JTY")</f>
        <v/>
      </c>
      <c r="E479" t="inlineStr">
        <is>
          <t>GAP_NTER</t>
        </is>
      </c>
      <c r="F479" t="inlineStr">
        <is>
          <t>1-20</t>
        </is>
      </c>
      <c r="G479" t="n">
        <v>20</v>
      </c>
      <c r="H479" t="inlineStr">
        <is>
          <t>C C C C C C C C C C C C C C C C C C C C</t>
        </is>
      </c>
    </row>
    <row r="480">
      <c r="A480" s="2">
        <f>HYPERLINK("https://www.uniprot.org/uniprotkb/O15245/entry", "O15245")</f>
        <v/>
      </c>
      <c r="B480" t="inlineStr">
        <is>
          <t>SLC22A1</t>
        </is>
      </c>
      <c r="C480" t="inlineStr">
        <is>
          <t>Solute carrier family 22 member 1</t>
        </is>
      </c>
      <c r="D480" s="2">
        <f>HYPERLINK("https://www.rcsb.org/structure/8JTY", "8JTY")</f>
        <v/>
      </c>
      <c r="E480" t="inlineStr">
        <is>
          <t>GAP</t>
        </is>
      </c>
      <c r="F480" t="inlineStr">
        <is>
          <t>278-329</t>
        </is>
      </c>
      <c r="G480" t="n">
        <v>52</v>
      </c>
      <c r="H480" t="inlineStr">
        <is>
          <t>C C C C C C C C C C C C C C C C C C C C C C C C C C C C C C C C C C C C C C C C C C C C C C C C C C C C</t>
        </is>
      </c>
    </row>
    <row r="481">
      <c r="A481" s="2">
        <f>HYPERLINK("https://www.uniprot.org/uniprotkb/O15245/entry", "O15245")</f>
        <v/>
      </c>
      <c r="B481" t="inlineStr">
        <is>
          <t>SLC22A1</t>
        </is>
      </c>
      <c r="C481" t="inlineStr">
        <is>
          <t>Solute carrier family 22 member 1</t>
        </is>
      </c>
      <c r="D481" s="2">
        <f>HYPERLINK("https://www.rcsb.org/structure/8JTY", "8JTY")</f>
        <v/>
      </c>
      <c r="E481" t="inlineStr">
        <is>
          <t>GAP_CTER</t>
        </is>
      </c>
      <c r="F481" t="inlineStr">
        <is>
          <t>521-566</t>
        </is>
      </c>
      <c r="G481" t="n">
        <v>46</v>
      </c>
      <c r="H481" t="inlineStr">
        <is>
          <t>C C C C C C C C C C C C C C C C C C C C C C C C C C C C C C C C C C C C C C C C C C C C C C</t>
        </is>
      </c>
    </row>
    <row r="482">
      <c r="A482" s="2">
        <f>HYPERLINK("https://www.uniprot.org/uniprotkb/O15245/entry", "O15245")</f>
        <v/>
      </c>
      <c r="B482" t="inlineStr">
        <is>
          <t>SLC22A1</t>
        </is>
      </c>
      <c r="C482" t="inlineStr">
        <is>
          <t>Solute carrier family 22 member 1</t>
        </is>
      </c>
      <c r="D482" s="2">
        <f>HYPERLINK("https://www.rcsb.org/structure/8JTY", "8JTY")</f>
        <v/>
      </c>
      <c r="E482" t="inlineStr">
        <is>
          <t>Coil_rejetÃ©</t>
        </is>
      </c>
      <c r="F482" t="inlineStr">
        <is>
          <t>34-47</t>
        </is>
      </c>
      <c r="G482" t="n">
        <v>14</v>
      </c>
      <c r="H482" t="inlineStr">
        <is>
          <t>C C C C C C C C C C C C C C</t>
        </is>
      </c>
    </row>
    <row r="483">
      <c r="A483" s="2">
        <f>HYPERLINK("https://www.uniprot.org/uniprotkb/O15245/entry", "O15245")</f>
        <v/>
      </c>
      <c r="B483" t="inlineStr">
        <is>
          <t>SLC22A1</t>
        </is>
      </c>
      <c r="C483" t="inlineStr">
        <is>
          <t>Solute carrier family 22 member 1</t>
        </is>
      </c>
      <c r="D483" s="2">
        <f>HYPERLINK("https://www.rcsb.org/structure/8JTY", "8JTY")</f>
        <v/>
      </c>
      <c r="E483" t="inlineStr">
        <is>
          <t>Coil_rejetÃ©</t>
        </is>
      </c>
      <c r="F483" t="inlineStr">
        <is>
          <t>127-141</t>
        </is>
      </c>
      <c r="G483" t="n">
        <v>15</v>
      </c>
      <c r="H483" t="inlineStr">
        <is>
          <t>C C C C C C C C C C C C C C C</t>
        </is>
      </c>
    </row>
    <row r="484">
      <c r="A484" s="2">
        <f>HYPERLINK("https://www.uniprot.org/uniprotkb/O15245/entry", "O15245")</f>
        <v/>
      </c>
      <c r="B484" t="inlineStr">
        <is>
          <t>SLC22A1</t>
        </is>
      </c>
      <c r="C484" t="inlineStr">
        <is>
          <t>Solute carrier family 22 member 1</t>
        </is>
      </c>
      <c r="D484" s="2">
        <f>HYPERLINK("https://www.rcsb.org/structure/8JTY", "8JTY")</f>
        <v/>
      </c>
      <c r="E484" t="inlineStr">
        <is>
          <t>Coil_rejetÃ©</t>
        </is>
      </c>
      <c r="F484" t="inlineStr">
        <is>
          <t>145-160</t>
        </is>
      </c>
      <c r="G484" t="n">
        <v>16</v>
      </c>
      <c r="H484" t="inlineStr">
        <is>
          <t>C C C C C C C C C C C C C C C C</t>
        </is>
      </c>
    </row>
    <row r="485">
      <c r="A485" s="2">
        <f>HYPERLINK("https://www.uniprot.org/uniprotkb/O15245/entry", "O15245")</f>
        <v/>
      </c>
      <c r="B485" t="inlineStr">
        <is>
          <t>SLC22A1</t>
        </is>
      </c>
      <c r="C485" t="inlineStr">
        <is>
          <t>Solute carrier family 22 member 1</t>
        </is>
      </c>
      <c r="D485" s="2">
        <f>HYPERLINK("https://www.rcsb.org/structure/8JTY", "8JTY")</f>
        <v/>
      </c>
      <c r="E485" t="inlineStr">
        <is>
          <t>Coil_rejetÃ©</t>
        </is>
      </c>
      <c r="F485" t="inlineStr">
        <is>
          <t>185-211</t>
        </is>
      </c>
      <c r="G485" t="n">
        <v>27</v>
      </c>
      <c r="H485" t="inlineStr">
        <is>
          <t>C C C C C C C C C C C C C C C C C C C C C C C C C C C</t>
        </is>
      </c>
    </row>
    <row r="486">
      <c r="A486" s="2">
        <f>HYPERLINK("https://www.uniprot.org/uniprotkb/O15245/entry", "O15245")</f>
        <v/>
      </c>
      <c r="B486" t="inlineStr">
        <is>
          <t>SLC22A1</t>
        </is>
      </c>
      <c r="C486" t="inlineStr">
        <is>
          <t>Solute carrier family 22 member 1</t>
        </is>
      </c>
      <c r="D486" s="2">
        <f>HYPERLINK("https://www.rcsb.org/structure/8JTY", "8JTY")</f>
        <v/>
      </c>
      <c r="E486" t="inlineStr">
        <is>
          <t>Coil_rejetÃ©</t>
        </is>
      </c>
      <c r="F486" t="inlineStr">
        <is>
          <t>243-270</t>
        </is>
      </c>
      <c r="G486" t="n">
        <v>28</v>
      </c>
      <c r="H486" t="inlineStr">
        <is>
          <t>C C C C C C C C C C C C C C C C C C C C C C C C C C C C</t>
        </is>
      </c>
    </row>
    <row r="487">
      <c r="A487" s="2">
        <f>HYPERLINK("https://www.uniprot.org/uniprotkb/O15245/entry", "O15245")</f>
        <v/>
      </c>
      <c r="B487" t="inlineStr">
        <is>
          <t>SLC22A1</t>
        </is>
      </c>
      <c r="C487" t="inlineStr">
        <is>
          <t>Solute carrier family 22 member 1</t>
        </is>
      </c>
      <c r="D487" s="2">
        <f>HYPERLINK("https://www.rcsb.org/structure/8JTY", "8JTY")</f>
        <v/>
      </c>
      <c r="E487" t="inlineStr">
        <is>
          <t>Coil_rejetÃ©</t>
        </is>
      </c>
      <c r="F487" t="inlineStr">
        <is>
          <t>345-421</t>
        </is>
      </c>
      <c r="G487" t="n">
        <v>77</v>
      </c>
      <c r="H487" t="inlineStr">
        <is>
          <t>C C C C C C C C C C C C C C C C C C C C C C C C C C C C C C C C C C C C C C C C C C C C C C C C C C C C C C C C C C C C C C C C C C C C C C C C C C C C C</t>
        </is>
      </c>
    </row>
    <row r="488">
      <c r="A488" s="2">
        <f>HYPERLINK("https://www.uniprot.org/uniprotkb/O15245/entry", "O15245")</f>
        <v/>
      </c>
      <c r="B488" t="inlineStr">
        <is>
          <t>SLC22A1</t>
        </is>
      </c>
      <c r="C488" t="inlineStr">
        <is>
          <t>Solute carrier family 22 member 1</t>
        </is>
      </c>
      <c r="D488" s="2">
        <f>HYPERLINK("https://www.rcsb.org/structure/8JTY", "8JTY")</f>
        <v/>
      </c>
      <c r="E488" t="inlineStr">
        <is>
          <t>Coil_rejetÃ©</t>
        </is>
      </c>
      <c r="F488" t="inlineStr">
        <is>
          <t>432-458</t>
        </is>
      </c>
      <c r="G488" t="n">
        <v>27</v>
      </c>
      <c r="H488" t="inlineStr">
        <is>
          <t>C C C C C C C C C C C C C C C C C C C C C C C C C C C</t>
        </is>
      </c>
    </row>
    <row r="489">
      <c r="A489" s="2">
        <f>HYPERLINK("https://www.uniprot.org/uniprotkb/O15245/entry", "O15245")</f>
        <v/>
      </c>
      <c r="B489" t="inlineStr">
        <is>
          <t>SLC22A1</t>
        </is>
      </c>
      <c r="C489" t="inlineStr">
        <is>
          <t>Solute carrier family 22 member 1</t>
        </is>
      </c>
      <c r="D489" s="2">
        <f>HYPERLINK("https://www.rcsb.org/structure/8JTY", "8JTY")</f>
        <v/>
      </c>
      <c r="E489" t="inlineStr">
        <is>
          <t>Coil_rejetÃ©</t>
        </is>
      </c>
      <c r="F489" t="inlineStr">
        <is>
          <t>476-485</t>
        </is>
      </c>
      <c r="G489" t="n">
        <v>10</v>
      </c>
      <c r="H489" t="inlineStr">
        <is>
          <t>C C C C C C C C C C</t>
        </is>
      </c>
    </row>
    <row r="490">
      <c r="A490" s="2">
        <f>HYPERLINK("https://www.uniprot.org/uniprotkb/O15245/entry", "O15245")</f>
        <v/>
      </c>
      <c r="B490" t="inlineStr">
        <is>
          <t>SLC22A1</t>
        </is>
      </c>
      <c r="C490" t="inlineStr">
        <is>
          <t>Solute carrier family 22 member 1</t>
        </is>
      </c>
      <c r="D490" s="2">
        <f>HYPERLINK("https://www.rcsb.org/structure/8JTY", "8JTY")</f>
        <v/>
      </c>
      <c r="E490" t="inlineStr">
        <is>
          <t>Coil_rejetÃ©</t>
        </is>
      </c>
      <c r="F490" t="inlineStr">
        <is>
          <t>493-514</t>
        </is>
      </c>
      <c r="G490" t="n">
        <v>22</v>
      </c>
      <c r="H490" t="inlineStr">
        <is>
          <t>C C C C C C C C C C C C C C C C C C C C C C</t>
        </is>
      </c>
    </row>
    <row r="491">
      <c r="A491" s="2">
        <f>HYPERLINK("https://www.uniprot.org/uniprotkb/O15245/entry", "O15245")</f>
        <v/>
      </c>
      <c r="B491" t="inlineStr">
        <is>
          <t>SLC22A1</t>
        </is>
      </c>
      <c r="C491" t="inlineStr">
        <is>
          <t>Solute carrier family 22 member 1</t>
        </is>
      </c>
      <c r="D491" s="2">
        <f>HYPERLINK("https://www.rcsb.org/structure/8JTZ", "8JTZ")</f>
        <v/>
      </c>
      <c r="E491" t="inlineStr">
        <is>
          <t>GAP_NTER</t>
        </is>
      </c>
      <c r="F491" t="inlineStr">
        <is>
          <t>1-2</t>
        </is>
      </c>
      <c r="G491" t="n">
        <v>2</v>
      </c>
      <c r="H491" t="inlineStr">
        <is>
          <t>C C</t>
        </is>
      </c>
    </row>
    <row r="492">
      <c r="A492" s="2">
        <f>HYPERLINK("https://www.uniprot.org/uniprotkb/O15245/entry", "O15245")</f>
        <v/>
      </c>
      <c r="B492" t="inlineStr">
        <is>
          <t>SLC22A1</t>
        </is>
      </c>
      <c r="C492" t="inlineStr">
        <is>
          <t>Solute carrier family 22 member 1</t>
        </is>
      </c>
      <c r="D492" s="2">
        <f>HYPERLINK("https://www.rcsb.org/structure/8JTZ", "8JTZ")</f>
        <v/>
      </c>
      <c r="E492" t="inlineStr">
        <is>
          <t>GAP_CTER</t>
        </is>
      </c>
      <c r="F492" t="inlineStr">
        <is>
          <t>533-566</t>
        </is>
      </c>
      <c r="G492" t="n">
        <v>34</v>
      </c>
      <c r="H492" t="inlineStr">
        <is>
          <t>C C C C C C C C C C C C C C C C C C C C C C C C C C C C C C C C C C</t>
        </is>
      </c>
    </row>
    <row r="493">
      <c r="A493" s="2">
        <f>HYPERLINK("https://www.uniprot.org/uniprotkb/O15245/entry", "O15245")</f>
        <v/>
      </c>
      <c r="B493" t="inlineStr">
        <is>
          <t>SLC22A1</t>
        </is>
      </c>
      <c r="C493" t="inlineStr">
        <is>
          <t>Solute carrier family 22 member 1</t>
        </is>
      </c>
      <c r="D493" s="2">
        <f>HYPERLINK("https://www.rcsb.org/structure/8JU0", "8JU0")</f>
        <v/>
      </c>
      <c r="E493" t="inlineStr">
        <is>
          <t>GAP_NTER</t>
        </is>
      </c>
      <c r="F493" t="inlineStr">
        <is>
          <t>1-22</t>
        </is>
      </c>
      <c r="G493" t="n">
        <v>22</v>
      </c>
      <c r="H493" t="inlineStr">
        <is>
          <t>C C C C C C C C C C C C C C C C C C C C C C</t>
        </is>
      </c>
    </row>
    <row r="494">
      <c r="A494" s="2">
        <f>HYPERLINK("https://www.uniprot.org/uniprotkb/O15245/entry", "O15245")</f>
        <v/>
      </c>
      <c r="B494" t="inlineStr">
        <is>
          <t>SLC22A1</t>
        </is>
      </c>
      <c r="C494" t="inlineStr">
        <is>
          <t>Solute carrier family 22 member 1</t>
        </is>
      </c>
      <c r="D494" s="2">
        <f>HYPERLINK("https://www.rcsb.org/structure/8JU0", "8JU0")</f>
        <v/>
      </c>
      <c r="E494" t="inlineStr">
        <is>
          <t>GAP</t>
        </is>
      </c>
      <c r="F494" t="inlineStr">
        <is>
          <t>230-232</t>
        </is>
      </c>
      <c r="G494" t="n">
        <v>3</v>
      </c>
      <c r="H494" t="inlineStr">
        <is>
          <t>C C C</t>
        </is>
      </c>
    </row>
    <row r="495">
      <c r="A495" s="2">
        <f>HYPERLINK("https://www.uniprot.org/uniprotkb/O15245/entry", "O15245")</f>
        <v/>
      </c>
      <c r="B495" t="inlineStr">
        <is>
          <t>SLC22A1</t>
        </is>
      </c>
      <c r="C495" t="inlineStr">
        <is>
          <t>Solute carrier family 22 member 1</t>
        </is>
      </c>
      <c r="D495" s="2">
        <f>HYPERLINK("https://www.rcsb.org/structure/8JU0", "8JU0")</f>
        <v/>
      </c>
      <c r="E495" t="inlineStr">
        <is>
          <t>GAP</t>
        </is>
      </c>
      <c r="F495" t="inlineStr">
        <is>
          <t>276-332</t>
        </is>
      </c>
      <c r="G495" t="n">
        <v>57</v>
      </c>
      <c r="H495" t="inlineStr">
        <is>
          <t>C C C C C C C C C C C C C C C C C C C C C C C C C C C C C C C C C C C C C C C C C C C C C C C C C C C C C C C C C</t>
        </is>
      </c>
    </row>
    <row r="496">
      <c r="A496" s="2">
        <f>HYPERLINK("https://www.uniprot.org/uniprotkb/O15245/entry", "O15245")</f>
        <v/>
      </c>
      <c r="B496" t="inlineStr">
        <is>
          <t>SLC22A1</t>
        </is>
      </c>
      <c r="C496" t="inlineStr">
        <is>
          <t>Solute carrier family 22 member 1</t>
        </is>
      </c>
      <c r="D496" s="2">
        <f>HYPERLINK("https://www.rcsb.org/structure/8JU0", "8JU0")</f>
        <v/>
      </c>
      <c r="E496" t="inlineStr">
        <is>
          <t>GAP_CTER</t>
        </is>
      </c>
      <c r="F496" t="inlineStr">
        <is>
          <t>514-566</t>
        </is>
      </c>
      <c r="G496" t="n">
        <v>53</v>
      </c>
      <c r="H496" t="inlineStr">
        <is>
          <t>C C C C C C C C C C C C C C C C C C C C C C C C C C C C C C C C C C C C C C C C C C C C C C C C C C C C C</t>
        </is>
      </c>
    </row>
    <row r="497">
      <c r="A497" s="2">
        <f>HYPERLINK("https://www.uniprot.org/uniprotkb/O15245/entry", "O15245")</f>
        <v/>
      </c>
      <c r="B497" t="inlineStr">
        <is>
          <t>SLC22A1</t>
        </is>
      </c>
      <c r="C497" t="inlineStr">
        <is>
          <t>Solute carrier family 22 member 1</t>
        </is>
      </c>
      <c r="D497" s="2">
        <f>HYPERLINK("https://www.rcsb.org/structure/8JU0", "8JU0")</f>
        <v/>
      </c>
      <c r="E497" t="inlineStr">
        <is>
          <t>Coil_rejetÃ©</t>
        </is>
      </c>
      <c r="F497" t="inlineStr">
        <is>
          <t>33-49</t>
        </is>
      </c>
      <c r="G497" t="n">
        <v>17</v>
      </c>
      <c r="H497" t="inlineStr">
        <is>
          <t>C C C C C C C C C C C C C C C C C</t>
        </is>
      </c>
    </row>
    <row r="498">
      <c r="A498" s="2">
        <f>HYPERLINK("https://www.uniprot.org/uniprotkb/O15245/entry", "O15245")</f>
        <v/>
      </c>
      <c r="B498" t="inlineStr">
        <is>
          <t>SLC22A1</t>
        </is>
      </c>
      <c r="C498" t="inlineStr">
        <is>
          <t>Solute carrier family 22 member 1</t>
        </is>
      </c>
      <c r="D498" s="2">
        <f>HYPERLINK("https://www.rcsb.org/structure/8JU0", "8JU0")</f>
        <v/>
      </c>
      <c r="E498" t="inlineStr">
        <is>
          <t>Coil_rejetÃ©</t>
        </is>
      </c>
      <c r="F498" t="inlineStr">
        <is>
          <t>125-128</t>
        </is>
      </c>
      <c r="G498" t="n">
        <v>4</v>
      </c>
      <c r="H498" t="inlineStr">
        <is>
          <t>C C C C</t>
        </is>
      </c>
    </row>
    <row r="499">
      <c r="A499" s="2">
        <f>HYPERLINK("https://www.uniprot.org/uniprotkb/O15245/entry", "O15245")</f>
        <v/>
      </c>
      <c r="B499" t="inlineStr">
        <is>
          <t>SLC22A1</t>
        </is>
      </c>
      <c r="C499" t="inlineStr">
        <is>
          <t>Solute carrier family 22 member 1</t>
        </is>
      </c>
      <c r="D499" s="2">
        <f>HYPERLINK("https://www.rcsb.org/structure/8JU0", "8JU0")</f>
        <v/>
      </c>
      <c r="E499" t="inlineStr">
        <is>
          <t>Coil_rejetÃ©</t>
        </is>
      </c>
      <c r="F499" t="inlineStr">
        <is>
          <t>131-161</t>
        </is>
      </c>
      <c r="G499" t="n">
        <v>31</v>
      </c>
      <c r="H499" t="inlineStr">
        <is>
          <t>C C C C C C C C C C C C C C C C C C C C C C C C C C C C C C C</t>
        </is>
      </c>
    </row>
    <row r="500">
      <c r="A500" s="2">
        <f>HYPERLINK("https://www.uniprot.org/uniprotkb/O15245/entry", "O15245")</f>
        <v/>
      </c>
      <c r="B500" t="inlineStr">
        <is>
          <t>SLC22A1</t>
        </is>
      </c>
      <c r="C500" t="inlineStr">
        <is>
          <t>Solute carrier family 22 member 1</t>
        </is>
      </c>
      <c r="D500" s="2">
        <f>HYPERLINK("https://www.rcsb.org/structure/8JU0", "8JU0")</f>
        <v/>
      </c>
      <c r="E500" t="inlineStr">
        <is>
          <t>Coil_rejetÃ©</t>
        </is>
      </c>
      <c r="F500" t="inlineStr">
        <is>
          <t>182-213</t>
        </is>
      </c>
      <c r="G500" t="n">
        <v>32</v>
      </c>
      <c r="H500" t="inlineStr">
        <is>
          <t>C C C C C C C C C C C C C C C C C C C C C C C C C C C C C C C C</t>
        </is>
      </c>
    </row>
    <row r="501">
      <c r="A501" s="2">
        <f>HYPERLINK("https://www.uniprot.org/uniprotkb/O15245/entry", "O15245")</f>
        <v/>
      </c>
      <c r="B501" t="inlineStr">
        <is>
          <t>SLC22A1</t>
        </is>
      </c>
      <c r="C501" t="inlineStr">
        <is>
          <t>Solute carrier family 22 member 1</t>
        </is>
      </c>
      <c r="D501" s="2">
        <f>HYPERLINK("https://www.rcsb.org/structure/8JU0", "8JU0")</f>
        <v/>
      </c>
      <c r="E501" t="inlineStr">
        <is>
          <t>Coil_rejetÃ©</t>
        </is>
      </c>
      <c r="F501" t="inlineStr">
        <is>
          <t>244-271</t>
        </is>
      </c>
      <c r="G501" t="n">
        <v>28</v>
      </c>
      <c r="H501" t="inlineStr">
        <is>
          <t>C C C C C C C C C C C C C C C C C C C C C C C C C C C C</t>
        </is>
      </c>
    </row>
    <row r="502">
      <c r="A502" s="2">
        <f>HYPERLINK("https://www.uniprot.org/uniprotkb/O15245/entry", "O15245")</f>
        <v/>
      </c>
      <c r="B502" t="inlineStr">
        <is>
          <t>SLC22A1</t>
        </is>
      </c>
      <c r="C502" t="inlineStr">
        <is>
          <t>Solute carrier family 22 member 1</t>
        </is>
      </c>
      <c r="D502" s="2">
        <f>HYPERLINK("https://www.rcsb.org/structure/8JU0", "8JU0")</f>
        <v/>
      </c>
      <c r="E502" t="inlineStr">
        <is>
          <t>Coil_rejetÃ©</t>
        </is>
      </c>
      <c r="F502" t="inlineStr">
        <is>
          <t>349-369</t>
        </is>
      </c>
      <c r="G502" t="n">
        <v>21</v>
      </c>
      <c r="H502" t="inlineStr">
        <is>
          <t>C C C C C C C C C C C C C C C C C C C C C</t>
        </is>
      </c>
    </row>
    <row r="503">
      <c r="A503" s="2">
        <f>HYPERLINK("https://www.uniprot.org/uniprotkb/O15245/entry", "O15245")</f>
        <v/>
      </c>
      <c r="B503" t="inlineStr">
        <is>
          <t>SLC22A1</t>
        </is>
      </c>
      <c r="C503" t="inlineStr">
        <is>
          <t>Solute carrier family 22 member 1</t>
        </is>
      </c>
      <c r="D503" s="2">
        <f>HYPERLINK("https://www.rcsb.org/structure/8JU0", "8JU0")</f>
        <v/>
      </c>
      <c r="E503" t="inlineStr">
        <is>
          <t>Coil_rejetÃ©</t>
        </is>
      </c>
      <c r="F503" t="inlineStr">
        <is>
          <t>374-388</t>
        </is>
      </c>
      <c r="G503" t="n">
        <v>15</v>
      </c>
      <c r="H503" t="inlineStr">
        <is>
          <t>C C C C C C C C C C C C C C C</t>
        </is>
      </c>
    </row>
    <row r="504">
      <c r="A504" s="2">
        <f>HYPERLINK("https://www.uniprot.org/uniprotkb/O15245/entry", "O15245")</f>
        <v/>
      </c>
      <c r="B504" t="inlineStr">
        <is>
          <t>SLC22A1</t>
        </is>
      </c>
      <c r="C504" t="inlineStr">
        <is>
          <t>Solute carrier family 22 member 1</t>
        </is>
      </c>
      <c r="D504" s="2">
        <f>HYPERLINK("https://www.rcsb.org/structure/8JU0", "8JU0")</f>
        <v/>
      </c>
      <c r="E504" t="inlineStr">
        <is>
          <t>Coil_rejetÃ©</t>
        </is>
      </c>
      <c r="F504" t="inlineStr">
        <is>
          <t>407-419</t>
        </is>
      </c>
      <c r="G504" t="n">
        <v>13</v>
      </c>
      <c r="H504" t="inlineStr">
        <is>
          <t>C C C C C C C C C C C C C</t>
        </is>
      </c>
    </row>
    <row r="505">
      <c r="A505" s="2">
        <f>HYPERLINK("https://www.uniprot.org/uniprotkb/O15245/entry", "O15245")</f>
        <v/>
      </c>
      <c r="B505" t="inlineStr">
        <is>
          <t>SLC22A1</t>
        </is>
      </c>
      <c r="C505" t="inlineStr">
        <is>
          <t>Solute carrier family 22 member 1</t>
        </is>
      </c>
      <c r="D505" s="2">
        <f>HYPERLINK("https://www.rcsb.org/structure/8JU0", "8JU0")</f>
        <v/>
      </c>
      <c r="E505" t="inlineStr">
        <is>
          <t>Coil_rejetÃ©</t>
        </is>
      </c>
      <c r="F505" t="inlineStr">
        <is>
          <t>432-446</t>
        </is>
      </c>
      <c r="G505" t="n">
        <v>15</v>
      </c>
      <c r="H505" t="inlineStr">
        <is>
          <t>C C C C C C C C C C C C C C C</t>
        </is>
      </c>
    </row>
    <row r="506">
      <c r="A506" s="2">
        <f>HYPERLINK("https://www.uniprot.org/uniprotkb/O15245/entry", "O15245")</f>
        <v/>
      </c>
      <c r="B506" t="inlineStr">
        <is>
          <t>SLC22A1</t>
        </is>
      </c>
      <c r="C506" t="inlineStr">
        <is>
          <t>Solute carrier family 22 member 1</t>
        </is>
      </c>
      <c r="D506" s="2">
        <f>HYPERLINK("https://www.rcsb.org/structure/8JU0", "8JU0")</f>
        <v/>
      </c>
      <c r="E506" t="inlineStr">
        <is>
          <t>Coil_rejetÃ©</t>
        </is>
      </c>
      <c r="F506" t="inlineStr">
        <is>
          <t>471-482</t>
        </is>
      </c>
      <c r="G506" t="n">
        <v>12</v>
      </c>
      <c r="H506" t="inlineStr">
        <is>
          <t>C C C C C C C C C C C C</t>
        </is>
      </c>
    </row>
    <row r="507">
      <c r="A507" s="2">
        <f>HYPERLINK("https://www.uniprot.org/uniprotkb/O15245/entry", "O15245")</f>
        <v/>
      </c>
      <c r="B507" t="inlineStr">
        <is>
          <t>SLC22A1</t>
        </is>
      </c>
      <c r="C507" t="inlineStr">
        <is>
          <t>Solute carrier family 22 member 1</t>
        </is>
      </c>
      <c r="D507" s="2">
        <f>HYPERLINK("https://www.rcsb.org/structure/8JU0", "8JU0")</f>
        <v/>
      </c>
      <c r="E507" t="inlineStr">
        <is>
          <t>Coil_rejetÃ©</t>
        </is>
      </c>
      <c r="F507" t="inlineStr">
        <is>
          <t>496-510</t>
        </is>
      </c>
      <c r="G507" t="n">
        <v>15</v>
      </c>
      <c r="H507" t="inlineStr">
        <is>
          <t>C C C C C C C C C C C C C C C</t>
        </is>
      </c>
    </row>
    <row r="508">
      <c r="A508" s="2">
        <f>HYPERLINK("https://www.uniprot.org/uniprotkb/O15245/entry", "O15245")</f>
        <v/>
      </c>
      <c r="B508" t="inlineStr">
        <is>
          <t>SLC22A1</t>
        </is>
      </c>
      <c r="C508" t="inlineStr">
        <is>
          <t>Solute carrier family 22 member 1</t>
        </is>
      </c>
      <c r="D508" s="2">
        <f>HYPERLINK("https://www.rcsb.org/structure/8SC1", "8SC1")</f>
        <v/>
      </c>
      <c r="E508" t="inlineStr">
        <is>
          <t>GAP_NTER</t>
        </is>
      </c>
      <c r="F508" t="inlineStr">
        <is>
          <t>1-18</t>
        </is>
      </c>
      <c r="G508" t="n">
        <v>18</v>
      </c>
      <c r="H508" t="inlineStr">
        <is>
          <t>C C C C C C C C C C C C C C C C C C</t>
        </is>
      </c>
    </row>
    <row r="509">
      <c r="A509" s="2">
        <f>HYPERLINK("https://www.uniprot.org/uniprotkb/O15245/entry", "O15245")</f>
        <v/>
      </c>
      <c r="B509" t="inlineStr">
        <is>
          <t>SLC22A1</t>
        </is>
      </c>
      <c r="C509" t="inlineStr">
        <is>
          <t>Solute carrier family 22 member 1</t>
        </is>
      </c>
      <c r="D509" s="2">
        <f>HYPERLINK("https://www.rcsb.org/structure/8SC1", "8SC1")</f>
        <v/>
      </c>
      <c r="E509" t="inlineStr">
        <is>
          <t>GAP</t>
        </is>
      </c>
      <c r="F509" t="inlineStr">
        <is>
          <t>280-330</t>
        </is>
      </c>
      <c r="G509" t="n">
        <v>51</v>
      </c>
      <c r="H509" t="inlineStr">
        <is>
          <t>C C C C C C C C C C C C C C C C C C C C C C C C C C C C C C C C C C C C C C C C C C C C C C C C C C C</t>
        </is>
      </c>
    </row>
    <row r="510">
      <c r="A510" s="2">
        <f>HYPERLINK("https://www.uniprot.org/uniprotkb/O15245/entry", "O15245")</f>
        <v/>
      </c>
      <c r="B510" t="inlineStr">
        <is>
          <t>SLC22A1</t>
        </is>
      </c>
      <c r="C510" t="inlineStr">
        <is>
          <t>Solute carrier family 22 member 1</t>
        </is>
      </c>
      <c r="D510" s="2">
        <f>HYPERLINK("https://www.rcsb.org/structure/8SC1", "8SC1")</f>
        <v/>
      </c>
      <c r="E510" t="inlineStr">
        <is>
          <t>GAP_CTER</t>
        </is>
      </c>
      <c r="F510" t="inlineStr">
        <is>
          <t>516-554</t>
        </is>
      </c>
      <c r="G510" t="n">
        <v>39</v>
      </c>
      <c r="H510" t="inlineStr">
        <is>
          <t>C C C C C C C C C C C C C C C C C C C C C C C C C C C C C C C C C C C C C C C</t>
        </is>
      </c>
    </row>
    <row r="511">
      <c r="A511" s="2">
        <f>HYPERLINK("https://www.uniprot.org/uniprotkb/O15245/entry", "O15245")</f>
        <v/>
      </c>
      <c r="B511" t="inlineStr">
        <is>
          <t>SLC22A1</t>
        </is>
      </c>
      <c r="C511" t="inlineStr">
        <is>
          <t>Solute carrier family 22 member 1</t>
        </is>
      </c>
      <c r="D511" s="2">
        <f>HYPERLINK("https://www.rcsb.org/structure/8SC1", "8SC1")</f>
        <v/>
      </c>
      <c r="E511" t="inlineStr">
        <is>
          <t>Coil_rejetÃ©</t>
        </is>
      </c>
      <c r="F511" t="inlineStr">
        <is>
          <t>28-51</t>
        </is>
      </c>
      <c r="G511" t="n">
        <v>24</v>
      </c>
      <c r="H511" t="inlineStr">
        <is>
          <t>C C C C C C C C C C C C C C C C C C C C C C C C</t>
        </is>
      </c>
    </row>
    <row r="512">
      <c r="A512" s="2">
        <f>HYPERLINK("https://www.uniprot.org/uniprotkb/O15245/entry", "O15245")</f>
        <v/>
      </c>
      <c r="B512" t="inlineStr">
        <is>
          <t>SLC22A1</t>
        </is>
      </c>
      <c r="C512" t="inlineStr">
        <is>
          <t>Solute carrier family 22 member 1</t>
        </is>
      </c>
      <c r="D512" s="2">
        <f>HYPERLINK("https://www.rcsb.org/structure/8SC1", "8SC1")</f>
        <v/>
      </c>
      <c r="E512" t="inlineStr">
        <is>
          <t>Coil_rejetÃ©</t>
        </is>
      </c>
      <c r="F512" t="inlineStr">
        <is>
          <t>85-90</t>
        </is>
      </c>
      <c r="G512" t="n">
        <v>6</v>
      </c>
      <c r="H512" t="inlineStr">
        <is>
          <t>C C C C C C</t>
        </is>
      </c>
    </row>
    <row r="513">
      <c r="A513" s="2">
        <f>HYPERLINK("https://www.uniprot.org/uniprotkb/O15245/entry", "O15245")</f>
        <v/>
      </c>
      <c r="B513" t="inlineStr">
        <is>
          <t>SLC22A1</t>
        </is>
      </c>
      <c r="C513" t="inlineStr">
        <is>
          <t>Solute carrier family 22 member 1</t>
        </is>
      </c>
      <c r="D513" s="2">
        <f>HYPERLINK("https://www.rcsb.org/structure/8SC1", "8SC1")</f>
        <v/>
      </c>
      <c r="E513" t="inlineStr">
        <is>
          <t>Coil_rejetÃ©</t>
        </is>
      </c>
      <c r="F513" t="inlineStr">
        <is>
          <t>120-162</t>
        </is>
      </c>
      <c r="G513" t="n">
        <v>43</v>
      </c>
      <c r="H513" t="inlineStr">
        <is>
          <t>C C C C C C C C C C C C C C C C C C C C C C C C C C C C C C C C C C C C C C C C C C C</t>
        </is>
      </c>
    </row>
    <row r="514">
      <c r="A514" s="2">
        <f>HYPERLINK("https://www.uniprot.org/uniprotkb/O15245/entry", "O15245")</f>
        <v/>
      </c>
      <c r="B514" t="inlineStr">
        <is>
          <t>SLC22A1</t>
        </is>
      </c>
      <c r="C514" t="inlineStr">
        <is>
          <t>Solute carrier family 22 member 1</t>
        </is>
      </c>
      <c r="D514" s="2">
        <f>HYPERLINK("https://www.rcsb.org/structure/8SC1", "8SC1")</f>
        <v/>
      </c>
      <c r="E514" t="inlineStr">
        <is>
          <t>Coil_rejetÃ©</t>
        </is>
      </c>
      <c r="F514" t="inlineStr">
        <is>
          <t>181-217</t>
        </is>
      </c>
      <c r="G514" t="n">
        <v>37</v>
      </c>
      <c r="H514" t="inlineStr">
        <is>
          <t>C C C C C C C C C C C C C C C C C C C C C C C C C C C C C C C C C C C C C</t>
        </is>
      </c>
    </row>
    <row r="515">
      <c r="A515" s="2">
        <f>HYPERLINK("https://www.uniprot.org/uniprotkb/O15245/entry", "O15245")</f>
        <v/>
      </c>
      <c r="B515" t="inlineStr">
        <is>
          <t>SLC22A1</t>
        </is>
      </c>
      <c r="C515" t="inlineStr">
        <is>
          <t>Solute carrier family 22 member 1</t>
        </is>
      </c>
      <c r="D515" s="2">
        <f>HYPERLINK("https://www.rcsb.org/structure/8SC1", "8SC1")</f>
        <v/>
      </c>
      <c r="E515" t="inlineStr">
        <is>
          <t>Coil_rejetÃ©</t>
        </is>
      </c>
      <c r="F515" t="inlineStr">
        <is>
          <t>240-270</t>
        </is>
      </c>
      <c r="G515" t="n">
        <v>31</v>
      </c>
      <c r="H515" t="inlineStr">
        <is>
          <t>C C C C C C C C C C C C C C C C C C C C C C C C C C C C C C C</t>
        </is>
      </c>
    </row>
    <row r="516">
      <c r="A516" s="2">
        <f>HYPERLINK("https://www.uniprot.org/uniprotkb/O15245/entry", "O15245")</f>
        <v/>
      </c>
      <c r="B516" t="inlineStr">
        <is>
          <t>SLC22A1</t>
        </is>
      </c>
      <c r="C516" t="inlineStr">
        <is>
          <t>Solute carrier family 22 member 1</t>
        </is>
      </c>
      <c r="D516" s="2">
        <f>HYPERLINK("https://www.rcsb.org/structure/8SC1", "8SC1")</f>
        <v/>
      </c>
      <c r="E516" t="inlineStr">
        <is>
          <t>Coil_rejetÃ©</t>
        </is>
      </c>
      <c r="F516" t="inlineStr">
        <is>
          <t>349-394</t>
        </is>
      </c>
      <c r="G516" t="n">
        <v>46</v>
      </c>
      <c r="H516" t="inlineStr">
        <is>
          <t>C C C C C C C C C C C C C C C C C C C C C C C C C C C C C C C C C C C C C C C C C C C C C C</t>
        </is>
      </c>
    </row>
    <row r="517">
      <c r="A517" s="2">
        <f>HYPERLINK("https://www.uniprot.org/uniprotkb/O15245/entry", "O15245")</f>
        <v/>
      </c>
      <c r="B517" t="inlineStr">
        <is>
          <t>SLC22A1</t>
        </is>
      </c>
      <c r="C517" t="inlineStr">
        <is>
          <t>Solute carrier family 22 member 1</t>
        </is>
      </c>
      <c r="D517" s="2">
        <f>HYPERLINK("https://www.rcsb.org/structure/8SC1", "8SC1")</f>
        <v/>
      </c>
      <c r="E517" t="inlineStr">
        <is>
          <t>Coil_rejetÃ©</t>
        </is>
      </c>
      <c r="F517" t="inlineStr">
        <is>
          <t>404-422</t>
        </is>
      </c>
      <c r="G517" t="n">
        <v>19</v>
      </c>
      <c r="H517" t="inlineStr">
        <is>
          <t>C C C C C C C C C C C C C C C C C C C</t>
        </is>
      </c>
    </row>
    <row r="518">
      <c r="A518" s="2">
        <f>HYPERLINK("https://www.uniprot.org/uniprotkb/O15245/entry", "O15245")</f>
        <v/>
      </c>
      <c r="B518" t="inlineStr">
        <is>
          <t>SLC22A1</t>
        </is>
      </c>
      <c r="C518" t="inlineStr">
        <is>
          <t>Solute carrier family 22 member 1</t>
        </is>
      </c>
      <c r="D518" s="2">
        <f>HYPERLINK("https://www.rcsb.org/structure/8SC1", "8SC1")</f>
        <v/>
      </c>
      <c r="E518" t="inlineStr">
        <is>
          <t>Coil_rejetÃ©</t>
        </is>
      </c>
      <c r="F518" t="inlineStr">
        <is>
          <t>432-447</t>
        </is>
      </c>
      <c r="G518" t="n">
        <v>16</v>
      </c>
      <c r="H518" t="inlineStr">
        <is>
          <t>C C C C C C C C C C C C C C C C</t>
        </is>
      </c>
    </row>
    <row r="519">
      <c r="A519" s="2">
        <f>HYPERLINK("https://www.uniprot.org/uniprotkb/O15245/entry", "O15245")</f>
        <v/>
      </c>
      <c r="B519" t="inlineStr">
        <is>
          <t>SLC22A1</t>
        </is>
      </c>
      <c r="C519" t="inlineStr">
        <is>
          <t>Solute carrier family 22 member 1</t>
        </is>
      </c>
      <c r="D519" s="2">
        <f>HYPERLINK("https://www.rcsb.org/structure/8SC1", "8SC1")</f>
        <v/>
      </c>
      <c r="E519" t="inlineStr">
        <is>
          <t>Coil_rejetÃ©</t>
        </is>
      </c>
      <c r="F519" t="inlineStr">
        <is>
          <t>472-487</t>
        </is>
      </c>
      <c r="G519" t="n">
        <v>16</v>
      </c>
      <c r="H519" t="inlineStr">
        <is>
          <t>C C C C C C C C C C C C C C C C</t>
        </is>
      </c>
    </row>
    <row r="520">
      <c r="A520" s="2">
        <f>HYPERLINK("https://www.uniprot.org/uniprotkb/O15245/entry", "O15245")</f>
        <v/>
      </c>
      <c r="B520" t="inlineStr">
        <is>
          <t>SLC22A1</t>
        </is>
      </c>
      <c r="C520" t="inlineStr">
        <is>
          <t>Solute carrier family 22 member 1</t>
        </is>
      </c>
      <c r="D520" s="2">
        <f>HYPERLINK("https://www.rcsb.org/structure/8SC1", "8SC1")</f>
        <v/>
      </c>
      <c r="E520" t="inlineStr">
        <is>
          <t>Coil_rejetÃ©</t>
        </is>
      </c>
      <c r="F520" t="inlineStr">
        <is>
          <t>494-512</t>
        </is>
      </c>
      <c r="G520" t="n">
        <v>19</v>
      </c>
      <c r="H520" t="inlineStr">
        <is>
          <t>C C C C C C C C C C C C C C C C C C C</t>
        </is>
      </c>
    </row>
    <row r="521">
      <c r="A521" s="2">
        <f>HYPERLINK("https://www.uniprot.org/uniprotkb/O15245/entry", "O15245")</f>
        <v/>
      </c>
      <c r="B521" t="inlineStr">
        <is>
          <t>SLC22A1</t>
        </is>
      </c>
      <c r="C521" t="inlineStr">
        <is>
          <t>Solute carrier family 22 member 1</t>
        </is>
      </c>
      <c r="D521" s="2">
        <f>HYPERLINK("https://www.rcsb.org/structure/8SC2", "8SC2")</f>
        <v/>
      </c>
      <c r="E521" t="inlineStr">
        <is>
          <t>GAP</t>
        </is>
      </c>
      <c r="F521" t="inlineStr">
        <is>
          <t>288-330</t>
        </is>
      </c>
      <c r="G521" t="n">
        <v>43</v>
      </c>
      <c r="H521" t="inlineStr">
        <is>
          <t>C C C C C C C C C C C C C C C C C C C C C C C C C C C C C C C C C C C C C C C C C C C</t>
        </is>
      </c>
    </row>
    <row r="522">
      <c r="A522" s="2">
        <f>HYPERLINK("https://www.uniprot.org/uniprotkb/O15245/entry", "O15245")</f>
        <v/>
      </c>
      <c r="B522" t="inlineStr">
        <is>
          <t>SLC22A1</t>
        </is>
      </c>
      <c r="C522" t="inlineStr">
        <is>
          <t>Solute carrier family 22 member 1</t>
        </is>
      </c>
      <c r="D522" s="2">
        <f>HYPERLINK("https://www.rcsb.org/structure/8SC2", "8SC2")</f>
        <v/>
      </c>
      <c r="E522" t="inlineStr">
        <is>
          <t>GAP_CTER</t>
        </is>
      </c>
      <c r="F522" t="inlineStr">
        <is>
          <t>515-554</t>
        </is>
      </c>
      <c r="G522" t="n">
        <v>40</v>
      </c>
      <c r="H522" t="inlineStr">
        <is>
          <t>C C C C C C C C C C C C C C C C C C C C C C C C C C C C C C C C C C C C C C C C</t>
        </is>
      </c>
    </row>
    <row r="523">
      <c r="A523" s="2">
        <f>HYPERLINK("https://www.uniprot.org/uniprotkb/O15245/entry", "O15245")</f>
        <v/>
      </c>
      <c r="B523" t="inlineStr">
        <is>
          <t>SLC22A1</t>
        </is>
      </c>
      <c r="C523" t="inlineStr">
        <is>
          <t>Solute carrier family 22 member 1</t>
        </is>
      </c>
      <c r="D523" s="2">
        <f>HYPERLINK("https://www.rcsb.org/structure/8SC2", "8SC2")</f>
        <v/>
      </c>
      <c r="E523" t="inlineStr">
        <is>
          <t>Coil_rejetÃ©</t>
        </is>
      </c>
      <c r="F523" t="inlineStr">
        <is>
          <t>30-49</t>
        </is>
      </c>
      <c r="G523" t="n">
        <v>20</v>
      </c>
      <c r="H523" t="inlineStr">
        <is>
          <t>C C C C C C C C C C C C C C C C C C C C</t>
        </is>
      </c>
    </row>
    <row r="524">
      <c r="A524" s="2">
        <f>HYPERLINK("https://www.uniprot.org/uniprotkb/O15245/entry", "O15245")</f>
        <v/>
      </c>
      <c r="B524" t="inlineStr">
        <is>
          <t>SLC22A1</t>
        </is>
      </c>
      <c r="C524" t="inlineStr">
        <is>
          <t>Solute carrier family 22 member 1</t>
        </is>
      </c>
      <c r="D524" s="2">
        <f>HYPERLINK("https://www.rcsb.org/structure/8SC2", "8SC2")</f>
        <v/>
      </c>
      <c r="E524" t="inlineStr">
        <is>
          <t>Coil_rejetÃ©</t>
        </is>
      </c>
      <c r="F524" t="inlineStr">
        <is>
          <t>125-136</t>
        </is>
      </c>
      <c r="G524" t="n">
        <v>12</v>
      </c>
      <c r="H524" t="inlineStr">
        <is>
          <t>C C C C C C C C C C C C</t>
        </is>
      </c>
    </row>
    <row r="525">
      <c r="A525" s="2">
        <f>HYPERLINK("https://www.uniprot.org/uniprotkb/O15245/entry", "O15245")</f>
        <v/>
      </c>
      <c r="B525" t="inlineStr">
        <is>
          <t>SLC22A1</t>
        </is>
      </c>
      <c r="C525" t="inlineStr">
        <is>
          <t>Solute carrier family 22 member 1</t>
        </is>
      </c>
      <c r="D525" s="2">
        <f>HYPERLINK("https://www.rcsb.org/structure/8SC2", "8SC2")</f>
        <v/>
      </c>
      <c r="E525" t="inlineStr">
        <is>
          <t>Coil_rejetÃ©</t>
        </is>
      </c>
      <c r="F525" t="inlineStr">
        <is>
          <t>139-160</t>
        </is>
      </c>
      <c r="G525" t="n">
        <v>22</v>
      </c>
      <c r="H525" t="inlineStr">
        <is>
          <t>C C C C C C C C C C C C C C C C C C C C C C</t>
        </is>
      </c>
    </row>
    <row r="526">
      <c r="A526" s="2">
        <f>HYPERLINK("https://www.uniprot.org/uniprotkb/O15245/entry", "O15245")</f>
        <v/>
      </c>
      <c r="B526" t="inlineStr">
        <is>
          <t>SLC22A1</t>
        </is>
      </c>
      <c r="C526" t="inlineStr">
        <is>
          <t>Solute carrier family 22 member 1</t>
        </is>
      </c>
      <c r="D526" s="2">
        <f>HYPERLINK("https://www.rcsb.org/structure/8SC2", "8SC2")</f>
        <v/>
      </c>
      <c r="E526" t="inlineStr">
        <is>
          <t>Coil_rejetÃ©</t>
        </is>
      </c>
      <c r="F526" t="inlineStr">
        <is>
          <t>185-213</t>
        </is>
      </c>
      <c r="G526" t="n">
        <v>29</v>
      </c>
      <c r="H526" t="inlineStr">
        <is>
          <t>C C C C C C C C C C C C C C C C C C C C C C C C C C C C C</t>
        </is>
      </c>
    </row>
    <row r="527">
      <c r="A527" s="2">
        <f>HYPERLINK("https://www.uniprot.org/uniprotkb/O15245/entry", "O15245")</f>
        <v/>
      </c>
      <c r="B527" t="inlineStr">
        <is>
          <t>SLC22A1</t>
        </is>
      </c>
      <c r="C527" t="inlineStr">
        <is>
          <t>Solute carrier family 22 member 1</t>
        </is>
      </c>
      <c r="D527" s="2">
        <f>HYPERLINK("https://www.rcsb.org/structure/8SC2", "8SC2")</f>
        <v/>
      </c>
      <c r="E527" t="inlineStr">
        <is>
          <t>Coil_rejetÃ©</t>
        </is>
      </c>
      <c r="F527" t="inlineStr">
        <is>
          <t>243-272</t>
        </is>
      </c>
      <c r="G527" t="n">
        <v>30</v>
      </c>
      <c r="H527" t="inlineStr">
        <is>
          <t>C C C C C C C C C C C C C C C C C C C C C C C C C C C C C C</t>
        </is>
      </c>
    </row>
    <row r="528">
      <c r="A528" s="2">
        <f>HYPERLINK("https://www.uniprot.org/uniprotkb/O15245/entry", "O15245")</f>
        <v/>
      </c>
      <c r="B528" t="inlineStr">
        <is>
          <t>SLC22A1</t>
        </is>
      </c>
      <c r="C528" t="inlineStr">
        <is>
          <t>Solute carrier family 22 member 1</t>
        </is>
      </c>
      <c r="D528" s="2">
        <f>HYPERLINK("https://www.rcsb.org/structure/8SC2", "8SC2")</f>
        <v/>
      </c>
      <c r="E528" t="inlineStr">
        <is>
          <t>Coil_rejetÃ©</t>
        </is>
      </c>
      <c r="F528" t="inlineStr">
        <is>
          <t>352-372</t>
        </is>
      </c>
      <c r="G528" t="n">
        <v>21</v>
      </c>
      <c r="H528" t="inlineStr">
        <is>
          <t>C C C C C C C C C C C C C C C C C C C C C</t>
        </is>
      </c>
    </row>
    <row r="529">
      <c r="A529" s="2">
        <f>HYPERLINK("https://www.uniprot.org/uniprotkb/O15245/entry", "O15245")</f>
        <v/>
      </c>
      <c r="B529" t="inlineStr">
        <is>
          <t>SLC22A1</t>
        </is>
      </c>
      <c r="C529" t="inlineStr">
        <is>
          <t>Solute carrier family 22 member 1</t>
        </is>
      </c>
      <c r="D529" s="2">
        <f>HYPERLINK("https://www.rcsb.org/structure/8SC2", "8SC2")</f>
        <v/>
      </c>
      <c r="E529" t="inlineStr">
        <is>
          <t>Coil_rejetÃ©</t>
        </is>
      </c>
      <c r="F529" t="inlineStr">
        <is>
          <t>374-388</t>
        </is>
      </c>
      <c r="G529" t="n">
        <v>15</v>
      </c>
      <c r="H529" t="inlineStr">
        <is>
          <t>C C C C C C C C C C C C C C C</t>
        </is>
      </c>
    </row>
    <row r="530">
      <c r="A530" s="2">
        <f>HYPERLINK("https://www.uniprot.org/uniprotkb/O15245/entry", "O15245")</f>
        <v/>
      </c>
      <c r="B530" t="inlineStr">
        <is>
          <t>SLC22A1</t>
        </is>
      </c>
      <c r="C530" t="inlineStr">
        <is>
          <t>Solute carrier family 22 member 1</t>
        </is>
      </c>
      <c r="D530" s="2">
        <f>HYPERLINK("https://www.rcsb.org/structure/8SC2", "8SC2")</f>
        <v/>
      </c>
      <c r="E530" t="inlineStr">
        <is>
          <t>Coil_rejetÃ©</t>
        </is>
      </c>
      <c r="F530" t="inlineStr">
        <is>
          <t>435-447</t>
        </is>
      </c>
      <c r="G530" t="n">
        <v>13</v>
      </c>
      <c r="H530" t="inlineStr">
        <is>
          <t>C C C C C C C C C C C C C</t>
        </is>
      </c>
    </row>
    <row r="531">
      <c r="A531" s="2">
        <f>HYPERLINK("https://www.uniprot.org/uniprotkb/O15245/entry", "O15245")</f>
        <v/>
      </c>
      <c r="B531" t="inlineStr">
        <is>
          <t>SLC22A1</t>
        </is>
      </c>
      <c r="C531" t="inlineStr">
        <is>
          <t>Solute carrier family 22 member 1</t>
        </is>
      </c>
      <c r="D531" s="2">
        <f>HYPERLINK("https://www.rcsb.org/structure/8SC2", "8SC2")</f>
        <v/>
      </c>
      <c r="E531" t="inlineStr">
        <is>
          <t>Coil_rejetÃ©</t>
        </is>
      </c>
      <c r="F531" t="inlineStr">
        <is>
          <t>475-487</t>
        </is>
      </c>
      <c r="G531" t="n">
        <v>13</v>
      </c>
      <c r="H531" t="inlineStr">
        <is>
          <t>C C C C C C C C C C C C C</t>
        </is>
      </c>
    </row>
    <row r="532">
      <c r="A532" s="2">
        <f>HYPERLINK("https://www.uniprot.org/uniprotkb/O15245/entry", "O15245")</f>
        <v/>
      </c>
      <c r="B532" t="inlineStr">
        <is>
          <t>SLC22A1</t>
        </is>
      </c>
      <c r="C532" t="inlineStr">
        <is>
          <t>Solute carrier family 22 member 1</t>
        </is>
      </c>
      <c r="D532" s="2">
        <f>HYPERLINK("https://www.rcsb.org/structure/8SC2", "8SC2")</f>
        <v/>
      </c>
      <c r="E532" t="inlineStr">
        <is>
          <t>Coil_rejetÃ©</t>
        </is>
      </c>
      <c r="F532" t="inlineStr">
        <is>
          <t>494-506</t>
        </is>
      </c>
      <c r="G532" t="n">
        <v>13</v>
      </c>
      <c r="H532" t="inlineStr">
        <is>
          <t>C C C C C C C C C C C C C</t>
        </is>
      </c>
    </row>
    <row r="533">
      <c r="A533" s="2">
        <f>HYPERLINK("https://www.uniprot.org/uniprotkb/O15245/entry", "O15245")</f>
        <v/>
      </c>
      <c r="B533" t="inlineStr">
        <is>
          <t>SLC22A1</t>
        </is>
      </c>
      <c r="C533" t="inlineStr">
        <is>
          <t>Solute carrier family 22 member 1</t>
        </is>
      </c>
      <c r="D533" s="2">
        <f>HYPERLINK("https://www.rcsb.org/structure/8SC3", "8SC3")</f>
        <v/>
      </c>
      <c r="E533" t="inlineStr">
        <is>
          <t>GAP_NTER</t>
        </is>
      </c>
      <c r="F533" t="inlineStr">
        <is>
          <t>1-18</t>
        </is>
      </c>
      <c r="G533" t="n">
        <v>18</v>
      </c>
      <c r="H533" t="inlineStr">
        <is>
          <t>C C C C C C C C C C C C C C C C C C</t>
        </is>
      </c>
    </row>
    <row r="534">
      <c r="A534" s="2">
        <f>HYPERLINK("https://www.uniprot.org/uniprotkb/O15245/entry", "O15245")</f>
        <v/>
      </c>
      <c r="B534" t="inlineStr">
        <is>
          <t>SLC22A1</t>
        </is>
      </c>
      <c r="C534" t="inlineStr">
        <is>
          <t>Solute carrier family 22 member 1</t>
        </is>
      </c>
      <c r="D534" s="2">
        <f>HYPERLINK("https://www.rcsb.org/structure/8SC3", "8SC3")</f>
        <v/>
      </c>
      <c r="E534" t="inlineStr">
        <is>
          <t>GAP</t>
        </is>
      </c>
      <c r="F534" t="inlineStr">
        <is>
          <t>280-331</t>
        </is>
      </c>
      <c r="G534" t="n">
        <v>52</v>
      </c>
      <c r="H534" t="inlineStr">
        <is>
          <t>C C C C C C C C C C C C C C C C C C C C C C C C C C C C C C C C C C C C C C C C C C C C C C C C C C C C</t>
        </is>
      </c>
    </row>
    <row r="535">
      <c r="A535" s="2">
        <f>HYPERLINK("https://www.uniprot.org/uniprotkb/O15245/entry", "O15245")</f>
        <v/>
      </c>
      <c r="B535" t="inlineStr">
        <is>
          <t>SLC22A1</t>
        </is>
      </c>
      <c r="C535" t="inlineStr">
        <is>
          <t>Solute carrier family 22 member 1</t>
        </is>
      </c>
      <c r="D535" s="2">
        <f>HYPERLINK("https://www.rcsb.org/structure/8SC3", "8SC3")</f>
        <v/>
      </c>
      <c r="E535" t="inlineStr">
        <is>
          <t>GAP_CTER</t>
        </is>
      </c>
      <c r="F535" t="inlineStr">
        <is>
          <t>516-554</t>
        </is>
      </c>
      <c r="G535" t="n">
        <v>39</v>
      </c>
      <c r="H535" t="inlineStr">
        <is>
          <t>C C C C C C C C C C C C C C C C C C C C C C C C C C C C C C C C C C C C C C C</t>
        </is>
      </c>
    </row>
    <row r="536">
      <c r="A536" s="2">
        <f>HYPERLINK("https://www.uniprot.org/uniprotkb/O15245/entry", "O15245")</f>
        <v/>
      </c>
      <c r="B536" t="inlineStr">
        <is>
          <t>SLC22A1</t>
        </is>
      </c>
      <c r="C536" t="inlineStr">
        <is>
          <t>Solute carrier family 22 member 1</t>
        </is>
      </c>
      <c r="D536" s="2">
        <f>HYPERLINK("https://www.rcsb.org/structure/8SC3", "8SC3")</f>
        <v/>
      </c>
      <c r="E536" t="inlineStr">
        <is>
          <t>Coil_rejetÃ©</t>
        </is>
      </c>
      <c r="F536" t="inlineStr">
        <is>
          <t>30-51</t>
        </is>
      </c>
      <c r="G536" t="n">
        <v>22</v>
      </c>
      <c r="H536" t="inlineStr">
        <is>
          <t>C C C C C C C C C C C C C C C C C C C C C C</t>
        </is>
      </c>
    </row>
    <row r="537">
      <c r="A537" s="2">
        <f>HYPERLINK("https://www.uniprot.org/uniprotkb/O15245/entry", "O15245")</f>
        <v/>
      </c>
      <c r="B537" t="inlineStr">
        <is>
          <t>SLC22A1</t>
        </is>
      </c>
      <c r="C537" t="inlineStr">
        <is>
          <t>Solute carrier family 22 member 1</t>
        </is>
      </c>
      <c r="D537" s="2">
        <f>HYPERLINK("https://www.rcsb.org/structure/8SC3", "8SC3")</f>
        <v/>
      </c>
      <c r="E537" t="inlineStr">
        <is>
          <t>Coil_rejetÃ©</t>
        </is>
      </c>
      <c r="F537" t="inlineStr">
        <is>
          <t>84-89</t>
        </is>
      </c>
      <c r="G537" t="n">
        <v>6</v>
      </c>
      <c r="H537" t="inlineStr">
        <is>
          <t>C C C C C C</t>
        </is>
      </c>
    </row>
    <row r="538">
      <c r="A538" s="2">
        <f>HYPERLINK("https://www.uniprot.org/uniprotkb/O15245/entry", "O15245")</f>
        <v/>
      </c>
      <c r="B538" t="inlineStr">
        <is>
          <t>SLC22A1</t>
        </is>
      </c>
      <c r="C538" t="inlineStr">
        <is>
          <t>Solute carrier family 22 member 1</t>
        </is>
      </c>
      <c r="D538" s="2">
        <f>HYPERLINK("https://www.rcsb.org/structure/8SC3", "8SC3")</f>
        <v/>
      </c>
      <c r="E538" t="inlineStr">
        <is>
          <t>Coil_rejetÃ©</t>
        </is>
      </c>
      <c r="F538" t="inlineStr">
        <is>
          <t>124-138</t>
        </is>
      </c>
      <c r="G538" t="n">
        <v>15</v>
      </c>
      <c r="H538" t="inlineStr">
        <is>
          <t>C C C C C C C C C C C C C C C</t>
        </is>
      </c>
    </row>
    <row r="539">
      <c r="A539" s="2">
        <f>HYPERLINK("https://www.uniprot.org/uniprotkb/O15245/entry", "O15245")</f>
        <v/>
      </c>
      <c r="B539" t="inlineStr">
        <is>
          <t>SLC22A1</t>
        </is>
      </c>
      <c r="C539" t="inlineStr">
        <is>
          <t>Solute carrier family 22 member 1</t>
        </is>
      </c>
      <c r="D539" s="2">
        <f>HYPERLINK("https://www.rcsb.org/structure/8SC3", "8SC3")</f>
        <v/>
      </c>
      <c r="E539" t="inlineStr">
        <is>
          <t>Coil_rejetÃ©</t>
        </is>
      </c>
      <c r="F539" t="inlineStr">
        <is>
          <t>140-160</t>
        </is>
      </c>
      <c r="G539" t="n">
        <v>21</v>
      </c>
      <c r="H539" t="inlineStr">
        <is>
          <t>C C C C C C C C C C C C C C C C C C C C C</t>
        </is>
      </c>
    </row>
    <row r="540">
      <c r="A540" s="2">
        <f>HYPERLINK("https://www.uniprot.org/uniprotkb/O15245/entry", "O15245")</f>
        <v/>
      </c>
      <c r="B540" t="inlineStr">
        <is>
          <t>SLC22A1</t>
        </is>
      </c>
      <c r="C540" t="inlineStr">
        <is>
          <t>Solute carrier family 22 member 1</t>
        </is>
      </c>
      <c r="D540" s="2">
        <f>HYPERLINK("https://www.rcsb.org/structure/8SC3", "8SC3")</f>
        <v/>
      </c>
      <c r="E540" t="inlineStr">
        <is>
          <t>Coil_rejetÃ©</t>
        </is>
      </c>
      <c r="F540" t="inlineStr">
        <is>
          <t>184-213</t>
        </is>
      </c>
      <c r="G540" t="n">
        <v>30</v>
      </c>
      <c r="H540" t="inlineStr">
        <is>
          <t>C C C C C C C C C C C C C C C C C C C C C C C C C C C C C C</t>
        </is>
      </c>
    </row>
    <row r="541">
      <c r="A541" s="2">
        <f>HYPERLINK("https://www.uniprot.org/uniprotkb/O15245/entry", "O15245")</f>
        <v/>
      </c>
      <c r="B541" t="inlineStr">
        <is>
          <t>SLC22A1</t>
        </is>
      </c>
      <c r="C541" t="inlineStr">
        <is>
          <t>Solute carrier family 22 member 1</t>
        </is>
      </c>
      <c r="D541" s="2">
        <f>HYPERLINK("https://www.rcsb.org/structure/8SC3", "8SC3")</f>
        <v/>
      </c>
      <c r="E541" t="inlineStr">
        <is>
          <t>Coil_rejetÃ©</t>
        </is>
      </c>
      <c r="F541" t="inlineStr">
        <is>
          <t>243-271</t>
        </is>
      </c>
      <c r="G541" t="n">
        <v>29</v>
      </c>
      <c r="H541" t="inlineStr">
        <is>
          <t>C C C C C C C C C C C C C C C C C C C C C C C C C C C C C</t>
        </is>
      </c>
    </row>
    <row r="542">
      <c r="A542" s="2">
        <f>HYPERLINK("https://www.uniprot.org/uniprotkb/O15245/entry", "O15245")</f>
        <v/>
      </c>
      <c r="B542" t="inlineStr">
        <is>
          <t>SLC22A1</t>
        </is>
      </c>
      <c r="C542" t="inlineStr">
        <is>
          <t>Solute carrier family 22 member 1</t>
        </is>
      </c>
      <c r="D542" s="2">
        <f>HYPERLINK("https://www.rcsb.org/structure/8SC3", "8SC3")</f>
        <v/>
      </c>
      <c r="E542" t="inlineStr">
        <is>
          <t>Coil_rejetÃ©</t>
        </is>
      </c>
      <c r="F542" t="inlineStr">
        <is>
          <t>355-368</t>
        </is>
      </c>
      <c r="G542" t="n">
        <v>14</v>
      </c>
      <c r="H542" t="inlineStr">
        <is>
          <t>C C C C C C C C C C C C C C</t>
        </is>
      </c>
    </row>
    <row r="543">
      <c r="A543" s="2">
        <f>HYPERLINK("https://www.uniprot.org/uniprotkb/O15245/entry", "O15245")</f>
        <v/>
      </c>
      <c r="B543" t="inlineStr">
        <is>
          <t>SLC22A1</t>
        </is>
      </c>
      <c r="C543" t="inlineStr">
        <is>
          <t>Solute carrier family 22 member 1</t>
        </is>
      </c>
      <c r="D543" s="2">
        <f>HYPERLINK("https://www.rcsb.org/structure/8SC3", "8SC3")</f>
        <v/>
      </c>
      <c r="E543" t="inlineStr">
        <is>
          <t>Coil_rejetÃ©</t>
        </is>
      </c>
      <c r="F543" t="inlineStr">
        <is>
          <t>371-387</t>
        </is>
      </c>
      <c r="G543" t="n">
        <v>17</v>
      </c>
      <c r="H543" t="inlineStr">
        <is>
          <t>C C C C C C C C C C C C C C C C C</t>
        </is>
      </c>
    </row>
    <row r="544">
      <c r="A544" s="2">
        <f>HYPERLINK("https://www.uniprot.org/uniprotkb/O15245/entry", "O15245")</f>
        <v/>
      </c>
      <c r="B544" t="inlineStr">
        <is>
          <t>SLC22A1</t>
        </is>
      </c>
      <c r="C544" t="inlineStr">
        <is>
          <t>Solute carrier family 22 member 1</t>
        </is>
      </c>
      <c r="D544" s="2">
        <f>HYPERLINK("https://www.rcsb.org/structure/8SC3", "8SC3")</f>
        <v/>
      </c>
      <c r="E544" t="inlineStr">
        <is>
          <t>Coil_rejetÃ©</t>
        </is>
      </c>
      <c r="F544" t="inlineStr">
        <is>
          <t>409-418</t>
        </is>
      </c>
      <c r="G544" t="n">
        <v>10</v>
      </c>
      <c r="H544" t="inlineStr">
        <is>
          <t>C C C C C C C C C C</t>
        </is>
      </c>
    </row>
    <row r="545">
      <c r="A545" s="2">
        <f>HYPERLINK("https://www.uniprot.org/uniprotkb/O15245/entry", "O15245")</f>
        <v/>
      </c>
      <c r="B545" t="inlineStr">
        <is>
          <t>SLC22A1</t>
        </is>
      </c>
      <c r="C545" t="inlineStr">
        <is>
          <t>Solute carrier family 22 member 1</t>
        </is>
      </c>
      <c r="D545" s="2">
        <f>HYPERLINK("https://www.rcsb.org/structure/8SC3", "8SC3")</f>
        <v/>
      </c>
      <c r="E545" t="inlineStr">
        <is>
          <t>Coil_rejetÃ©</t>
        </is>
      </c>
      <c r="F545" t="inlineStr">
        <is>
          <t>434-443</t>
        </is>
      </c>
      <c r="G545" t="n">
        <v>10</v>
      </c>
      <c r="H545" t="inlineStr">
        <is>
          <t>C C C C C C C C C C</t>
        </is>
      </c>
    </row>
    <row r="546">
      <c r="A546" s="2">
        <f>HYPERLINK("https://www.uniprot.org/uniprotkb/O15245/entry", "O15245")</f>
        <v/>
      </c>
      <c r="B546" t="inlineStr">
        <is>
          <t>SLC22A1</t>
        </is>
      </c>
      <c r="C546" t="inlineStr">
        <is>
          <t>Solute carrier family 22 member 1</t>
        </is>
      </c>
      <c r="D546" s="2">
        <f>HYPERLINK("https://www.rcsb.org/structure/8SC3", "8SC3")</f>
        <v/>
      </c>
      <c r="E546" t="inlineStr">
        <is>
          <t>Coil_rejetÃ©</t>
        </is>
      </c>
      <c r="F546" t="inlineStr">
        <is>
          <t>477-486</t>
        </is>
      </c>
      <c r="G546" t="n">
        <v>10</v>
      </c>
      <c r="H546" t="inlineStr">
        <is>
          <t>C C C C C C C C C C</t>
        </is>
      </c>
    </row>
    <row r="547">
      <c r="A547" s="2">
        <f>HYPERLINK("https://www.uniprot.org/uniprotkb/O15245/entry", "O15245")</f>
        <v/>
      </c>
      <c r="B547" t="inlineStr">
        <is>
          <t>SLC22A1</t>
        </is>
      </c>
      <c r="C547" t="inlineStr">
        <is>
          <t>Solute carrier family 22 member 1</t>
        </is>
      </c>
      <c r="D547" s="2">
        <f>HYPERLINK("https://www.rcsb.org/structure/8SC3", "8SC3")</f>
        <v/>
      </c>
      <c r="E547" t="inlineStr">
        <is>
          <t>Coil_rejetÃ©</t>
        </is>
      </c>
      <c r="F547" t="inlineStr">
        <is>
          <t>496-504</t>
        </is>
      </c>
      <c r="G547" t="n">
        <v>9</v>
      </c>
      <c r="H547" t="inlineStr">
        <is>
          <t>C C C C C C C C C</t>
        </is>
      </c>
    </row>
    <row r="548">
      <c r="A548" s="2">
        <f>HYPERLINK("https://www.uniprot.org/uniprotkb/O15245/entry", "O15245")</f>
        <v/>
      </c>
      <c r="B548" t="inlineStr">
        <is>
          <t>SLC22A1</t>
        </is>
      </c>
      <c r="C548" t="inlineStr">
        <is>
          <t>Solute carrier family 22 member 1</t>
        </is>
      </c>
      <c r="D548" s="2">
        <f>HYPERLINK("https://www.rcsb.org/structure/8SC4", "8SC4")</f>
        <v/>
      </c>
      <c r="E548" t="inlineStr">
        <is>
          <t>GAP_NTER</t>
        </is>
      </c>
      <c r="F548" t="inlineStr">
        <is>
          <t>1-18</t>
        </is>
      </c>
      <c r="G548" t="n">
        <v>18</v>
      </c>
      <c r="H548" t="inlineStr">
        <is>
          <t>C C C C C C C C C C C C C C C C C C</t>
        </is>
      </c>
    </row>
    <row r="549">
      <c r="A549" s="2">
        <f>HYPERLINK("https://www.uniprot.org/uniprotkb/O15245/entry", "O15245")</f>
        <v/>
      </c>
      <c r="B549" t="inlineStr">
        <is>
          <t>SLC22A1</t>
        </is>
      </c>
      <c r="C549" t="inlineStr">
        <is>
          <t>Solute carrier family 22 member 1</t>
        </is>
      </c>
      <c r="D549" s="2">
        <f>HYPERLINK("https://www.rcsb.org/structure/8SC4", "8SC4")</f>
        <v/>
      </c>
      <c r="E549" t="inlineStr">
        <is>
          <t>GAP</t>
        </is>
      </c>
      <c r="F549" t="inlineStr">
        <is>
          <t>291-330</t>
        </is>
      </c>
      <c r="G549" t="n">
        <v>40</v>
      </c>
      <c r="H549" t="inlineStr">
        <is>
          <t>C C C C C C C C C C C C C C C C C C C C C C C C C C C C C C C C C C C C C C C C</t>
        </is>
      </c>
    </row>
    <row r="550">
      <c r="A550" s="2">
        <f>HYPERLINK("https://www.uniprot.org/uniprotkb/O15245/entry", "O15245")</f>
        <v/>
      </c>
      <c r="B550" t="inlineStr">
        <is>
          <t>SLC22A1</t>
        </is>
      </c>
      <c r="C550" t="inlineStr">
        <is>
          <t>Solute carrier family 22 member 1</t>
        </is>
      </c>
      <c r="D550" s="2">
        <f>HYPERLINK("https://www.rcsb.org/structure/8SC4", "8SC4")</f>
        <v/>
      </c>
      <c r="E550" t="inlineStr">
        <is>
          <t>GAP_CTER</t>
        </is>
      </c>
      <c r="F550" t="inlineStr">
        <is>
          <t>515-554</t>
        </is>
      </c>
      <c r="G550" t="n">
        <v>40</v>
      </c>
      <c r="H550" t="inlineStr">
        <is>
          <t>C C C C C C C C C C C C C C C C C C C C C C C C C C C C C C C C C C C C C C C C</t>
        </is>
      </c>
    </row>
    <row r="551">
      <c r="A551" s="2">
        <f>HYPERLINK("https://www.uniprot.org/uniprotkb/O15245/entry", "O15245")</f>
        <v/>
      </c>
      <c r="B551" t="inlineStr">
        <is>
          <t>SLC22A1</t>
        </is>
      </c>
      <c r="C551" t="inlineStr">
        <is>
          <t>Solute carrier family 22 member 1</t>
        </is>
      </c>
      <c r="D551" s="2">
        <f>HYPERLINK("https://www.rcsb.org/structure/8SC4", "8SC4")</f>
        <v/>
      </c>
      <c r="E551" t="inlineStr">
        <is>
          <t>Coil_rejetÃ©</t>
        </is>
      </c>
      <c r="F551" t="inlineStr">
        <is>
          <t>32-50</t>
        </is>
      </c>
      <c r="G551" t="n">
        <v>19</v>
      </c>
      <c r="H551" t="inlineStr">
        <is>
          <t>C C C C C C C C C C C C C C C C C C C</t>
        </is>
      </c>
    </row>
    <row r="552">
      <c r="A552" s="2">
        <f>HYPERLINK("https://www.uniprot.org/uniprotkb/O15245/entry", "O15245")</f>
        <v/>
      </c>
      <c r="B552" t="inlineStr">
        <is>
          <t>SLC22A1</t>
        </is>
      </c>
      <c r="C552" t="inlineStr">
        <is>
          <t>Solute carrier family 22 member 1</t>
        </is>
      </c>
      <c r="D552" s="2">
        <f>HYPERLINK("https://www.rcsb.org/structure/8SC4", "8SC4")</f>
        <v/>
      </c>
      <c r="E552" t="inlineStr">
        <is>
          <t>Coil_rejetÃ©</t>
        </is>
      </c>
      <c r="F552" t="inlineStr">
        <is>
          <t>125-158</t>
        </is>
      </c>
      <c r="G552" t="n">
        <v>34</v>
      </c>
      <c r="H552" t="inlineStr">
        <is>
          <t>C C C C C C C C C C C C C C C C C C C C C C C C C C C C C C C C C C</t>
        </is>
      </c>
    </row>
    <row r="553">
      <c r="A553" s="2">
        <f>HYPERLINK("https://www.uniprot.org/uniprotkb/O15245/entry", "O15245")</f>
        <v/>
      </c>
      <c r="B553" t="inlineStr">
        <is>
          <t>SLC22A1</t>
        </is>
      </c>
      <c r="C553" t="inlineStr">
        <is>
          <t>Solute carrier family 22 member 1</t>
        </is>
      </c>
      <c r="D553" s="2">
        <f>HYPERLINK("https://www.rcsb.org/structure/8SC4", "8SC4")</f>
        <v/>
      </c>
      <c r="E553" t="inlineStr">
        <is>
          <t>Coil_rejetÃ©</t>
        </is>
      </c>
      <c r="F553" t="inlineStr">
        <is>
          <t>189-211</t>
        </is>
      </c>
      <c r="G553" t="n">
        <v>23</v>
      </c>
      <c r="H553" t="inlineStr">
        <is>
          <t>C C C C C C C C C C C C C C C C C C C C C C C</t>
        </is>
      </c>
    </row>
    <row r="554">
      <c r="A554" s="2">
        <f>HYPERLINK("https://www.uniprot.org/uniprotkb/O15245/entry", "O15245")</f>
        <v/>
      </c>
      <c r="B554" t="inlineStr">
        <is>
          <t>SLC22A1</t>
        </is>
      </c>
      <c r="C554" t="inlineStr">
        <is>
          <t>Solute carrier family 22 member 1</t>
        </is>
      </c>
      <c r="D554" s="2">
        <f>HYPERLINK("https://www.rcsb.org/structure/8SC4", "8SC4")</f>
        <v/>
      </c>
      <c r="E554" t="inlineStr">
        <is>
          <t>Coil_rejetÃ©</t>
        </is>
      </c>
      <c r="F554" t="inlineStr">
        <is>
          <t>244-268</t>
        </is>
      </c>
      <c r="G554" t="n">
        <v>25</v>
      </c>
      <c r="H554" t="inlineStr">
        <is>
          <t>C C C C C C C C C C C C C C C C C C C C C C C C C</t>
        </is>
      </c>
    </row>
    <row r="555">
      <c r="A555" s="2">
        <f>HYPERLINK("https://www.uniprot.org/uniprotkb/O15245/entry", "O15245")</f>
        <v/>
      </c>
      <c r="B555" t="inlineStr">
        <is>
          <t>SLC22A1</t>
        </is>
      </c>
      <c r="C555" t="inlineStr">
        <is>
          <t>Solute carrier family 22 member 1</t>
        </is>
      </c>
      <c r="D555" s="2">
        <f>HYPERLINK("https://www.rcsb.org/structure/8SC4", "8SC4")</f>
        <v/>
      </c>
      <c r="E555" t="inlineStr">
        <is>
          <t>Coil_rejetÃ©</t>
        </is>
      </c>
      <c r="F555" t="inlineStr">
        <is>
          <t>361-386</t>
        </is>
      </c>
      <c r="G555" t="n">
        <v>26</v>
      </c>
      <c r="H555" t="inlineStr">
        <is>
          <t>C C C C C C C C C C C C C C C C C C C C C C C C C C</t>
        </is>
      </c>
    </row>
    <row r="556">
      <c r="A556" s="2">
        <f>HYPERLINK("https://www.uniprot.org/uniprotkb/O15245/entry", "O15245")</f>
        <v/>
      </c>
      <c r="B556" t="inlineStr">
        <is>
          <t>SLC22A1</t>
        </is>
      </c>
      <c r="C556" t="inlineStr">
        <is>
          <t>Solute carrier family 22 member 1</t>
        </is>
      </c>
      <c r="D556" s="2">
        <f>HYPERLINK("https://www.rcsb.org/structure/8SC4", "8SC4")</f>
        <v/>
      </c>
      <c r="E556" t="inlineStr">
        <is>
          <t>Coil_rejetÃ©</t>
        </is>
      </c>
      <c r="F556" t="inlineStr">
        <is>
          <t>480-487</t>
        </is>
      </c>
      <c r="G556" t="n">
        <v>8</v>
      </c>
      <c r="H556" t="inlineStr">
        <is>
          <t>C C C C C C C C</t>
        </is>
      </c>
    </row>
    <row r="557">
      <c r="A557" s="2">
        <f>HYPERLINK("https://www.uniprot.org/uniprotkb/O15245/entry", "O15245")</f>
        <v/>
      </c>
      <c r="B557" t="inlineStr">
        <is>
          <t>SLC22A1</t>
        </is>
      </c>
      <c r="C557" t="inlineStr">
        <is>
          <t>Solute carrier family 22 member 1</t>
        </is>
      </c>
      <c r="D557" s="2">
        <f>HYPERLINK("https://www.rcsb.org/structure/8SC6", "8SC6")</f>
        <v/>
      </c>
      <c r="E557" t="inlineStr">
        <is>
          <t>GAP_NTER</t>
        </is>
      </c>
      <c r="F557" t="inlineStr">
        <is>
          <t>1-18</t>
        </is>
      </c>
      <c r="G557" t="n">
        <v>18</v>
      </c>
      <c r="H557" t="inlineStr">
        <is>
          <t>C C C C C C C C C C C C C C C C C C</t>
        </is>
      </c>
    </row>
    <row r="558">
      <c r="A558" s="2">
        <f>HYPERLINK("https://www.uniprot.org/uniprotkb/O15245/entry", "O15245")</f>
        <v/>
      </c>
      <c r="B558" t="inlineStr">
        <is>
          <t>SLC22A1</t>
        </is>
      </c>
      <c r="C558" t="inlineStr">
        <is>
          <t>Solute carrier family 22 member 1</t>
        </is>
      </c>
      <c r="D558" s="2">
        <f>HYPERLINK("https://www.rcsb.org/structure/8SC6", "8SC6")</f>
        <v/>
      </c>
      <c r="E558" t="inlineStr">
        <is>
          <t>GAP</t>
        </is>
      </c>
      <c r="F558" t="inlineStr">
        <is>
          <t>281-330</t>
        </is>
      </c>
      <c r="G558" t="n">
        <v>50</v>
      </c>
      <c r="H558" t="inlineStr">
        <is>
          <t>C C C C C C C C C C C C C C C C C C C C C C C C C C C C C C C C C C C C C C C C C C C C C C C C C C</t>
        </is>
      </c>
    </row>
    <row r="559">
      <c r="A559" s="2">
        <f>HYPERLINK("https://www.uniprot.org/uniprotkb/O15245/entry", "O15245")</f>
        <v/>
      </c>
      <c r="B559" t="inlineStr">
        <is>
          <t>SLC22A1</t>
        </is>
      </c>
      <c r="C559" t="inlineStr">
        <is>
          <t>Solute carrier family 22 member 1</t>
        </is>
      </c>
      <c r="D559" s="2">
        <f>HYPERLINK("https://www.rcsb.org/structure/8SC6", "8SC6")</f>
        <v/>
      </c>
      <c r="E559" t="inlineStr">
        <is>
          <t>GAP_CTER</t>
        </is>
      </c>
      <c r="F559" t="inlineStr">
        <is>
          <t>516-554</t>
        </is>
      </c>
      <c r="G559" t="n">
        <v>39</v>
      </c>
      <c r="H559" t="inlineStr">
        <is>
          <t>C C C C C C C C C C C C C C C C C C C C C C C C C C C C C C C C C C C C C C C</t>
        </is>
      </c>
    </row>
    <row r="560">
      <c r="A560" s="2">
        <f>HYPERLINK("https://www.uniprot.org/uniprotkb/O15245/entry", "O15245")</f>
        <v/>
      </c>
      <c r="B560" t="inlineStr">
        <is>
          <t>SLC22A1</t>
        </is>
      </c>
      <c r="C560" t="inlineStr">
        <is>
          <t>Solute carrier family 22 member 1</t>
        </is>
      </c>
      <c r="D560" s="2">
        <f>HYPERLINK("https://www.rcsb.org/structure/8SC6", "8SC6")</f>
        <v/>
      </c>
      <c r="E560" t="inlineStr">
        <is>
          <t>Coil_rejetÃ©</t>
        </is>
      </c>
      <c r="F560" t="inlineStr">
        <is>
          <t>28-50</t>
        </is>
      </c>
      <c r="G560" t="n">
        <v>23</v>
      </c>
      <c r="H560" t="inlineStr">
        <is>
          <t>C C C C C C C C C C C C C C C C C C C C C C C</t>
        </is>
      </c>
    </row>
    <row r="561">
      <c r="A561" s="2">
        <f>HYPERLINK("https://www.uniprot.org/uniprotkb/O15245/entry", "O15245")</f>
        <v/>
      </c>
      <c r="B561" t="inlineStr">
        <is>
          <t>SLC22A1</t>
        </is>
      </c>
      <c r="C561" t="inlineStr">
        <is>
          <t>Solute carrier family 22 member 1</t>
        </is>
      </c>
      <c r="D561" s="2">
        <f>HYPERLINK("https://www.rcsb.org/structure/8SC6", "8SC6")</f>
        <v/>
      </c>
      <c r="E561" t="inlineStr">
        <is>
          <t>Coil_rejetÃ©</t>
        </is>
      </c>
      <c r="F561" t="inlineStr">
        <is>
          <t>86-89</t>
        </is>
      </c>
      <c r="G561" t="n">
        <v>4</v>
      </c>
      <c r="H561" t="inlineStr">
        <is>
          <t>C C C C</t>
        </is>
      </c>
    </row>
    <row r="562">
      <c r="A562" s="2">
        <f>HYPERLINK("https://www.uniprot.org/uniprotkb/O15245/entry", "O15245")</f>
        <v/>
      </c>
      <c r="B562" t="inlineStr">
        <is>
          <t>SLC22A1</t>
        </is>
      </c>
      <c r="C562" t="inlineStr">
        <is>
          <t>Solute carrier family 22 member 1</t>
        </is>
      </c>
      <c r="D562" s="2">
        <f>HYPERLINK("https://www.rcsb.org/structure/8SC6", "8SC6")</f>
        <v/>
      </c>
      <c r="E562" t="inlineStr">
        <is>
          <t>Coil_rejetÃ©</t>
        </is>
      </c>
      <c r="F562" t="inlineStr">
        <is>
          <t>124-162</t>
        </is>
      </c>
      <c r="G562" t="n">
        <v>39</v>
      </c>
      <c r="H562" t="inlineStr">
        <is>
          <t>C C C C C C C C C C C C C C C C C C C C C C C C C C C C C C C C C C C C C C C</t>
        </is>
      </c>
    </row>
    <row r="563">
      <c r="A563" s="2">
        <f>HYPERLINK("https://www.uniprot.org/uniprotkb/O15245/entry", "O15245")</f>
        <v/>
      </c>
      <c r="B563" t="inlineStr">
        <is>
          <t>SLC22A1</t>
        </is>
      </c>
      <c r="C563" t="inlineStr">
        <is>
          <t>Solute carrier family 22 member 1</t>
        </is>
      </c>
      <c r="D563" s="2">
        <f>HYPERLINK("https://www.rcsb.org/structure/8SC6", "8SC6")</f>
        <v/>
      </c>
      <c r="E563" t="inlineStr">
        <is>
          <t>Coil_rejetÃ©</t>
        </is>
      </c>
      <c r="F563" t="inlineStr">
        <is>
          <t>181-214</t>
        </is>
      </c>
      <c r="G563" t="n">
        <v>34</v>
      </c>
      <c r="H563" t="inlineStr">
        <is>
          <t>C C C C C C C C C C C C C C C C C C C C C C C C C C C C C C C C C C</t>
        </is>
      </c>
    </row>
    <row r="564">
      <c r="A564" s="2">
        <f>HYPERLINK("https://www.uniprot.org/uniprotkb/O15245/entry", "O15245")</f>
        <v/>
      </c>
      <c r="B564" t="inlineStr">
        <is>
          <t>SLC22A1</t>
        </is>
      </c>
      <c r="C564" t="inlineStr">
        <is>
          <t>Solute carrier family 22 member 1</t>
        </is>
      </c>
      <c r="D564" s="2">
        <f>HYPERLINK("https://www.rcsb.org/structure/8SC6", "8SC6")</f>
        <v/>
      </c>
      <c r="E564" t="inlineStr">
        <is>
          <t>Coil_rejetÃ©</t>
        </is>
      </c>
      <c r="F564" t="inlineStr">
        <is>
          <t>242-271</t>
        </is>
      </c>
      <c r="G564" t="n">
        <v>30</v>
      </c>
      <c r="H564" t="inlineStr">
        <is>
          <t>C C C C C C C C C C C C C C C C C C C C C C C C C C C C C C</t>
        </is>
      </c>
    </row>
    <row r="565">
      <c r="A565" s="2">
        <f>HYPERLINK("https://www.uniprot.org/uniprotkb/O15245/entry", "O15245")</f>
        <v/>
      </c>
      <c r="B565" t="inlineStr">
        <is>
          <t>SLC22A1</t>
        </is>
      </c>
      <c r="C565" t="inlineStr">
        <is>
          <t>Solute carrier family 22 member 1</t>
        </is>
      </c>
      <c r="D565" s="2">
        <f>HYPERLINK("https://www.rcsb.org/structure/8SC6", "8SC6")</f>
        <v/>
      </c>
      <c r="E565" t="inlineStr">
        <is>
          <t>Coil_rejetÃ©</t>
        </is>
      </c>
      <c r="F565" t="inlineStr">
        <is>
          <t>352-372</t>
        </is>
      </c>
      <c r="G565" t="n">
        <v>21</v>
      </c>
      <c r="H565" t="inlineStr">
        <is>
          <t>C C C C C C C C C C C C C C C C C C C C C</t>
        </is>
      </c>
    </row>
    <row r="566">
      <c r="A566" s="2">
        <f>HYPERLINK("https://www.uniprot.org/uniprotkb/O15245/entry", "O15245")</f>
        <v/>
      </c>
      <c r="B566" t="inlineStr">
        <is>
          <t>SLC22A1</t>
        </is>
      </c>
      <c r="C566" t="inlineStr">
        <is>
          <t>Solute carrier family 22 member 1</t>
        </is>
      </c>
      <c r="D566" s="2">
        <f>HYPERLINK("https://www.rcsb.org/structure/8SC6", "8SC6")</f>
        <v/>
      </c>
      <c r="E566" t="inlineStr">
        <is>
          <t>Coil_rejetÃ©</t>
        </is>
      </c>
      <c r="F566" t="inlineStr">
        <is>
          <t>374-389</t>
        </is>
      </c>
      <c r="G566" t="n">
        <v>16</v>
      </c>
      <c r="H566" t="inlineStr">
        <is>
          <t>C C C C C C C C C C C C C C C C</t>
        </is>
      </c>
    </row>
    <row r="567">
      <c r="A567" s="2">
        <f>HYPERLINK("https://www.uniprot.org/uniprotkb/O15245/entry", "O15245")</f>
        <v/>
      </c>
      <c r="B567" t="inlineStr">
        <is>
          <t>SLC22A1</t>
        </is>
      </c>
      <c r="C567" t="inlineStr">
        <is>
          <t>Solute carrier family 22 member 1</t>
        </is>
      </c>
      <c r="D567" s="2">
        <f>HYPERLINK("https://www.rcsb.org/structure/8SC6", "8SC6")</f>
        <v/>
      </c>
      <c r="E567" t="inlineStr">
        <is>
          <t>Coil_rejetÃ©</t>
        </is>
      </c>
      <c r="F567" t="inlineStr">
        <is>
          <t>409-419</t>
        </is>
      </c>
      <c r="G567" t="n">
        <v>11</v>
      </c>
      <c r="H567" t="inlineStr">
        <is>
          <t>C C C C C C C C C C C</t>
        </is>
      </c>
    </row>
    <row r="568">
      <c r="A568" s="2">
        <f>HYPERLINK("https://www.uniprot.org/uniprotkb/O15245/entry", "O15245")</f>
        <v/>
      </c>
      <c r="B568" t="inlineStr">
        <is>
          <t>SLC22A1</t>
        </is>
      </c>
      <c r="C568" t="inlineStr">
        <is>
          <t>Solute carrier family 22 member 1</t>
        </is>
      </c>
      <c r="D568" s="2">
        <f>HYPERLINK("https://www.rcsb.org/structure/8SC6", "8SC6")</f>
        <v/>
      </c>
      <c r="E568" t="inlineStr">
        <is>
          <t>Coil_rejetÃ©</t>
        </is>
      </c>
      <c r="F568" t="inlineStr">
        <is>
          <t>432-447</t>
        </is>
      </c>
      <c r="G568" t="n">
        <v>16</v>
      </c>
      <c r="H568" t="inlineStr">
        <is>
          <t>C C C C C C C C C C C C C C C C</t>
        </is>
      </c>
    </row>
    <row r="569">
      <c r="A569" s="2">
        <f>HYPERLINK("https://www.uniprot.org/uniprotkb/O15245/entry", "O15245")</f>
        <v/>
      </c>
      <c r="B569" t="inlineStr">
        <is>
          <t>SLC22A1</t>
        </is>
      </c>
      <c r="C569" t="inlineStr">
        <is>
          <t>Solute carrier family 22 member 1</t>
        </is>
      </c>
      <c r="D569" s="2">
        <f>HYPERLINK("https://www.rcsb.org/structure/8SC6", "8SC6")</f>
        <v/>
      </c>
      <c r="E569" t="inlineStr">
        <is>
          <t>Coil_rejetÃ©</t>
        </is>
      </c>
      <c r="F569" t="inlineStr">
        <is>
          <t>473-487</t>
        </is>
      </c>
      <c r="G569" t="n">
        <v>15</v>
      </c>
      <c r="H569" t="inlineStr">
        <is>
          <t>C C C C C C C C C C C C C C C</t>
        </is>
      </c>
    </row>
    <row r="570">
      <c r="A570" s="2">
        <f>HYPERLINK("https://www.uniprot.org/uniprotkb/O15245/entry", "O15245")</f>
        <v/>
      </c>
      <c r="B570" t="inlineStr">
        <is>
          <t>SLC22A1</t>
        </is>
      </c>
      <c r="C570" t="inlineStr">
        <is>
          <t>Solute carrier family 22 member 1</t>
        </is>
      </c>
      <c r="D570" s="2">
        <f>HYPERLINK("https://www.rcsb.org/structure/8SC6", "8SC6")</f>
        <v/>
      </c>
      <c r="E570" t="inlineStr">
        <is>
          <t>Coil_rejetÃ©</t>
        </is>
      </c>
      <c r="F570" t="inlineStr">
        <is>
          <t>495-507</t>
        </is>
      </c>
      <c r="G570" t="n">
        <v>13</v>
      </c>
      <c r="H570" t="inlineStr">
        <is>
          <t>C C C C C C C C C C C C C</t>
        </is>
      </c>
    </row>
    <row r="571">
      <c r="A571" s="2">
        <f>HYPERLINK("https://www.uniprot.org/uniprotkb/O15439/entry", "O15439")</f>
        <v/>
      </c>
      <c r="B571" t="inlineStr">
        <is>
          <t>ABCC4</t>
        </is>
      </c>
      <c r="C571" t="inlineStr">
        <is>
          <t>ATP-binding cassette sub-family C member 4</t>
        </is>
      </c>
      <c r="D571" s="2">
        <f>HYPERLINK("https://www.rcsb.org/structure/8BJF", "8BJF")</f>
        <v/>
      </c>
      <c r="E571" t="inlineStr">
        <is>
          <t>GAP_NTER</t>
        </is>
      </c>
      <c r="F571" t="inlineStr">
        <is>
          <t>1-6</t>
        </is>
      </c>
      <c r="G571" t="n">
        <v>6</v>
      </c>
      <c r="H571" t="inlineStr">
        <is>
          <t>C C C C C C</t>
        </is>
      </c>
    </row>
    <row r="572">
      <c r="A572" s="2">
        <f>HYPERLINK("https://www.uniprot.org/uniprotkb/O15439/entry", "O15439")</f>
        <v/>
      </c>
      <c r="B572" t="inlineStr">
        <is>
          <t>ABCC4</t>
        </is>
      </c>
      <c r="C572" t="inlineStr">
        <is>
          <t>ATP-binding cassette sub-family C member 4</t>
        </is>
      </c>
      <c r="D572" s="2">
        <f>HYPERLINK("https://www.rcsb.org/structure/8BJF", "8BJF")</f>
        <v/>
      </c>
      <c r="E572" t="inlineStr">
        <is>
          <t>GAP</t>
        </is>
      </c>
      <c r="F572" t="inlineStr">
        <is>
          <t>400-407</t>
        </is>
      </c>
      <c r="G572" t="n">
        <v>8</v>
      </c>
      <c r="H572" t="inlineStr">
        <is>
          <t>C C C C C C C C</t>
        </is>
      </c>
    </row>
    <row r="573">
      <c r="A573" s="2">
        <f>HYPERLINK("https://www.uniprot.org/uniprotkb/O15439/entry", "O15439")</f>
        <v/>
      </c>
      <c r="B573" t="inlineStr">
        <is>
          <t>ABCC4</t>
        </is>
      </c>
      <c r="C573" t="inlineStr">
        <is>
          <t>ATP-binding cassette sub-family C member 4</t>
        </is>
      </c>
      <c r="D573" s="2">
        <f>HYPERLINK("https://www.rcsb.org/structure/8BJF", "8BJF")</f>
        <v/>
      </c>
      <c r="E573" t="inlineStr">
        <is>
          <t>GAP</t>
        </is>
      </c>
      <c r="F573" t="inlineStr">
        <is>
          <t>621-695</t>
        </is>
      </c>
      <c r="G573" t="n">
        <v>75</v>
      </c>
      <c r="H573" t="inlineStr">
        <is>
          <t>C C C C C C C C C C C C C C C C C C C C C C C C C C C C C C C C C C C C C C C C C C C C C C C C C C C C C C C C C C C C C C C C C C C C C C C C C C C</t>
        </is>
      </c>
    </row>
    <row r="574">
      <c r="A574" s="2">
        <f>HYPERLINK("https://www.uniprot.org/uniprotkb/O15439/entry", "O15439")</f>
        <v/>
      </c>
      <c r="B574" t="inlineStr">
        <is>
          <t>ABCC4</t>
        </is>
      </c>
      <c r="C574" t="inlineStr">
        <is>
          <t>ATP-binding cassette sub-family C member 4</t>
        </is>
      </c>
      <c r="D574" s="2">
        <f>HYPERLINK("https://www.rcsb.org/structure/8BJF", "8BJF")</f>
        <v/>
      </c>
      <c r="E574" t="inlineStr">
        <is>
          <t>GAP</t>
        </is>
      </c>
      <c r="F574" t="inlineStr">
        <is>
          <t>747-756</t>
        </is>
      </c>
      <c r="G574" t="n">
        <v>10</v>
      </c>
      <c r="H574" t="inlineStr">
        <is>
          <t>C C C C C C C C C C</t>
        </is>
      </c>
    </row>
    <row r="575">
      <c r="A575" s="2">
        <f>HYPERLINK("https://www.uniprot.org/uniprotkb/O15439/entry", "O15439")</f>
        <v/>
      </c>
      <c r="B575" t="inlineStr">
        <is>
          <t>ABCC4</t>
        </is>
      </c>
      <c r="C575" t="inlineStr">
        <is>
          <t>ATP-binding cassette sub-family C member 4</t>
        </is>
      </c>
      <c r="D575" s="2">
        <f>HYPERLINK("https://www.rcsb.org/structure/8BJF", "8BJF")</f>
        <v/>
      </c>
      <c r="E575" t="inlineStr">
        <is>
          <t>GAP_CTER</t>
        </is>
      </c>
      <c r="F575" t="inlineStr">
        <is>
          <t>1295-1325</t>
        </is>
      </c>
      <c r="G575" t="n">
        <v>31</v>
      </c>
      <c r="H575" t="inlineStr">
        <is>
          <t>C C C C C C C C C C C C C C C C C C C C C C C C C C C C C C C</t>
        </is>
      </c>
    </row>
    <row r="576">
      <c r="A576" s="2">
        <f>HYPERLINK("https://www.uniprot.org/uniprotkb/O15439/entry", "O15439")</f>
        <v/>
      </c>
      <c r="B576" t="inlineStr">
        <is>
          <t>ABCC4</t>
        </is>
      </c>
      <c r="C576" t="inlineStr">
        <is>
          <t>ATP-binding cassette sub-family C member 4</t>
        </is>
      </c>
      <c r="D576" s="2">
        <f>HYPERLINK("https://www.rcsb.org/structure/8BJF", "8BJF")</f>
        <v/>
      </c>
      <c r="E576" t="inlineStr">
        <is>
          <t>Coil_rejetÃ©</t>
        </is>
      </c>
      <c r="F576" t="inlineStr">
        <is>
          <t>9-48</t>
        </is>
      </c>
      <c r="G576" t="n">
        <v>40</v>
      </c>
      <c r="H576" t="inlineStr">
        <is>
          <t>C C C C C C C C C C C C C C C C C C C C C C C C C C C C C C C C C C C C C C C C</t>
        </is>
      </c>
    </row>
    <row r="577">
      <c r="A577" s="2">
        <f>HYPERLINK("https://www.uniprot.org/uniprotkb/O15439/entry", "O15439")</f>
        <v/>
      </c>
      <c r="B577" t="inlineStr">
        <is>
          <t>ABCC4</t>
        </is>
      </c>
      <c r="C577" t="inlineStr">
        <is>
          <t>ATP-binding cassette sub-family C member 4</t>
        </is>
      </c>
      <c r="D577" s="2">
        <f>HYPERLINK("https://www.rcsb.org/structure/8BJF", "8BJF")</f>
        <v/>
      </c>
      <c r="E577" t="inlineStr">
        <is>
          <t>Coil_rejetÃ©</t>
        </is>
      </c>
      <c r="F577" t="inlineStr">
        <is>
          <t>50-68</t>
        </is>
      </c>
      <c r="G577" t="n">
        <v>19</v>
      </c>
      <c r="H577" t="inlineStr">
        <is>
          <t>C C C C C C C C C C C C C C C C C C C</t>
        </is>
      </c>
    </row>
    <row r="578">
      <c r="A578" s="2">
        <f>HYPERLINK("https://www.uniprot.org/uniprotkb/O15439/entry", "O15439")</f>
        <v/>
      </c>
      <c r="B578" t="inlineStr">
        <is>
          <t>ABCC4</t>
        </is>
      </c>
      <c r="C578" t="inlineStr">
        <is>
          <t>ATP-binding cassette sub-family C member 4</t>
        </is>
      </c>
      <c r="D578" s="2">
        <f>HYPERLINK("https://www.rcsb.org/structure/8BJF", "8BJF")</f>
        <v/>
      </c>
      <c r="E578" t="inlineStr">
        <is>
          <t>Coil_rejetÃ©</t>
        </is>
      </c>
      <c r="F578" t="inlineStr">
        <is>
          <t>78-123</t>
        </is>
      </c>
      <c r="G578" t="n">
        <v>46</v>
      </c>
      <c r="H578" t="inlineStr">
        <is>
          <t>C C C C C C C C C C C C C C C C C C C C C C C C C C C C C C C C C C C C C C C C C C C C C C</t>
        </is>
      </c>
    </row>
    <row r="579">
      <c r="A579" s="2">
        <f>HYPERLINK("https://www.uniprot.org/uniprotkb/O15439/entry", "O15439")</f>
        <v/>
      </c>
      <c r="B579" t="inlineStr">
        <is>
          <t>ABCC4</t>
        </is>
      </c>
      <c r="C579" t="inlineStr">
        <is>
          <t>ATP-binding cassette sub-family C member 4</t>
        </is>
      </c>
      <c r="D579" s="2">
        <f>HYPERLINK("https://www.rcsb.org/structure/8BJF", "8BJF")</f>
        <v/>
      </c>
      <c r="E579" t="inlineStr">
        <is>
          <t>Coil_rejetÃ©</t>
        </is>
      </c>
      <c r="F579" t="inlineStr">
        <is>
          <t>129-181</t>
        </is>
      </c>
      <c r="G579" t="n">
        <v>53</v>
      </c>
      <c r="H579" t="inlineStr">
        <is>
          <t>C C C C C C C C C C C C C C C C C C C C C C C C C C C C C C C C C C C C C C C C C C C C C C C C C C C C C</t>
        </is>
      </c>
    </row>
    <row r="580">
      <c r="A580" s="2">
        <f>HYPERLINK("https://www.uniprot.org/uniprotkb/O15439/entry", "O15439")</f>
        <v/>
      </c>
      <c r="B580" t="inlineStr">
        <is>
          <t>ABCC4</t>
        </is>
      </c>
      <c r="C580" t="inlineStr">
        <is>
          <t>ATP-binding cassette sub-family C member 4</t>
        </is>
      </c>
      <c r="D580" s="2">
        <f>HYPERLINK("https://www.rcsb.org/structure/8BJF", "8BJF")</f>
        <v/>
      </c>
      <c r="E580" t="inlineStr">
        <is>
          <t>Coil_rejetÃ©</t>
        </is>
      </c>
      <c r="F580" t="inlineStr">
        <is>
          <t>194-251</t>
        </is>
      </c>
      <c r="G580" t="n">
        <v>58</v>
      </c>
      <c r="H580" t="inlineStr">
        <is>
          <t>C C C C C C C C C C C C C C C C C C C C C C C C C C C C C C C C C C C C C C C C C C C C C C C C C C C C C C C C C C</t>
        </is>
      </c>
    </row>
    <row r="581">
      <c r="A581" s="2">
        <f>HYPERLINK("https://www.uniprot.org/uniprotkb/O15439/entry", "O15439")</f>
        <v/>
      </c>
      <c r="B581" t="inlineStr">
        <is>
          <t>ABCC4</t>
        </is>
      </c>
      <c r="C581" t="inlineStr">
        <is>
          <t>ATP-binding cassette sub-family C member 4</t>
        </is>
      </c>
      <c r="D581" s="2">
        <f>HYPERLINK("https://www.rcsb.org/structure/8BJF", "8BJF")</f>
        <v/>
      </c>
      <c r="E581" t="inlineStr">
        <is>
          <t>Coil_rejetÃ©</t>
        </is>
      </c>
      <c r="F581" t="inlineStr">
        <is>
          <t>298-323</t>
        </is>
      </c>
      <c r="G581" t="n">
        <v>26</v>
      </c>
      <c r="H581" t="inlineStr">
        <is>
          <t>C C C C C C C C C C C C C C C C C C C C C C C C C C</t>
        </is>
      </c>
    </row>
    <row r="582">
      <c r="A582" s="2">
        <f>HYPERLINK("https://www.uniprot.org/uniprotkb/O15439/entry", "O15439")</f>
        <v/>
      </c>
      <c r="B582" t="inlineStr">
        <is>
          <t>ABCC4</t>
        </is>
      </c>
      <c r="C582" t="inlineStr">
        <is>
          <t>ATP-binding cassette sub-family C member 4</t>
        </is>
      </c>
      <c r="D582" s="2">
        <f>HYPERLINK("https://www.rcsb.org/structure/8BJF", "8BJF")</f>
        <v/>
      </c>
      <c r="E582" t="inlineStr">
        <is>
          <t>Coil_rejetÃ©</t>
        </is>
      </c>
      <c r="F582" t="inlineStr">
        <is>
          <t>325-392</t>
        </is>
      </c>
      <c r="G582" t="n">
        <v>68</v>
      </c>
      <c r="H582" t="inlineStr">
        <is>
          <t>C C C C C C C C C C C C C C C C C C C C C C C C C C C C C C C C C C C C C C C C C C C C C C C C C C C C C C C C C C C C C C C C C C C C</t>
        </is>
      </c>
    </row>
    <row r="583">
      <c r="A583" s="2">
        <f>HYPERLINK("https://www.uniprot.org/uniprotkb/O15439/entry", "O15439")</f>
        <v/>
      </c>
      <c r="B583" t="inlineStr">
        <is>
          <t>ABCC4</t>
        </is>
      </c>
      <c r="C583" t="inlineStr">
        <is>
          <t>ATP-binding cassette sub-family C member 4</t>
        </is>
      </c>
      <c r="D583" s="2">
        <f>HYPERLINK("https://www.rcsb.org/structure/8BJF", "8BJF")</f>
        <v/>
      </c>
      <c r="E583" t="inlineStr">
        <is>
          <t>Coil_rejetÃ©</t>
        </is>
      </c>
      <c r="F583" t="inlineStr">
        <is>
          <t>696-746</t>
        </is>
      </c>
      <c r="G583" t="n">
        <v>51</v>
      </c>
      <c r="H583" t="inlineStr">
        <is>
          <t>C C C C C C C C C C C C C C C C C C C C C C C C C C C C C C C C C C C C C C C C C C C C C C C C C C C</t>
        </is>
      </c>
    </row>
    <row r="584">
      <c r="A584" s="2">
        <f>HYPERLINK("https://www.uniprot.org/uniprotkb/O15439/entry", "O15439")</f>
        <v/>
      </c>
      <c r="B584" t="inlineStr">
        <is>
          <t>ABCC4</t>
        </is>
      </c>
      <c r="C584" t="inlineStr">
        <is>
          <t>ATP-binding cassette sub-family C member 4</t>
        </is>
      </c>
      <c r="D584" s="2">
        <f>HYPERLINK("https://www.rcsb.org/structure/8BJF", "8BJF")</f>
        <v/>
      </c>
      <c r="E584" t="inlineStr">
        <is>
          <t>Coil_rejetÃ©</t>
        </is>
      </c>
      <c r="F584" t="inlineStr">
        <is>
          <t>758-778</t>
        </is>
      </c>
      <c r="G584" t="n">
        <v>21</v>
      </c>
      <c r="H584" t="inlineStr">
        <is>
          <t>C C C C C C C C C C C C C C C C C C C C C</t>
        </is>
      </c>
    </row>
    <row r="585">
      <c r="A585" s="2">
        <f>HYPERLINK("https://www.uniprot.org/uniprotkb/O15439/entry", "O15439")</f>
        <v/>
      </c>
      <c r="B585" t="inlineStr">
        <is>
          <t>ABCC4</t>
        </is>
      </c>
      <c r="C585" t="inlineStr">
        <is>
          <t>ATP-binding cassette sub-family C member 4</t>
        </is>
      </c>
      <c r="D585" s="2">
        <f>HYPERLINK("https://www.rcsb.org/structure/8BJF", "8BJF")</f>
        <v/>
      </c>
      <c r="E585" t="inlineStr">
        <is>
          <t>Coil_rejetÃ©</t>
        </is>
      </c>
      <c r="F585" t="inlineStr">
        <is>
          <t>780-806</t>
        </is>
      </c>
      <c r="G585" t="n">
        <v>27</v>
      </c>
      <c r="H585" t="inlineStr">
        <is>
          <t>C C C C C C C C C C C C C C C C C C C C C C C C C C C</t>
        </is>
      </c>
    </row>
    <row r="586">
      <c r="A586" s="2">
        <f>HYPERLINK("https://www.uniprot.org/uniprotkb/O15439/entry", "O15439")</f>
        <v/>
      </c>
      <c r="B586" t="inlineStr">
        <is>
          <t>ABCC4</t>
        </is>
      </c>
      <c r="C586" t="inlineStr">
        <is>
          <t>ATP-binding cassette sub-family C member 4</t>
        </is>
      </c>
      <c r="D586" s="2">
        <f>HYPERLINK("https://www.rcsb.org/structure/8BJF", "8BJF")</f>
        <v/>
      </c>
      <c r="E586" t="inlineStr">
        <is>
          <t>Coil_rejetÃ©</t>
        </is>
      </c>
      <c r="F586" t="inlineStr">
        <is>
          <t>829-908</t>
        </is>
      </c>
      <c r="G586" t="n">
        <v>80</v>
      </c>
      <c r="H586" t="inlineStr">
        <is>
          <t>C C C C C C C C C C C C C C C C C C C C C C C C C C C C C C C C C C C C C C C C C C C C C C C C C C C C C C C C C C C C C C C C C C C C C C C C C C C C C C C C</t>
        </is>
      </c>
    </row>
    <row r="587">
      <c r="A587" s="2">
        <f>HYPERLINK("https://www.uniprot.org/uniprotkb/O15439/entry", "O15439")</f>
        <v/>
      </c>
      <c r="B587" t="inlineStr">
        <is>
          <t>ABCC4</t>
        </is>
      </c>
      <c r="C587" t="inlineStr">
        <is>
          <t>ATP-binding cassette sub-family C member 4</t>
        </is>
      </c>
      <c r="D587" s="2">
        <f>HYPERLINK("https://www.rcsb.org/structure/8BJF", "8BJF")</f>
        <v/>
      </c>
      <c r="E587" t="inlineStr">
        <is>
          <t>Coil_rejetÃ©</t>
        </is>
      </c>
      <c r="F587" t="inlineStr">
        <is>
          <t>923-989</t>
        </is>
      </c>
      <c r="G587" t="n">
        <v>67</v>
      </c>
      <c r="H587" t="inlineStr">
        <is>
          <t>C C C C C C C C C C C C C C C C C C C C C C C C C C C C C C C C C C C C C C C C C C C C C C C C C C C C C C C C C C C C C C C C C C C</t>
        </is>
      </c>
    </row>
    <row r="588">
      <c r="A588" s="2">
        <f>HYPERLINK("https://www.uniprot.org/uniprotkb/O15439/entry", "O15439")</f>
        <v/>
      </c>
      <c r="B588" t="inlineStr">
        <is>
          <t>ABCC4</t>
        </is>
      </c>
      <c r="C588" t="inlineStr">
        <is>
          <t>ATP-binding cassette sub-family C member 4</t>
        </is>
      </c>
      <c r="D588" s="2">
        <f>HYPERLINK("https://www.rcsb.org/structure/8BJF", "8BJF")</f>
        <v/>
      </c>
      <c r="E588" t="inlineStr">
        <is>
          <t>Coil_rejetÃ©</t>
        </is>
      </c>
      <c r="F588" t="inlineStr">
        <is>
          <t>991-1017</t>
        </is>
      </c>
      <c r="G588" t="n">
        <v>27</v>
      </c>
      <c r="H588" t="inlineStr">
        <is>
          <t>C C C C C C C C C C C C C C C C C C C C C C C C C C C</t>
        </is>
      </c>
    </row>
    <row r="589">
      <c r="A589" s="2">
        <f>HYPERLINK("https://www.uniprot.org/uniprotkb/O15439/entry", "O15439")</f>
        <v/>
      </c>
      <c r="B589" t="inlineStr">
        <is>
          <t>ABCC4</t>
        </is>
      </c>
      <c r="C589" t="inlineStr">
        <is>
          <t>ATP-binding cassette sub-family C member 4</t>
        </is>
      </c>
      <c r="D589" s="2">
        <f>HYPERLINK("https://www.rcsb.org/structure/8BWO", "8BWO")</f>
        <v/>
      </c>
      <c r="E589" t="inlineStr">
        <is>
          <t>GAP_NTER</t>
        </is>
      </c>
      <c r="F589" t="inlineStr">
        <is>
          <t>1-6</t>
        </is>
      </c>
      <c r="G589" t="n">
        <v>6</v>
      </c>
      <c r="H589" t="inlineStr">
        <is>
          <t>C C C C C C</t>
        </is>
      </c>
    </row>
    <row r="590">
      <c r="A590" s="2">
        <f>HYPERLINK("https://www.uniprot.org/uniprotkb/O15439/entry", "O15439")</f>
        <v/>
      </c>
      <c r="B590" t="inlineStr">
        <is>
          <t>ABCC4</t>
        </is>
      </c>
      <c r="C590" t="inlineStr">
        <is>
          <t>ATP-binding cassette sub-family C member 4</t>
        </is>
      </c>
      <c r="D590" s="2">
        <f>HYPERLINK("https://www.rcsb.org/structure/8BWO", "8BWO")</f>
        <v/>
      </c>
      <c r="E590" t="inlineStr">
        <is>
          <t>GAP</t>
        </is>
      </c>
      <c r="F590" t="inlineStr">
        <is>
          <t>121-127</t>
        </is>
      </c>
      <c r="G590" t="n">
        <v>7</v>
      </c>
      <c r="H590" t="inlineStr">
        <is>
          <t>C C C C C C C</t>
        </is>
      </c>
    </row>
    <row r="591">
      <c r="A591" s="2">
        <f>HYPERLINK("https://www.uniprot.org/uniprotkb/O15439/entry", "O15439")</f>
        <v/>
      </c>
      <c r="B591" t="inlineStr">
        <is>
          <t>ABCC4</t>
        </is>
      </c>
      <c r="C591" t="inlineStr">
        <is>
          <t>ATP-binding cassette sub-family C member 4</t>
        </is>
      </c>
      <c r="D591" s="2">
        <f>HYPERLINK("https://www.rcsb.org/structure/8BWO", "8BWO")</f>
        <v/>
      </c>
      <c r="E591" t="inlineStr">
        <is>
          <t>GAP</t>
        </is>
      </c>
      <c r="F591" t="inlineStr">
        <is>
          <t>400-403</t>
        </is>
      </c>
      <c r="G591" t="n">
        <v>4</v>
      </c>
      <c r="H591" t="inlineStr">
        <is>
          <t>C C C C</t>
        </is>
      </c>
    </row>
    <row r="592">
      <c r="A592" s="2">
        <f>HYPERLINK("https://www.uniprot.org/uniprotkb/O15439/entry", "O15439")</f>
        <v/>
      </c>
      <c r="B592" t="inlineStr">
        <is>
          <t>ABCC4</t>
        </is>
      </c>
      <c r="C592" t="inlineStr">
        <is>
          <t>ATP-binding cassette sub-family C member 4</t>
        </is>
      </c>
      <c r="D592" s="2">
        <f>HYPERLINK("https://www.rcsb.org/structure/8BWO", "8BWO")</f>
        <v/>
      </c>
      <c r="E592" t="inlineStr">
        <is>
          <t>GAP</t>
        </is>
      </c>
      <c r="F592" t="inlineStr">
        <is>
          <t>622-687</t>
        </is>
      </c>
      <c r="G592" t="n">
        <v>66</v>
      </c>
      <c r="H592" t="inlineStr">
        <is>
          <t>C C C C C C C C C C C C C C C C C C C C C C C C C C C C C C C C C C C C C C C C C C C C C C C C C C C C C C C C C C C C C C C C C C</t>
        </is>
      </c>
    </row>
    <row r="593">
      <c r="A593" s="2">
        <f>HYPERLINK("https://www.uniprot.org/uniprotkb/O15439/entry", "O15439")</f>
        <v/>
      </c>
      <c r="B593" t="inlineStr">
        <is>
          <t>ABCC4</t>
        </is>
      </c>
      <c r="C593" t="inlineStr">
        <is>
          <t>ATP-binding cassette sub-family C member 4</t>
        </is>
      </c>
      <c r="D593" s="2">
        <f>HYPERLINK("https://www.rcsb.org/structure/8BWO", "8BWO")</f>
        <v/>
      </c>
      <c r="E593" t="inlineStr">
        <is>
          <t>GAP_CTER</t>
        </is>
      </c>
      <c r="F593" t="inlineStr">
        <is>
          <t>1295-1325</t>
        </is>
      </c>
      <c r="G593" t="n">
        <v>31</v>
      </c>
      <c r="H593" t="inlineStr">
        <is>
          <t>C C C C C C C C C C C C C C C C C C C C C C C C C C C C C C C</t>
        </is>
      </c>
    </row>
    <row r="594">
      <c r="A594" s="2">
        <f>HYPERLINK("https://www.uniprot.org/uniprotkb/O15439/entry", "O15439")</f>
        <v/>
      </c>
      <c r="B594" t="inlineStr">
        <is>
          <t>ABCC4</t>
        </is>
      </c>
      <c r="C594" t="inlineStr">
        <is>
          <t>ATP-binding cassette sub-family C member 4</t>
        </is>
      </c>
      <c r="D594" s="2">
        <f>HYPERLINK("https://www.rcsb.org/structure/8BWP", "8BWP")</f>
        <v/>
      </c>
      <c r="E594" t="inlineStr">
        <is>
          <t>GAP_NTER</t>
        </is>
      </c>
      <c r="F594" t="inlineStr">
        <is>
          <t>1-6</t>
        </is>
      </c>
      <c r="G594" t="n">
        <v>6</v>
      </c>
      <c r="H594" t="inlineStr">
        <is>
          <t>C C C C C C</t>
        </is>
      </c>
    </row>
    <row r="595">
      <c r="A595" s="2">
        <f>HYPERLINK("https://www.uniprot.org/uniprotkb/O15439/entry", "O15439")</f>
        <v/>
      </c>
      <c r="B595" t="inlineStr">
        <is>
          <t>ABCC4</t>
        </is>
      </c>
      <c r="C595" t="inlineStr">
        <is>
          <t>ATP-binding cassette sub-family C member 4</t>
        </is>
      </c>
      <c r="D595" s="2">
        <f>HYPERLINK("https://www.rcsb.org/structure/8BWP", "8BWP")</f>
        <v/>
      </c>
      <c r="E595" t="inlineStr">
        <is>
          <t>GAP</t>
        </is>
      </c>
      <c r="F595" t="inlineStr">
        <is>
          <t>400-407</t>
        </is>
      </c>
      <c r="G595" t="n">
        <v>8</v>
      </c>
      <c r="H595" t="inlineStr">
        <is>
          <t>C C C C C C C C</t>
        </is>
      </c>
    </row>
    <row r="596">
      <c r="A596" s="2">
        <f>HYPERLINK("https://www.uniprot.org/uniprotkb/O15439/entry", "O15439")</f>
        <v/>
      </c>
      <c r="B596" t="inlineStr">
        <is>
          <t>ABCC4</t>
        </is>
      </c>
      <c r="C596" t="inlineStr">
        <is>
          <t>ATP-binding cassette sub-family C member 4</t>
        </is>
      </c>
      <c r="D596" s="2">
        <f>HYPERLINK("https://www.rcsb.org/structure/8BWP", "8BWP")</f>
        <v/>
      </c>
      <c r="E596" t="inlineStr">
        <is>
          <t>GAP</t>
        </is>
      </c>
      <c r="F596" t="inlineStr">
        <is>
          <t>621-695</t>
        </is>
      </c>
      <c r="G596" t="n">
        <v>75</v>
      </c>
      <c r="H596" t="inlineStr">
        <is>
          <t>C C C C C C C C C C C C C C C C C C C C C C C C C C C C C C C C C C C C C C C C C C C C C C C C C C C C C C C C C C C C C C C C C C C C C C C C C C C</t>
        </is>
      </c>
    </row>
    <row r="597">
      <c r="A597" s="2">
        <f>HYPERLINK("https://www.uniprot.org/uniprotkb/O15439/entry", "O15439")</f>
        <v/>
      </c>
      <c r="B597" t="inlineStr">
        <is>
          <t>ABCC4</t>
        </is>
      </c>
      <c r="C597" t="inlineStr">
        <is>
          <t>ATP-binding cassette sub-family C member 4</t>
        </is>
      </c>
      <c r="D597" s="2">
        <f>HYPERLINK("https://www.rcsb.org/structure/8BWP", "8BWP")</f>
        <v/>
      </c>
      <c r="E597" t="inlineStr">
        <is>
          <t>GAP</t>
        </is>
      </c>
      <c r="F597" t="inlineStr">
        <is>
          <t>747-756</t>
        </is>
      </c>
      <c r="G597" t="n">
        <v>10</v>
      </c>
      <c r="H597" t="inlineStr">
        <is>
          <t>C C C C C C C C C C</t>
        </is>
      </c>
    </row>
    <row r="598">
      <c r="A598" s="2">
        <f>HYPERLINK("https://www.uniprot.org/uniprotkb/O15439/entry", "O15439")</f>
        <v/>
      </c>
      <c r="B598" t="inlineStr">
        <is>
          <t>ABCC4</t>
        </is>
      </c>
      <c r="C598" t="inlineStr">
        <is>
          <t>ATP-binding cassette sub-family C member 4</t>
        </is>
      </c>
      <c r="D598" s="2">
        <f>HYPERLINK("https://www.rcsb.org/structure/8BWP", "8BWP")</f>
        <v/>
      </c>
      <c r="E598" t="inlineStr">
        <is>
          <t>GAP_CTER</t>
        </is>
      </c>
      <c r="F598" t="inlineStr">
        <is>
          <t>1295-1325</t>
        </is>
      </c>
      <c r="G598" t="n">
        <v>31</v>
      </c>
      <c r="H598" t="inlineStr">
        <is>
          <t>C C C C C C C C C C C C C C C C C C C C C C C C C C C C C C C</t>
        </is>
      </c>
    </row>
    <row r="599">
      <c r="A599" s="2">
        <f>HYPERLINK("https://www.uniprot.org/uniprotkb/O15439/entry", "O15439")</f>
        <v/>
      </c>
      <c r="B599" t="inlineStr">
        <is>
          <t>ABCC4</t>
        </is>
      </c>
      <c r="C599" t="inlineStr">
        <is>
          <t>ATP-binding cassette sub-family C member 4</t>
        </is>
      </c>
      <c r="D599" s="2">
        <f>HYPERLINK("https://www.rcsb.org/structure/8BWP", "8BWP")</f>
        <v/>
      </c>
      <c r="E599" t="inlineStr">
        <is>
          <t>Coil_rejetÃ©</t>
        </is>
      </c>
      <c r="F599" t="inlineStr">
        <is>
          <t>10-39</t>
        </is>
      </c>
      <c r="G599" t="n">
        <v>30</v>
      </c>
      <c r="H599" t="inlineStr">
        <is>
          <t>C C C C C C C C C C C C C C C C C C C C C C C C C C C C C C</t>
        </is>
      </c>
    </row>
    <row r="600">
      <c r="A600" s="2">
        <f>HYPERLINK("https://www.uniprot.org/uniprotkb/O15439/entry", "O15439")</f>
        <v/>
      </c>
      <c r="B600" t="inlineStr">
        <is>
          <t>ABCC4</t>
        </is>
      </c>
      <c r="C600" t="inlineStr">
        <is>
          <t>ATP-binding cassette sub-family C member 4</t>
        </is>
      </c>
      <c r="D600" s="2">
        <f>HYPERLINK("https://www.rcsb.org/structure/8BWP", "8BWP")</f>
        <v/>
      </c>
      <c r="E600" t="inlineStr">
        <is>
          <t>Coil_rejetÃ©</t>
        </is>
      </c>
      <c r="F600" t="inlineStr">
        <is>
          <t>43-67</t>
        </is>
      </c>
      <c r="G600" t="n">
        <v>25</v>
      </c>
      <c r="H600" t="inlineStr">
        <is>
          <t>C C C C C C C C C C C C C C C C C C C C C C C C C</t>
        </is>
      </c>
    </row>
    <row r="601">
      <c r="A601" s="2">
        <f>HYPERLINK("https://www.uniprot.org/uniprotkb/O15439/entry", "O15439")</f>
        <v/>
      </c>
      <c r="B601" t="inlineStr">
        <is>
          <t>ABCC4</t>
        </is>
      </c>
      <c r="C601" t="inlineStr">
        <is>
          <t>ATP-binding cassette sub-family C member 4</t>
        </is>
      </c>
      <c r="D601" s="2">
        <f>HYPERLINK("https://www.rcsb.org/structure/8BWP", "8BWP")</f>
        <v/>
      </c>
      <c r="E601" t="inlineStr">
        <is>
          <t>Coil_rejetÃ©</t>
        </is>
      </c>
      <c r="F601" t="inlineStr">
        <is>
          <t>79-118</t>
        </is>
      </c>
      <c r="G601" t="n">
        <v>40</v>
      </c>
      <c r="H601" t="inlineStr">
        <is>
          <t>C C C C C C C C C C C C C C C C C C C C C C C C C C C C C C C C C C C C C C C C</t>
        </is>
      </c>
    </row>
    <row r="602">
      <c r="A602" s="2">
        <f>HYPERLINK("https://www.uniprot.org/uniprotkb/O15439/entry", "O15439")</f>
        <v/>
      </c>
      <c r="B602" t="inlineStr">
        <is>
          <t>ABCC4</t>
        </is>
      </c>
      <c r="C602" t="inlineStr">
        <is>
          <t>ATP-binding cassette sub-family C member 4</t>
        </is>
      </c>
      <c r="D602" s="2">
        <f>HYPERLINK("https://www.rcsb.org/structure/8BWP", "8BWP")</f>
        <v/>
      </c>
      <c r="E602" t="inlineStr">
        <is>
          <t>Coil_rejetÃ©</t>
        </is>
      </c>
      <c r="F602" t="inlineStr">
        <is>
          <t>138-161</t>
        </is>
      </c>
      <c r="G602" t="n">
        <v>24</v>
      </c>
      <c r="H602" t="inlineStr">
        <is>
          <t>C C C C C C C C C C C C C C C C C C C C C C C C</t>
        </is>
      </c>
    </row>
    <row r="603">
      <c r="A603" s="2">
        <f>HYPERLINK("https://www.uniprot.org/uniprotkb/O15439/entry", "O15439")</f>
        <v/>
      </c>
      <c r="B603" t="inlineStr">
        <is>
          <t>ABCC4</t>
        </is>
      </c>
      <c r="C603" t="inlineStr">
        <is>
          <t>ATP-binding cassette sub-family C member 4</t>
        </is>
      </c>
      <c r="D603" s="2">
        <f>HYPERLINK("https://www.rcsb.org/structure/8BWP", "8BWP")</f>
        <v/>
      </c>
      <c r="E603" t="inlineStr">
        <is>
          <t>Coil_rejetÃ©</t>
        </is>
      </c>
      <c r="F603" t="inlineStr">
        <is>
          <t>164-181</t>
        </is>
      </c>
      <c r="G603" t="n">
        <v>18</v>
      </c>
      <c r="H603" t="inlineStr">
        <is>
          <t>C C C C C C C C C C C C C C C C C C</t>
        </is>
      </c>
    </row>
    <row r="604">
      <c r="A604" s="2">
        <f>HYPERLINK("https://www.uniprot.org/uniprotkb/O15439/entry", "O15439")</f>
        <v/>
      </c>
      <c r="B604" t="inlineStr">
        <is>
          <t>ABCC4</t>
        </is>
      </c>
      <c r="C604" t="inlineStr">
        <is>
          <t>ATP-binding cassette sub-family C member 4</t>
        </is>
      </c>
      <c r="D604" s="2">
        <f>HYPERLINK("https://www.rcsb.org/structure/8BWP", "8BWP")</f>
        <v/>
      </c>
      <c r="E604" t="inlineStr">
        <is>
          <t>Coil_rejetÃ©</t>
        </is>
      </c>
      <c r="F604" t="inlineStr">
        <is>
          <t>194-244</t>
        </is>
      </c>
      <c r="G604" t="n">
        <v>51</v>
      </c>
      <c r="H604" t="inlineStr">
        <is>
          <t>C C C C C C C C C C C C C C C C C C C C C C C C C C C C C C C C C C C C C C C C C C C C C C C C C C C</t>
        </is>
      </c>
    </row>
    <row r="605">
      <c r="A605" s="2">
        <f>HYPERLINK("https://www.uniprot.org/uniprotkb/O15439/entry", "O15439")</f>
        <v/>
      </c>
      <c r="B605" t="inlineStr">
        <is>
          <t>ABCC4</t>
        </is>
      </c>
      <c r="C605" t="inlineStr">
        <is>
          <t>ATP-binding cassette sub-family C member 4</t>
        </is>
      </c>
      <c r="D605" s="2">
        <f>HYPERLINK("https://www.rcsb.org/structure/8BWP", "8BWP")</f>
        <v/>
      </c>
      <c r="E605" t="inlineStr">
        <is>
          <t>Coil_rejetÃ©</t>
        </is>
      </c>
      <c r="F605" t="inlineStr">
        <is>
          <t>301-304</t>
        </is>
      </c>
      <c r="G605" t="n">
        <v>4</v>
      </c>
      <c r="H605" t="inlineStr">
        <is>
          <t>C C C C</t>
        </is>
      </c>
    </row>
    <row r="606">
      <c r="A606" s="2">
        <f>HYPERLINK("https://www.uniprot.org/uniprotkb/O15439/entry", "O15439")</f>
        <v/>
      </c>
      <c r="B606" t="inlineStr">
        <is>
          <t>ABCC4</t>
        </is>
      </c>
      <c r="C606" t="inlineStr">
        <is>
          <t>ATP-binding cassette sub-family C member 4</t>
        </is>
      </c>
      <c r="D606" s="2">
        <f>HYPERLINK("https://www.rcsb.org/structure/8BWP", "8BWP")</f>
        <v/>
      </c>
      <c r="E606" t="inlineStr">
        <is>
          <t>Coil_rejetÃ©</t>
        </is>
      </c>
      <c r="F606" t="inlineStr">
        <is>
          <t>310-315</t>
        </is>
      </c>
      <c r="G606" t="n">
        <v>6</v>
      </c>
      <c r="H606" t="inlineStr">
        <is>
          <t>C C C C C C</t>
        </is>
      </c>
    </row>
    <row r="607">
      <c r="A607" s="2">
        <f>HYPERLINK("https://www.uniprot.org/uniprotkb/O15439/entry", "O15439")</f>
        <v/>
      </c>
      <c r="B607" t="inlineStr">
        <is>
          <t>ABCC4</t>
        </is>
      </c>
      <c r="C607" t="inlineStr">
        <is>
          <t>ATP-binding cassette sub-family C member 4</t>
        </is>
      </c>
      <c r="D607" s="2">
        <f>HYPERLINK("https://www.rcsb.org/structure/8BWP", "8BWP")</f>
        <v/>
      </c>
      <c r="E607" t="inlineStr">
        <is>
          <t>Coil_rejetÃ©</t>
        </is>
      </c>
      <c r="F607" t="inlineStr">
        <is>
          <t>321-342</t>
        </is>
      </c>
      <c r="G607" t="n">
        <v>22</v>
      </c>
      <c r="H607" t="inlineStr">
        <is>
          <t>C C C C C C C C C C C C C C C C C C C C C C</t>
        </is>
      </c>
    </row>
    <row r="608">
      <c r="A608" s="2">
        <f>HYPERLINK("https://www.uniprot.org/uniprotkb/O15439/entry", "O15439")</f>
        <v/>
      </c>
      <c r="B608" t="inlineStr">
        <is>
          <t>ABCC4</t>
        </is>
      </c>
      <c r="C608" t="inlineStr">
        <is>
          <t>ATP-binding cassette sub-family C member 4</t>
        </is>
      </c>
      <c r="D608" s="2">
        <f>HYPERLINK("https://www.rcsb.org/structure/8BWP", "8BWP")</f>
        <v/>
      </c>
      <c r="E608" t="inlineStr">
        <is>
          <t>Coil_rejetÃ©</t>
        </is>
      </c>
      <c r="F608" t="inlineStr">
        <is>
          <t>344-392</t>
        </is>
      </c>
      <c r="G608" t="n">
        <v>49</v>
      </c>
      <c r="H608" t="inlineStr">
        <is>
          <t>C C C C C C C C C C C C C C C C C C C C C C C C C C C C C C C C C C C C C C C C C C C C C C C C C</t>
        </is>
      </c>
    </row>
    <row r="609">
      <c r="A609" s="2">
        <f>HYPERLINK("https://www.uniprot.org/uniprotkb/O15439/entry", "O15439")</f>
        <v/>
      </c>
      <c r="B609" t="inlineStr">
        <is>
          <t>ABCC4</t>
        </is>
      </c>
      <c r="C609" t="inlineStr">
        <is>
          <t>ATP-binding cassette sub-family C member 4</t>
        </is>
      </c>
      <c r="D609" s="2">
        <f>HYPERLINK("https://www.rcsb.org/structure/8BWP", "8BWP")</f>
        <v/>
      </c>
      <c r="E609" t="inlineStr">
        <is>
          <t>Coil_rejetÃ©</t>
        </is>
      </c>
      <c r="F609" t="inlineStr">
        <is>
          <t>700-709</t>
        </is>
      </c>
      <c r="G609" t="n">
        <v>10</v>
      </c>
      <c r="H609" t="inlineStr">
        <is>
          <t>C C C C C C C C C C</t>
        </is>
      </c>
    </row>
    <row r="610">
      <c r="A610" s="2">
        <f>HYPERLINK("https://www.uniprot.org/uniprotkb/O15439/entry", "O15439")</f>
        <v/>
      </c>
      <c r="B610" t="inlineStr">
        <is>
          <t>ABCC4</t>
        </is>
      </c>
      <c r="C610" t="inlineStr">
        <is>
          <t>ATP-binding cassette sub-family C member 4</t>
        </is>
      </c>
      <c r="D610" s="2">
        <f>HYPERLINK("https://www.rcsb.org/structure/8BWP", "8BWP")</f>
        <v/>
      </c>
      <c r="E610" t="inlineStr">
        <is>
          <t>Coil_rejetÃ©</t>
        </is>
      </c>
      <c r="F610" t="inlineStr">
        <is>
          <t>712-743</t>
        </is>
      </c>
      <c r="G610" t="n">
        <v>32</v>
      </c>
      <c r="H610" t="inlineStr">
        <is>
          <t>C C C C C C C C C C C C C C C C C C C C C C C C C C C C C C C C</t>
        </is>
      </c>
    </row>
    <row r="611">
      <c r="A611" s="2">
        <f>HYPERLINK("https://www.uniprot.org/uniprotkb/O15439/entry", "O15439")</f>
        <v/>
      </c>
      <c r="B611" t="inlineStr">
        <is>
          <t>ABCC4</t>
        </is>
      </c>
      <c r="C611" t="inlineStr">
        <is>
          <t>ATP-binding cassette sub-family C member 4</t>
        </is>
      </c>
      <c r="D611" s="2">
        <f>HYPERLINK("https://www.rcsb.org/structure/8BWP", "8BWP")</f>
        <v/>
      </c>
      <c r="E611" t="inlineStr">
        <is>
          <t>Coil_rejetÃ©</t>
        </is>
      </c>
      <c r="F611" t="inlineStr">
        <is>
          <t>759-806</t>
        </is>
      </c>
      <c r="G611" t="n">
        <v>48</v>
      </c>
      <c r="H611" t="inlineStr">
        <is>
          <t>C C C C C C C C C C C C C C C C C C C C C C C C C C C C C C C C C C C C C C C C C C C C C C C C</t>
        </is>
      </c>
    </row>
    <row r="612">
      <c r="A612" s="2">
        <f>HYPERLINK("https://www.uniprot.org/uniprotkb/O15439/entry", "O15439")</f>
        <v/>
      </c>
      <c r="B612" t="inlineStr">
        <is>
          <t>ABCC4</t>
        </is>
      </c>
      <c r="C612" t="inlineStr">
        <is>
          <t>ATP-binding cassette sub-family C member 4</t>
        </is>
      </c>
      <c r="D612" s="2">
        <f>HYPERLINK("https://www.rcsb.org/structure/8BWP", "8BWP")</f>
        <v/>
      </c>
      <c r="E612" t="inlineStr">
        <is>
          <t>Coil_rejetÃ©</t>
        </is>
      </c>
      <c r="F612" t="inlineStr">
        <is>
          <t>829-862</t>
        </is>
      </c>
      <c r="G612" t="n">
        <v>34</v>
      </c>
      <c r="H612" t="inlineStr">
        <is>
          <t>C C C C C C C C C C C C C C C C C C C C C C C C C C C C C C C C C C</t>
        </is>
      </c>
    </row>
    <row r="613">
      <c r="A613" s="2">
        <f>HYPERLINK("https://www.uniprot.org/uniprotkb/O15439/entry", "O15439")</f>
        <v/>
      </c>
      <c r="B613" t="inlineStr">
        <is>
          <t>ABCC4</t>
        </is>
      </c>
      <c r="C613" t="inlineStr">
        <is>
          <t>ATP-binding cassette sub-family C member 4</t>
        </is>
      </c>
      <c r="D613" s="2">
        <f>HYPERLINK("https://www.rcsb.org/structure/8BWP", "8BWP")</f>
        <v/>
      </c>
      <c r="E613" t="inlineStr">
        <is>
          <t>Coil_rejetÃ©</t>
        </is>
      </c>
      <c r="F613" t="inlineStr">
        <is>
          <t>870-905</t>
        </is>
      </c>
      <c r="G613" t="n">
        <v>36</v>
      </c>
      <c r="H613" t="inlineStr">
        <is>
          <t>C C C C C C C C C C C C C C C C C C C C C C C C C C C C C C C C C C C C</t>
        </is>
      </c>
    </row>
    <row r="614">
      <c r="A614" s="2">
        <f>HYPERLINK("https://www.uniprot.org/uniprotkb/O15439/entry", "O15439")</f>
        <v/>
      </c>
      <c r="B614" t="inlineStr">
        <is>
          <t>ABCC4</t>
        </is>
      </c>
      <c r="C614" t="inlineStr">
        <is>
          <t>ATP-binding cassette sub-family C member 4</t>
        </is>
      </c>
      <c r="D614" s="2">
        <f>HYPERLINK("https://www.rcsb.org/structure/8BWP", "8BWP")</f>
        <v/>
      </c>
      <c r="E614" t="inlineStr">
        <is>
          <t>Coil_rejetÃ©</t>
        </is>
      </c>
      <c r="F614" t="inlineStr">
        <is>
          <t>923-968</t>
        </is>
      </c>
      <c r="G614" t="n">
        <v>46</v>
      </c>
      <c r="H614" t="inlineStr">
        <is>
          <t>C C C C C C C C C C C C C C C C C C C C C C C C C C C C C C C C C C C C C C C C C C C C C C</t>
        </is>
      </c>
    </row>
    <row r="615">
      <c r="A615" s="2">
        <f>HYPERLINK("https://www.uniprot.org/uniprotkb/O15439/entry", "O15439")</f>
        <v/>
      </c>
      <c r="B615" t="inlineStr">
        <is>
          <t>ABCC4</t>
        </is>
      </c>
      <c r="C615" t="inlineStr">
        <is>
          <t>ATP-binding cassette sub-family C member 4</t>
        </is>
      </c>
      <c r="D615" s="2">
        <f>HYPERLINK("https://www.rcsb.org/structure/8BWP", "8BWP")</f>
        <v/>
      </c>
      <c r="E615" t="inlineStr">
        <is>
          <t>Coil_rejetÃ©</t>
        </is>
      </c>
      <c r="F615" t="inlineStr">
        <is>
          <t>975-1014</t>
        </is>
      </c>
      <c r="G615" t="n">
        <v>40</v>
      </c>
      <c r="H615" t="inlineStr">
        <is>
          <t>C C C C C C C C C C C C C C C C C C C C C C C C C C C C C C C C C C C C C C C C</t>
        </is>
      </c>
    </row>
    <row r="616">
      <c r="A616" s="2">
        <f>HYPERLINK("https://www.uniprot.org/uniprotkb/O15439/entry", "O15439")</f>
        <v/>
      </c>
      <c r="B616" t="inlineStr">
        <is>
          <t>ABCC4</t>
        </is>
      </c>
      <c r="C616" t="inlineStr">
        <is>
          <t>ATP-binding cassette sub-family C member 4</t>
        </is>
      </c>
      <c r="D616" s="2">
        <f>HYPERLINK("https://www.rcsb.org/structure/8BWQ", "8BWQ")</f>
        <v/>
      </c>
      <c r="E616" t="inlineStr">
        <is>
          <t>GAP_NTER</t>
        </is>
      </c>
      <c r="F616" t="inlineStr">
        <is>
          <t>1-6</t>
        </is>
      </c>
      <c r="G616" t="n">
        <v>6</v>
      </c>
      <c r="H616" t="inlineStr">
        <is>
          <t>C C C C C C</t>
        </is>
      </c>
    </row>
    <row r="617">
      <c r="A617" s="2">
        <f>HYPERLINK("https://www.uniprot.org/uniprotkb/O15439/entry", "O15439")</f>
        <v/>
      </c>
      <c r="B617" t="inlineStr">
        <is>
          <t>ABCC4</t>
        </is>
      </c>
      <c r="C617" t="inlineStr">
        <is>
          <t>ATP-binding cassette sub-family C member 4</t>
        </is>
      </c>
      <c r="D617" s="2">
        <f>HYPERLINK("https://www.rcsb.org/structure/8BWQ", "8BWQ")</f>
        <v/>
      </c>
      <c r="E617" t="inlineStr">
        <is>
          <t>GAP</t>
        </is>
      </c>
      <c r="F617" t="inlineStr">
        <is>
          <t>400-407</t>
        </is>
      </c>
      <c r="G617" t="n">
        <v>8</v>
      </c>
      <c r="H617" t="inlineStr">
        <is>
          <t>C C C C C C C C</t>
        </is>
      </c>
    </row>
    <row r="618">
      <c r="A618" s="2">
        <f>HYPERLINK("https://www.uniprot.org/uniprotkb/O15439/entry", "O15439")</f>
        <v/>
      </c>
      <c r="B618" t="inlineStr">
        <is>
          <t>ABCC4</t>
        </is>
      </c>
      <c r="C618" t="inlineStr">
        <is>
          <t>ATP-binding cassette sub-family C member 4</t>
        </is>
      </c>
      <c r="D618" s="2">
        <f>HYPERLINK("https://www.rcsb.org/structure/8BWQ", "8BWQ")</f>
        <v/>
      </c>
      <c r="E618" t="inlineStr">
        <is>
          <t>GAP</t>
        </is>
      </c>
      <c r="F618" t="inlineStr">
        <is>
          <t>621-695</t>
        </is>
      </c>
      <c r="G618" t="n">
        <v>75</v>
      </c>
      <c r="H618" t="inlineStr">
        <is>
          <t>C C C C C C C C C C C C C C C C C C C C C C C C C C C C C C C C C C C C C C C C C C C C C C C C C C C C C C C C C C C C C C C C C C C C C C C C C C C</t>
        </is>
      </c>
    </row>
    <row r="619">
      <c r="A619" s="2">
        <f>HYPERLINK("https://www.uniprot.org/uniprotkb/O15439/entry", "O15439")</f>
        <v/>
      </c>
      <c r="B619" t="inlineStr">
        <is>
          <t>ABCC4</t>
        </is>
      </c>
      <c r="C619" t="inlineStr">
        <is>
          <t>ATP-binding cassette sub-family C member 4</t>
        </is>
      </c>
      <c r="D619" s="2">
        <f>HYPERLINK("https://www.rcsb.org/structure/8BWQ", "8BWQ")</f>
        <v/>
      </c>
      <c r="E619" t="inlineStr">
        <is>
          <t>GAP</t>
        </is>
      </c>
      <c r="F619" t="inlineStr">
        <is>
          <t>747-756</t>
        </is>
      </c>
      <c r="G619" t="n">
        <v>10</v>
      </c>
      <c r="H619" t="inlineStr">
        <is>
          <t>C C C C C C C C C C</t>
        </is>
      </c>
    </row>
    <row r="620">
      <c r="A620" s="2">
        <f>HYPERLINK("https://www.uniprot.org/uniprotkb/O15439/entry", "O15439")</f>
        <v/>
      </c>
      <c r="B620" t="inlineStr">
        <is>
          <t>ABCC4</t>
        </is>
      </c>
      <c r="C620" t="inlineStr">
        <is>
          <t>ATP-binding cassette sub-family C member 4</t>
        </is>
      </c>
      <c r="D620" s="2">
        <f>HYPERLINK("https://www.rcsb.org/structure/8BWQ", "8BWQ")</f>
        <v/>
      </c>
      <c r="E620" t="inlineStr">
        <is>
          <t>GAP_CTER</t>
        </is>
      </c>
      <c r="F620" t="inlineStr">
        <is>
          <t>1295-1325</t>
        </is>
      </c>
      <c r="G620" t="n">
        <v>31</v>
      </c>
      <c r="H620" t="inlineStr">
        <is>
          <t>C C C C C C C C C C C C C C C C C C C C C C C C C C C C C C C</t>
        </is>
      </c>
    </row>
    <row r="621">
      <c r="A621" s="2">
        <f>HYPERLINK("https://www.uniprot.org/uniprotkb/O15439/entry", "O15439")</f>
        <v/>
      </c>
      <c r="B621" t="inlineStr">
        <is>
          <t>ABCC4</t>
        </is>
      </c>
      <c r="C621" t="inlineStr">
        <is>
          <t>ATP-binding cassette sub-family C member 4</t>
        </is>
      </c>
      <c r="D621" s="2">
        <f>HYPERLINK("https://www.rcsb.org/structure/8BWQ", "8BWQ")</f>
        <v/>
      </c>
      <c r="E621" t="inlineStr">
        <is>
          <t>Coil_rejetÃ©</t>
        </is>
      </c>
      <c r="F621" t="inlineStr">
        <is>
          <t>153-162</t>
        </is>
      </c>
      <c r="G621" t="n">
        <v>10</v>
      </c>
      <c r="H621" t="inlineStr">
        <is>
          <t>C C C C C C C C C C</t>
        </is>
      </c>
    </row>
    <row r="622">
      <c r="A622" s="2">
        <f>HYPERLINK("https://www.uniprot.org/uniprotkb/O15439/entry", "O15439")</f>
        <v/>
      </c>
      <c r="B622" t="inlineStr">
        <is>
          <t>ABCC4</t>
        </is>
      </c>
      <c r="C622" t="inlineStr">
        <is>
          <t>ATP-binding cassette sub-family C member 4</t>
        </is>
      </c>
      <c r="D622" s="2">
        <f>HYPERLINK("https://www.rcsb.org/structure/8BWQ", "8BWQ")</f>
        <v/>
      </c>
      <c r="E622" t="inlineStr">
        <is>
          <t>Coil_rejetÃ©</t>
        </is>
      </c>
      <c r="F622" t="inlineStr">
        <is>
          <t>719-740</t>
        </is>
      </c>
      <c r="G622" t="n">
        <v>22</v>
      </c>
      <c r="H622" t="inlineStr">
        <is>
          <t>C C C C C C C C C C C C C C C C C C C C C C</t>
        </is>
      </c>
    </row>
    <row r="623">
      <c r="A623" s="2">
        <f>HYPERLINK("https://www.uniprot.org/uniprotkb/O15439/entry", "O15439")</f>
        <v/>
      </c>
      <c r="B623" t="inlineStr">
        <is>
          <t>ABCC4</t>
        </is>
      </c>
      <c r="C623" t="inlineStr">
        <is>
          <t>ATP-binding cassette sub-family C member 4</t>
        </is>
      </c>
      <c r="D623" s="2">
        <f>HYPERLINK("https://www.rcsb.org/structure/8BWQ", "8BWQ")</f>
        <v/>
      </c>
      <c r="E623" t="inlineStr">
        <is>
          <t>Coil_rejetÃ©</t>
        </is>
      </c>
      <c r="F623" t="inlineStr">
        <is>
          <t>764-791</t>
        </is>
      </c>
      <c r="G623" t="n">
        <v>28</v>
      </c>
      <c r="H623" t="inlineStr">
        <is>
          <t>C C C C C C C C C C C C C C C C C C C C C C C C C C C C</t>
        </is>
      </c>
    </row>
    <row r="624">
      <c r="A624" s="2">
        <f>HYPERLINK("https://www.uniprot.org/uniprotkb/O15439/entry", "O15439")</f>
        <v/>
      </c>
      <c r="B624" t="inlineStr">
        <is>
          <t>ABCC4</t>
        </is>
      </c>
      <c r="C624" t="inlineStr">
        <is>
          <t>ATP-binding cassette sub-family C member 4</t>
        </is>
      </c>
      <c r="D624" s="2">
        <f>HYPERLINK("https://www.rcsb.org/structure/8BWQ", "8BWQ")</f>
        <v/>
      </c>
      <c r="E624" t="inlineStr">
        <is>
          <t>Coil_rejetÃ©</t>
        </is>
      </c>
      <c r="F624" t="inlineStr">
        <is>
          <t>837-858</t>
        </is>
      </c>
      <c r="G624" t="n">
        <v>22</v>
      </c>
      <c r="H624" t="inlineStr">
        <is>
          <t>C C C C C C C C C C C C C C C C C C C C C C</t>
        </is>
      </c>
    </row>
    <row r="625">
      <c r="A625" s="2">
        <f>HYPERLINK("https://www.uniprot.org/uniprotkb/O15439/entry", "O15439")</f>
        <v/>
      </c>
      <c r="B625" t="inlineStr">
        <is>
          <t>ABCC4</t>
        </is>
      </c>
      <c r="C625" t="inlineStr">
        <is>
          <t>ATP-binding cassette sub-family C member 4</t>
        </is>
      </c>
      <c r="D625" s="2">
        <f>HYPERLINK("https://www.rcsb.org/structure/8BWQ", "8BWQ")</f>
        <v/>
      </c>
      <c r="E625" t="inlineStr">
        <is>
          <t>Coil_rejetÃ©</t>
        </is>
      </c>
      <c r="F625" t="inlineStr">
        <is>
          <t>942-957</t>
        </is>
      </c>
      <c r="G625" t="n">
        <v>16</v>
      </c>
      <c r="H625" t="inlineStr">
        <is>
          <t>C C C C C C C C C C C C C C C C</t>
        </is>
      </c>
    </row>
    <row r="626">
      <c r="A626" s="2">
        <f>HYPERLINK("https://www.uniprot.org/uniprotkb/O15439/entry", "O15439")</f>
        <v/>
      </c>
      <c r="B626" t="inlineStr">
        <is>
          <t>ABCC4</t>
        </is>
      </c>
      <c r="C626" t="inlineStr">
        <is>
          <t>ATP-binding cassette sub-family C member 4</t>
        </is>
      </c>
      <c r="D626" s="2">
        <f>HYPERLINK("https://www.rcsb.org/structure/8BWQ", "8BWQ")</f>
        <v/>
      </c>
      <c r="E626" t="inlineStr">
        <is>
          <t>Coil_rejetÃ©</t>
        </is>
      </c>
      <c r="F626" t="inlineStr">
        <is>
          <t>981-997</t>
        </is>
      </c>
      <c r="G626" t="n">
        <v>17</v>
      </c>
      <c r="H626" t="inlineStr">
        <is>
          <t>C C C C C C C C C C C C C C C C C</t>
        </is>
      </c>
    </row>
    <row r="627">
      <c r="A627" s="2">
        <f>HYPERLINK("https://www.uniprot.org/uniprotkb/O15439/entry", "O15439")</f>
        <v/>
      </c>
      <c r="B627" t="inlineStr">
        <is>
          <t>ABCC4</t>
        </is>
      </c>
      <c r="C627" t="inlineStr">
        <is>
          <t>ATP-binding cassette sub-family C member 4</t>
        </is>
      </c>
      <c r="D627" s="2">
        <f>HYPERLINK("https://www.rcsb.org/structure/8BWR", "8BWR")</f>
        <v/>
      </c>
      <c r="E627" t="inlineStr">
        <is>
          <t>GAP_NTER</t>
        </is>
      </c>
      <c r="F627" t="inlineStr">
        <is>
          <t>1-6</t>
        </is>
      </c>
      <c r="G627" t="n">
        <v>6</v>
      </c>
      <c r="H627" t="inlineStr">
        <is>
          <t>C C C C C C</t>
        </is>
      </c>
    </row>
    <row r="628">
      <c r="A628" s="2">
        <f>HYPERLINK("https://www.uniprot.org/uniprotkb/O15439/entry", "O15439")</f>
        <v/>
      </c>
      <c r="B628" t="inlineStr">
        <is>
          <t>ABCC4</t>
        </is>
      </c>
      <c r="C628" t="inlineStr">
        <is>
          <t>ATP-binding cassette sub-family C member 4</t>
        </is>
      </c>
      <c r="D628" s="2">
        <f>HYPERLINK("https://www.rcsb.org/structure/8BWR", "8BWR")</f>
        <v/>
      </c>
      <c r="E628" t="inlineStr">
        <is>
          <t>GAP</t>
        </is>
      </c>
      <c r="F628" t="inlineStr">
        <is>
          <t>400-407</t>
        </is>
      </c>
      <c r="G628" t="n">
        <v>8</v>
      </c>
      <c r="H628" t="inlineStr">
        <is>
          <t>C C C C C C C C</t>
        </is>
      </c>
    </row>
    <row r="629">
      <c r="A629" s="2">
        <f>HYPERLINK("https://www.uniprot.org/uniprotkb/O15439/entry", "O15439")</f>
        <v/>
      </c>
      <c r="B629" t="inlineStr">
        <is>
          <t>ABCC4</t>
        </is>
      </c>
      <c r="C629" t="inlineStr">
        <is>
          <t>ATP-binding cassette sub-family C member 4</t>
        </is>
      </c>
      <c r="D629" s="2">
        <f>HYPERLINK("https://www.rcsb.org/structure/8BWR", "8BWR")</f>
        <v/>
      </c>
      <c r="E629" t="inlineStr">
        <is>
          <t>GAP</t>
        </is>
      </c>
      <c r="F629" t="inlineStr">
        <is>
          <t>621-695</t>
        </is>
      </c>
      <c r="G629" t="n">
        <v>75</v>
      </c>
      <c r="H629" t="inlineStr">
        <is>
          <t>C C C C C C C C C C C C C C C C C C C C C C C C C C C C C C C C C C C C C C C C C C C C C C C C C C C C C C C C C C C C C C C C C C C C C C C C C C C</t>
        </is>
      </c>
    </row>
    <row r="630">
      <c r="A630" s="2">
        <f>HYPERLINK("https://www.uniprot.org/uniprotkb/O15439/entry", "O15439")</f>
        <v/>
      </c>
      <c r="B630" t="inlineStr">
        <is>
          <t>ABCC4</t>
        </is>
      </c>
      <c r="C630" t="inlineStr">
        <is>
          <t>ATP-binding cassette sub-family C member 4</t>
        </is>
      </c>
      <c r="D630" s="2">
        <f>HYPERLINK("https://www.rcsb.org/structure/8BWR", "8BWR")</f>
        <v/>
      </c>
      <c r="E630" t="inlineStr">
        <is>
          <t>GAP</t>
        </is>
      </c>
      <c r="F630" t="inlineStr">
        <is>
          <t>747-756</t>
        </is>
      </c>
      <c r="G630" t="n">
        <v>10</v>
      </c>
      <c r="H630" t="inlineStr">
        <is>
          <t>C C C C C C C C C C</t>
        </is>
      </c>
    </row>
    <row r="631">
      <c r="A631" s="2">
        <f>HYPERLINK("https://www.uniprot.org/uniprotkb/O15439/entry", "O15439")</f>
        <v/>
      </c>
      <c r="B631" t="inlineStr">
        <is>
          <t>ABCC4</t>
        </is>
      </c>
      <c r="C631" t="inlineStr">
        <is>
          <t>ATP-binding cassette sub-family C member 4</t>
        </is>
      </c>
      <c r="D631" s="2">
        <f>HYPERLINK("https://www.rcsb.org/structure/8BWR", "8BWR")</f>
        <v/>
      </c>
      <c r="E631" t="inlineStr">
        <is>
          <t>GAP_CTER</t>
        </is>
      </c>
      <c r="F631" t="inlineStr">
        <is>
          <t>1295-1325</t>
        </is>
      </c>
      <c r="G631" t="n">
        <v>31</v>
      </c>
      <c r="H631" t="inlineStr">
        <is>
          <t>C C C C C C C C C C C C C C C C C C C C C C C C C C C C C C C</t>
        </is>
      </c>
    </row>
    <row r="632">
      <c r="A632" s="2">
        <f>HYPERLINK("https://www.uniprot.org/uniprotkb/O15439/entry", "O15439")</f>
        <v/>
      </c>
      <c r="B632" t="inlineStr">
        <is>
          <t>ABCC4</t>
        </is>
      </c>
      <c r="C632" t="inlineStr">
        <is>
          <t>ATP-binding cassette sub-family C member 4</t>
        </is>
      </c>
      <c r="D632" s="2">
        <f>HYPERLINK("https://www.rcsb.org/structure/8I4A", "8I4A")</f>
        <v/>
      </c>
      <c r="E632" t="inlineStr">
        <is>
          <t>GAP</t>
        </is>
      </c>
      <c r="F632" t="inlineStr">
        <is>
          <t>634-696</t>
        </is>
      </c>
      <c r="G632" t="n">
        <v>63</v>
      </c>
      <c r="H632" t="inlineStr">
        <is>
          <t>C C C C C C C C C C C C C C C C C C C C C C C C C C C C C C C C C C C C C C C C C C C C C C C C C C C C C C C C C C C C C C C</t>
        </is>
      </c>
    </row>
    <row r="633">
      <c r="A633" s="2">
        <f>HYPERLINK("https://www.uniprot.org/uniprotkb/O15439/entry", "O15439")</f>
        <v/>
      </c>
      <c r="B633" t="inlineStr">
        <is>
          <t>ABCC4</t>
        </is>
      </c>
      <c r="C633" t="inlineStr">
        <is>
          <t>ATP-binding cassette sub-family C member 4</t>
        </is>
      </c>
      <c r="D633" s="2">
        <f>HYPERLINK("https://www.rcsb.org/structure/8I4A", "8I4A")</f>
        <v/>
      </c>
      <c r="E633" t="inlineStr">
        <is>
          <t>GAP</t>
        </is>
      </c>
      <c r="F633" t="inlineStr">
        <is>
          <t>747-755</t>
        </is>
      </c>
      <c r="G633" t="n">
        <v>9</v>
      </c>
      <c r="H633" t="inlineStr">
        <is>
          <t>C C C C C C C C C</t>
        </is>
      </c>
    </row>
    <row r="634">
      <c r="A634" s="2">
        <f>HYPERLINK("https://www.uniprot.org/uniprotkb/O15439/entry", "O15439")</f>
        <v/>
      </c>
      <c r="B634" t="inlineStr">
        <is>
          <t>ABCC4</t>
        </is>
      </c>
      <c r="C634" t="inlineStr">
        <is>
          <t>ATP-binding cassette sub-family C member 4</t>
        </is>
      </c>
      <c r="D634" s="2">
        <f>HYPERLINK("https://www.rcsb.org/structure/8I4A", "8I4A")</f>
        <v/>
      </c>
      <c r="E634" t="inlineStr">
        <is>
          <t>GAP_NTER</t>
        </is>
      </c>
      <c r="F634" t="inlineStr">
        <is>
          <t>1-8</t>
        </is>
      </c>
      <c r="G634" t="n">
        <v>8</v>
      </c>
      <c r="H634" t="inlineStr">
        <is>
          <t>C C C C C C C C</t>
        </is>
      </c>
    </row>
    <row r="635">
      <c r="A635" s="2">
        <f>HYPERLINK("https://www.uniprot.org/uniprotkb/O15439/entry", "O15439")</f>
        <v/>
      </c>
      <c r="B635" t="inlineStr">
        <is>
          <t>ABCC4</t>
        </is>
      </c>
      <c r="C635" t="inlineStr">
        <is>
          <t>ATP-binding cassette sub-family C member 4</t>
        </is>
      </c>
      <c r="D635" s="2">
        <f>HYPERLINK("https://www.rcsb.org/structure/8I4A", "8I4A")</f>
        <v/>
      </c>
      <c r="E635" t="inlineStr">
        <is>
          <t>GAP_CTER</t>
        </is>
      </c>
      <c r="F635" t="inlineStr">
        <is>
          <t>1299-1325</t>
        </is>
      </c>
      <c r="G635" t="n">
        <v>27</v>
      </c>
      <c r="H635" t="inlineStr">
        <is>
          <t>C C C C C C C C C C C C C C C C C C C C C C C C C C C</t>
        </is>
      </c>
    </row>
    <row r="636">
      <c r="A636" s="2">
        <f>HYPERLINK("https://www.uniprot.org/uniprotkb/O15439/entry", "O15439")</f>
        <v/>
      </c>
      <c r="B636" t="inlineStr">
        <is>
          <t>ABCC4</t>
        </is>
      </c>
      <c r="C636" t="inlineStr">
        <is>
          <t>ATP-binding cassette sub-family C member 4</t>
        </is>
      </c>
      <c r="D636" s="2">
        <f>HYPERLINK("https://www.rcsb.org/structure/8I4A", "8I4A")</f>
        <v/>
      </c>
      <c r="E636" t="inlineStr">
        <is>
          <t>Coil_rejetÃ©</t>
        </is>
      </c>
      <c r="F636" t="inlineStr">
        <is>
          <t>20-32</t>
        </is>
      </c>
      <c r="G636" t="n">
        <v>13</v>
      </c>
      <c r="H636" t="inlineStr">
        <is>
          <t>C C C C H H H H H H H H H</t>
        </is>
      </c>
    </row>
    <row r="637">
      <c r="A637" s="2">
        <f>HYPERLINK("https://www.uniprot.org/uniprotkb/O15439/entry", "O15439")</f>
        <v/>
      </c>
      <c r="B637" t="inlineStr">
        <is>
          <t>ABCC4</t>
        </is>
      </c>
      <c r="C637" t="inlineStr">
        <is>
          <t>ATP-binding cassette sub-family C member 4</t>
        </is>
      </c>
      <c r="D637" s="2">
        <f>HYPERLINK("https://www.rcsb.org/structure/8I4A", "8I4A")</f>
        <v/>
      </c>
      <c r="E637" t="inlineStr">
        <is>
          <t>Coil_rejetÃ©</t>
        </is>
      </c>
      <c r="F637" t="inlineStr">
        <is>
          <t>52-63</t>
        </is>
      </c>
      <c r="G637" t="n">
        <v>12</v>
      </c>
      <c r="H637" t="inlineStr">
        <is>
          <t>H H H H H H H H H H H H</t>
        </is>
      </c>
    </row>
    <row r="638">
      <c r="A638" s="2">
        <f>HYPERLINK("https://www.uniprot.org/uniprotkb/O15439/entry", "O15439")</f>
        <v/>
      </c>
      <c r="B638" t="inlineStr">
        <is>
          <t>ABCC4</t>
        </is>
      </c>
      <c r="C638" t="inlineStr">
        <is>
          <t>ATP-binding cassette sub-family C member 4</t>
        </is>
      </c>
      <c r="D638" s="2">
        <f>HYPERLINK("https://www.rcsb.org/structure/8I4A", "8I4A")</f>
        <v/>
      </c>
      <c r="E638" t="inlineStr">
        <is>
          <t>Coil_rejetÃ©</t>
        </is>
      </c>
      <c r="F638" t="inlineStr">
        <is>
          <t>80-120</t>
        </is>
      </c>
      <c r="G638" t="n">
        <v>41</v>
      </c>
      <c r="H638" t="inlineStr">
        <is>
          <t>H H H H H H H H H H H H H H H H H H H H H H H H H H H H H H H H H H H H H H H H H</t>
        </is>
      </c>
    </row>
    <row r="639">
      <c r="A639" s="2">
        <f>HYPERLINK("https://www.uniprot.org/uniprotkb/O15439/entry", "O15439")</f>
        <v/>
      </c>
      <c r="B639" t="inlineStr">
        <is>
          <t>ABCC4</t>
        </is>
      </c>
      <c r="C639" t="inlineStr">
        <is>
          <t>ATP-binding cassette sub-family C member 4</t>
        </is>
      </c>
      <c r="D639" s="2">
        <f>HYPERLINK("https://www.rcsb.org/structure/8I4A", "8I4A")</f>
        <v/>
      </c>
      <c r="E639" t="inlineStr">
        <is>
          <t>Coil_rejetÃ©</t>
        </is>
      </c>
      <c r="F639" t="inlineStr">
        <is>
          <t>134-178</t>
        </is>
      </c>
      <c r="G639" t="n">
        <v>45</v>
      </c>
      <c r="H639" t="inlineStr">
        <is>
          <t>H H H H H H H H H H H H H H H H H C H H H H H H H H H H H H H H H H H H H H H H H H H H H</t>
        </is>
      </c>
    </row>
    <row r="640">
      <c r="A640" s="2">
        <f>HYPERLINK("https://www.uniprot.org/uniprotkb/O15439/entry", "O15439")</f>
        <v/>
      </c>
      <c r="B640" t="inlineStr">
        <is>
          <t>ABCC4</t>
        </is>
      </c>
      <c r="C640" t="inlineStr">
        <is>
          <t>ATP-binding cassette sub-family C member 4</t>
        </is>
      </c>
      <c r="D640" s="2">
        <f>HYPERLINK("https://www.rcsb.org/structure/8I4A", "8I4A")</f>
        <v/>
      </c>
      <c r="E640" t="inlineStr">
        <is>
          <t>Coil_rejetÃ©</t>
        </is>
      </c>
      <c r="F640" t="inlineStr">
        <is>
          <t>201-287</t>
        </is>
      </c>
      <c r="G640" t="n">
        <v>87</v>
      </c>
      <c r="H640" t="inlineStr">
        <is>
          <t>C C C H H H H H H H H H H H H H H H H H H H H H H H H H H H H H H H H H H H H H H H H H H H H H H H H H C C C C H H H H H H H C H H H H H H H H H H H H H H H H H H H H H H H</t>
        </is>
      </c>
    </row>
    <row r="641">
      <c r="A641" s="2">
        <f>HYPERLINK("https://www.uniprot.org/uniprotkb/O15439/entry", "O15439")</f>
        <v/>
      </c>
      <c r="B641" t="inlineStr">
        <is>
          <t>ABCC4</t>
        </is>
      </c>
      <c r="C641" t="inlineStr">
        <is>
          <t>ATP-binding cassette sub-family C member 4</t>
        </is>
      </c>
      <c r="D641" s="2">
        <f>HYPERLINK("https://www.rcsb.org/structure/8I4A", "8I4A")</f>
        <v/>
      </c>
      <c r="E641" t="inlineStr">
        <is>
          <t>Coil_rejetÃ©</t>
        </is>
      </c>
      <c r="F641" t="inlineStr">
        <is>
          <t>293-391</t>
        </is>
      </c>
      <c r="G641" t="n">
        <v>99</v>
      </c>
      <c r="H641" t="inlineStr">
        <is>
          <t>H H H H H H H H H H H H H H H H H H H H H H H H H H H H H H H H H H H H H H H H H H H H H H H H H H C C C C H H H H H H H H H H H H H H H H H H H H H H H H H H H H H H H H H H H H H H H H H H H H C</t>
        </is>
      </c>
    </row>
    <row r="642">
      <c r="A642" s="2">
        <f>HYPERLINK("https://www.uniprot.org/uniprotkb/O15439/entry", "O15439")</f>
        <v/>
      </c>
      <c r="B642" t="inlineStr">
        <is>
          <t>ABCC4</t>
        </is>
      </c>
      <c r="C642" t="inlineStr">
        <is>
          <t>ATP-binding cassette sub-family C member 4</t>
        </is>
      </c>
      <c r="D642" s="2">
        <f>HYPERLINK("https://www.rcsb.org/structure/8I4A", "8I4A")</f>
        <v/>
      </c>
      <c r="E642" t="inlineStr">
        <is>
          <t>Coil_rejetÃ©</t>
        </is>
      </c>
      <c r="F642" t="inlineStr">
        <is>
          <t>699-742</t>
        </is>
      </c>
      <c r="G642" t="n">
        <v>44</v>
      </c>
      <c r="H642" t="inlineStr">
        <is>
          <t>H H H H H H H H H H H H H H H H H H H H H H H H H H H H H H H H H H H H H H H H H H H H</t>
        </is>
      </c>
    </row>
    <row r="643">
      <c r="A643" s="2">
        <f>HYPERLINK("https://www.uniprot.org/uniprotkb/O15439/entry", "O15439")</f>
        <v/>
      </c>
      <c r="B643" t="inlineStr">
        <is>
          <t>ABCC4</t>
        </is>
      </c>
      <c r="C643" t="inlineStr">
        <is>
          <t>ATP-binding cassette sub-family C member 4</t>
        </is>
      </c>
      <c r="D643" s="2">
        <f>HYPERLINK("https://www.rcsb.org/structure/8I4A", "8I4A")</f>
        <v/>
      </c>
      <c r="E643" t="inlineStr">
        <is>
          <t>Coil_rejetÃ©</t>
        </is>
      </c>
      <c r="F643" t="inlineStr">
        <is>
          <t>760-809</t>
        </is>
      </c>
      <c r="G643" t="n">
        <v>50</v>
      </c>
      <c r="H643" t="inlineStr">
        <is>
          <t>H H H H H H H H H H H H H H H H H H H H H H H H H H H H H H H H H H H H H H H H H H H H H C C C C H</t>
        </is>
      </c>
    </row>
    <row r="644">
      <c r="A644" s="2">
        <f>HYPERLINK("https://www.uniprot.org/uniprotkb/O15439/entry", "O15439")</f>
        <v/>
      </c>
      <c r="B644" t="inlineStr">
        <is>
          <t>ABCC4</t>
        </is>
      </c>
      <c r="C644" t="inlineStr">
        <is>
          <t>ATP-binding cassette sub-family C member 4</t>
        </is>
      </c>
      <c r="D644" s="2">
        <f>HYPERLINK("https://www.rcsb.org/structure/8I4A", "8I4A")</f>
        <v/>
      </c>
      <c r="E644" t="inlineStr">
        <is>
          <t>Coil_rejetÃ©</t>
        </is>
      </c>
      <c r="F644" t="inlineStr">
        <is>
          <t>816-887</t>
        </is>
      </c>
      <c r="G644" t="n">
        <v>72</v>
      </c>
      <c r="H644" t="inlineStr">
        <is>
          <t>H H H H H H H C C C C H H H H H H H H H H H H H H H H H H H H H H H H H H H H H H H H H H H H H H H H C C C C C H H H H H H H H H H H H H C C C</t>
        </is>
      </c>
    </row>
    <row r="645">
      <c r="A645" s="2">
        <f>HYPERLINK("https://www.uniprot.org/uniprotkb/O15439/entry", "O15439")</f>
        <v/>
      </c>
      <c r="B645" t="inlineStr">
        <is>
          <t>ABCC4</t>
        </is>
      </c>
      <c r="C645" t="inlineStr">
        <is>
          <t>ATP-binding cassette sub-family C member 4</t>
        </is>
      </c>
      <c r="D645" s="2">
        <f>HYPERLINK("https://www.rcsb.org/structure/8I4A", "8I4A")</f>
        <v/>
      </c>
      <c r="E645" t="inlineStr">
        <is>
          <t>Coil_rejetÃ©</t>
        </is>
      </c>
      <c r="F645" t="inlineStr">
        <is>
          <t>926-1019</t>
        </is>
      </c>
      <c r="G645" t="n">
        <v>94</v>
      </c>
      <c r="H645" t="inlineStr">
        <is>
          <t>H H H H H H H C C C C H H H H H H H H H H H H H H H H H H H H H H H H H H H H H H C C C C C C C C H H H H H H H H H H H H H H H H H H H H H H H H H H H H H H H H H H H H H H H H H H H C C</t>
        </is>
      </c>
    </row>
    <row r="646">
      <c r="A646" s="2">
        <f>HYPERLINK("https://www.uniprot.org/uniprotkb/O15439/entry", "O15439")</f>
        <v/>
      </c>
      <c r="B646" t="inlineStr">
        <is>
          <t>ABCC4</t>
        </is>
      </c>
      <c r="C646" t="inlineStr">
        <is>
          <t>ATP-binding cassette sub-family C member 4</t>
        </is>
      </c>
      <c r="D646" s="2">
        <f>HYPERLINK("https://www.rcsb.org/structure/8I4B", "8I4B")</f>
        <v/>
      </c>
      <c r="E646" t="inlineStr">
        <is>
          <t>GAP</t>
        </is>
      </c>
      <c r="F646" t="inlineStr">
        <is>
          <t>634-696</t>
        </is>
      </c>
      <c r="G646" t="n">
        <v>63</v>
      </c>
      <c r="H646" t="inlineStr">
        <is>
          <t>C C C C C C C C C C C C C C C C C C C C C C C C C C C C C C C C C C C C C C C C C C C C C C C C C C C C C C C C C C C C C C C</t>
        </is>
      </c>
    </row>
    <row r="647">
      <c r="A647" s="2">
        <f>HYPERLINK("https://www.uniprot.org/uniprotkb/O15439/entry", "O15439")</f>
        <v/>
      </c>
      <c r="B647" t="inlineStr">
        <is>
          <t>ABCC4</t>
        </is>
      </c>
      <c r="C647" t="inlineStr">
        <is>
          <t>ATP-binding cassette sub-family C member 4</t>
        </is>
      </c>
      <c r="D647" s="2">
        <f>HYPERLINK("https://www.rcsb.org/structure/8I4B", "8I4B")</f>
        <v/>
      </c>
      <c r="E647" t="inlineStr">
        <is>
          <t>GAP</t>
        </is>
      </c>
      <c r="F647" t="inlineStr">
        <is>
          <t>747-755</t>
        </is>
      </c>
      <c r="G647" t="n">
        <v>9</v>
      </c>
      <c r="H647" t="inlineStr">
        <is>
          <t>C C C C C C C C C</t>
        </is>
      </c>
    </row>
    <row r="648">
      <c r="A648" s="2">
        <f>HYPERLINK("https://www.uniprot.org/uniprotkb/O15439/entry", "O15439")</f>
        <v/>
      </c>
      <c r="B648" t="inlineStr">
        <is>
          <t>ABCC4</t>
        </is>
      </c>
      <c r="C648" t="inlineStr">
        <is>
          <t>ATP-binding cassette sub-family C member 4</t>
        </is>
      </c>
      <c r="D648" s="2">
        <f>HYPERLINK("https://www.rcsb.org/structure/8I4B", "8I4B")</f>
        <v/>
      </c>
      <c r="E648" t="inlineStr">
        <is>
          <t>GAP_NTER</t>
        </is>
      </c>
      <c r="F648" t="inlineStr">
        <is>
          <t>1-8</t>
        </is>
      </c>
      <c r="G648" t="n">
        <v>8</v>
      </c>
      <c r="H648" t="inlineStr">
        <is>
          <t>C C C C C C C C</t>
        </is>
      </c>
    </row>
    <row r="649">
      <c r="A649" s="2">
        <f>HYPERLINK("https://www.uniprot.org/uniprotkb/O15439/entry", "O15439")</f>
        <v/>
      </c>
      <c r="B649" t="inlineStr">
        <is>
          <t>ABCC4</t>
        </is>
      </c>
      <c r="C649" t="inlineStr">
        <is>
          <t>ATP-binding cassette sub-family C member 4</t>
        </is>
      </c>
      <c r="D649" s="2">
        <f>HYPERLINK("https://www.rcsb.org/structure/8I4B", "8I4B")</f>
        <v/>
      </c>
      <c r="E649" t="inlineStr">
        <is>
          <t>GAP_CTER</t>
        </is>
      </c>
      <c r="F649" t="inlineStr">
        <is>
          <t>1299-1325</t>
        </is>
      </c>
      <c r="G649" t="n">
        <v>27</v>
      </c>
      <c r="H649" t="inlineStr">
        <is>
          <t>C C C C C C C C C C C C C C C C C C C C C C C C C C C</t>
        </is>
      </c>
    </row>
    <row r="650">
      <c r="A650" s="2">
        <f>HYPERLINK("https://www.uniprot.org/uniprotkb/O15439/entry", "O15439")</f>
        <v/>
      </c>
      <c r="B650" t="inlineStr">
        <is>
          <t>ABCC4</t>
        </is>
      </c>
      <c r="C650" t="inlineStr">
        <is>
          <t>ATP-binding cassette sub-family C member 4</t>
        </is>
      </c>
      <c r="D650" s="2">
        <f>HYPERLINK("https://www.rcsb.org/structure/8I4B", "8I4B")</f>
        <v/>
      </c>
      <c r="E650" t="inlineStr">
        <is>
          <t>Coil_rejetÃ©</t>
        </is>
      </c>
      <c r="F650" t="inlineStr">
        <is>
          <t>9-70</t>
        </is>
      </c>
      <c r="G650" t="n">
        <v>62</v>
      </c>
      <c r="H650" t="inlineStr">
        <is>
          <t>C C H H H H H C C H H H H H H H H H H H H H H H H H H H H C C C C C C C C C C H H H H H H H H H H H H H H H H H H H H H H H</t>
        </is>
      </c>
    </row>
    <row r="651">
      <c r="A651" s="2">
        <f>HYPERLINK("https://www.uniprot.org/uniprotkb/O15439/entry", "O15439")</f>
        <v/>
      </c>
      <c r="B651" t="inlineStr">
        <is>
          <t>ABCC4</t>
        </is>
      </c>
      <c r="C651" t="inlineStr">
        <is>
          <t>ATP-binding cassette sub-family C member 4</t>
        </is>
      </c>
      <c r="D651" s="2">
        <f>HYPERLINK("https://www.rcsb.org/structure/8I4B", "8I4B")</f>
        <v/>
      </c>
      <c r="E651" t="inlineStr">
        <is>
          <t>Coil_rejetÃ©</t>
        </is>
      </c>
      <c r="F651" t="inlineStr">
        <is>
          <t>78-123</t>
        </is>
      </c>
      <c r="G651" t="n">
        <v>46</v>
      </c>
      <c r="H651" t="inlineStr">
        <is>
          <t>C H H H H H H H H H H H H H H H H H H H H H H H H H H H H H H H H H H H H H H H H H H H C C</t>
        </is>
      </c>
    </row>
    <row r="652">
      <c r="A652" s="2">
        <f>HYPERLINK("https://www.uniprot.org/uniprotkb/O15439/entry", "O15439")</f>
        <v/>
      </c>
      <c r="B652" t="inlineStr">
        <is>
          <t>ABCC4</t>
        </is>
      </c>
      <c r="C652" t="inlineStr">
        <is>
          <t>ATP-binding cassette sub-family C member 4</t>
        </is>
      </c>
      <c r="D652" s="2">
        <f>HYPERLINK("https://www.rcsb.org/structure/8I4B", "8I4B")</f>
        <v/>
      </c>
      <c r="E652" t="inlineStr">
        <is>
          <t>Coil_rejetÃ©</t>
        </is>
      </c>
      <c r="F652" t="inlineStr">
        <is>
          <t>128-181</t>
        </is>
      </c>
      <c r="G652" t="n">
        <v>54</v>
      </c>
      <c r="H652" t="inlineStr">
        <is>
          <t>H H H H H H H H H H H H H H H H H H H H H H H H H H H H H H H H H H H H H H H H H H H H H H H H H H H H C C</t>
        </is>
      </c>
    </row>
    <row r="653">
      <c r="A653" s="2">
        <f>HYPERLINK("https://www.uniprot.org/uniprotkb/O15439/entry", "O15439")</f>
        <v/>
      </c>
      <c r="B653" t="inlineStr">
        <is>
          <t>ABCC4</t>
        </is>
      </c>
      <c r="C653" t="inlineStr">
        <is>
          <t>ATP-binding cassette sub-family C member 4</t>
        </is>
      </c>
      <c r="D653" s="2">
        <f>HYPERLINK("https://www.rcsb.org/structure/8I4B", "8I4B")</f>
        <v/>
      </c>
      <c r="E653" t="inlineStr">
        <is>
          <t>Coil_rejetÃ©</t>
        </is>
      </c>
      <c r="F653" t="inlineStr">
        <is>
          <t>197-392</t>
        </is>
      </c>
      <c r="G653" t="n">
        <v>196</v>
      </c>
      <c r="H653" t="inlineStr">
        <is>
          <t>C C C C C C C H H H H H H H H H H H H H C H H H H H H H H H H H H H H H H C C H H H H H H H H H H H H H H H H H H C C C C C C C C C C C H H H H H H H H H H H H H H H H H H H H H H H H H H H H H H H H H H H H H H H H H H H H H H H H H H H H H H H H H H H H H H H H H H H H H H H H H H H H H H C C C C H H H H H H H H H H H H H H H H H H H H H H H H H H H H H H H H H H H H H H H H H H H H C C</t>
        </is>
      </c>
    </row>
    <row r="654">
      <c r="A654" s="2">
        <f>HYPERLINK("https://www.uniprot.org/uniprotkb/O15439/entry", "O15439")</f>
        <v/>
      </c>
      <c r="B654" t="inlineStr">
        <is>
          <t>ABCC4</t>
        </is>
      </c>
      <c r="C654" t="inlineStr">
        <is>
          <t>ATP-binding cassette sub-family C member 4</t>
        </is>
      </c>
      <c r="D654" s="2">
        <f>HYPERLINK("https://www.rcsb.org/structure/8I4B", "8I4B")</f>
        <v/>
      </c>
      <c r="E654" t="inlineStr">
        <is>
          <t>Coil_rejetÃ©</t>
        </is>
      </c>
      <c r="F654" t="inlineStr">
        <is>
          <t>697-746</t>
        </is>
      </c>
      <c r="G654" t="n">
        <v>50</v>
      </c>
      <c r="H654" t="inlineStr">
        <is>
          <t>C H H H H H H H H H H H H H H H H H H H H H H H H H H H H H H H H H H H H H H H H H H H H H H H C C</t>
        </is>
      </c>
    </row>
    <row r="655">
      <c r="A655" s="2">
        <f>HYPERLINK("https://www.uniprot.org/uniprotkb/O15439/entry", "O15439")</f>
        <v/>
      </c>
      <c r="B655" t="inlineStr">
        <is>
          <t>ABCC4</t>
        </is>
      </c>
      <c r="C655" t="inlineStr">
        <is>
          <t>ATP-binding cassette sub-family C member 4</t>
        </is>
      </c>
      <c r="D655" s="2">
        <f>HYPERLINK("https://www.rcsb.org/structure/8I4B", "8I4B")</f>
        <v/>
      </c>
      <c r="E655" t="inlineStr">
        <is>
          <t>Coil_rejetÃ©</t>
        </is>
      </c>
      <c r="F655" t="inlineStr">
        <is>
          <t>758-908</t>
        </is>
      </c>
      <c r="G655" t="n">
        <v>151</v>
      </c>
      <c r="H655" t="inlineStr">
        <is>
          <t>C C H H H H H H H H H H H H H H H H H H H H H H H H H H H H H H H H H H H H H H H H H H H H H H H C C H H H H H H H H H H H H H H H C C C H H H H H H H H H H H H H H H H H H H H H H H H H H H H H H H H H H H H H H H H C C H H H H H H H H H H H H H H H H C C C C C C C C C C C C H H H H H H H H H H H H</t>
        </is>
      </c>
    </row>
    <row r="656">
      <c r="A656" s="2">
        <f>HYPERLINK("https://www.uniprot.org/uniprotkb/O15439/entry", "O15439")</f>
        <v/>
      </c>
      <c r="B656" t="inlineStr">
        <is>
          <t>ABCC4</t>
        </is>
      </c>
      <c r="C656" t="inlineStr">
        <is>
          <t>ATP-binding cassette sub-family C member 4</t>
        </is>
      </c>
      <c r="D656" s="2">
        <f>HYPERLINK("https://www.rcsb.org/structure/8I4B", "8I4B")</f>
        <v/>
      </c>
      <c r="E656" t="inlineStr">
        <is>
          <t>Coil_rejetÃ©</t>
        </is>
      </c>
      <c r="F656" t="inlineStr">
        <is>
          <t>923-1023</t>
        </is>
      </c>
      <c r="G656" t="n">
        <v>101</v>
      </c>
      <c r="H656" t="inlineStr">
        <is>
          <t>H H H H H H H H H H C C C H H H H H H H H H H H H H H H H H H H H H H H H H H H H H H H H C C C C C C C H H H H H H H H H H H H H H H H H H H H H H H H H H H H H H H H H H H H H H H H H H H C C C C C C</t>
        </is>
      </c>
    </row>
    <row r="657">
      <c r="A657" s="2">
        <f>HYPERLINK("https://www.uniprot.org/uniprotkb/O15439/entry", "O15439")</f>
        <v/>
      </c>
      <c r="B657" t="inlineStr">
        <is>
          <t>ABCC4</t>
        </is>
      </c>
      <c r="C657" t="inlineStr">
        <is>
          <t>ATP-binding cassette sub-family C member 4</t>
        </is>
      </c>
      <c r="D657" s="2">
        <f>HYPERLINK("https://www.rcsb.org/structure/8I4C", "8I4C")</f>
        <v/>
      </c>
      <c r="E657" t="inlineStr">
        <is>
          <t>GAP</t>
        </is>
      </c>
      <c r="F657" t="inlineStr">
        <is>
          <t>634-696</t>
        </is>
      </c>
      <c r="G657" t="n">
        <v>63</v>
      </c>
      <c r="H657" t="inlineStr">
        <is>
          <t>C C C C C C C C C C C C C C C C C C C C C C C C C C C C C C C C C C C C C C C C C C C C C C C C C C C C C C C C C C C C C C C</t>
        </is>
      </c>
    </row>
    <row r="658">
      <c r="A658" s="2">
        <f>HYPERLINK("https://www.uniprot.org/uniprotkb/O15439/entry", "O15439")</f>
        <v/>
      </c>
      <c r="B658" t="inlineStr">
        <is>
          <t>ABCC4</t>
        </is>
      </c>
      <c r="C658" t="inlineStr">
        <is>
          <t>ATP-binding cassette sub-family C member 4</t>
        </is>
      </c>
      <c r="D658" s="2">
        <f>HYPERLINK("https://www.rcsb.org/structure/8I4C", "8I4C")</f>
        <v/>
      </c>
      <c r="E658" t="inlineStr">
        <is>
          <t>GAP</t>
        </is>
      </c>
      <c r="F658" t="inlineStr">
        <is>
          <t>747-755</t>
        </is>
      </c>
      <c r="G658" t="n">
        <v>9</v>
      </c>
      <c r="H658" t="inlineStr">
        <is>
          <t>C C C C C C C C C</t>
        </is>
      </c>
    </row>
    <row r="659">
      <c r="A659" s="2">
        <f>HYPERLINK("https://www.uniprot.org/uniprotkb/O15439/entry", "O15439")</f>
        <v/>
      </c>
      <c r="B659" t="inlineStr">
        <is>
          <t>ABCC4</t>
        </is>
      </c>
      <c r="C659" t="inlineStr">
        <is>
          <t>ATP-binding cassette sub-family C member 4</t>
        </is>
      </c>
      <c r="D659" s="2">
        <f>HYPERLINK("https://www.rcsb.org/structure/8I4C", "8I4C")</f>
        <v/>
      </c>
      <c r="E659" t="inlineStr">
        <is>
          <t>GAP_NTER</t>
        </is>
      </c>
      <c r="F659" t="inlineStr">
        <is>
          <t>1-8</t>
        </is>
      </c>
      <c r="G659" t="n">
        <v>8</v>
      </c>
      <c r="H659" t="inlineStr">
        <is>
          <t>C C C C C C C C</t>
        </is>
      </c>
    </row>
    <row r="660">
      <c r="A660" s="2">
        <f>HYPERLINK("https://www.uniprot.org/uniprotkb/O15439/entry", "O15439")</f>
        <v/>
      </c>
      <c r="B660" t="inlineStr">
        <is>
          <t>ABCC4</t>
        </is>
      </c>
      <c r="C660" t="inlineStr">
        <is>
          <t>ATP-binding cassette sub-family C member 4</t>
        </is>
      </c>
      <c r="D660" s="2">
        <f>HYPERLINK("https://www.rcsb.org/structure/8I4C", "8I4C")</f>
        <v/>
      </c>
      <c r="E660" t="inlineStr">
        <is>
          <t>GAP_CTER</t>
        </is>
      </c>
      <c r="F660" t="inlineStr">
        <is>
          <t>1299-1325</t>
        </is>
      </c>
      <c r="G660" t="n">
        <v>27</v>
      </c>
      <c r="H660" t="inlineStr">
        <is>
          <t>C C C C C C C C C C C C C C C C C C C C C C C C C C C</t>
        </is>
      </c>
    </row>
    <row r="661">
      <c r="A661" s="2">
        <f>HYPERLINK("https://www.uniprot.org/uniprotkb/O15439/entry", "O15439")</f>
        <v/>
      </c>
      <c r="B661" t="inlineStr">
        <is>
          <t>ABCC4</t>
        </is>
      </c>
      <c r="C661" t="inlineStr">
        <is>
          <t>ATP-binding cassette sub-family C member 4</t>
        </is>
      </c>
      <c r="D661" s="2">
        <f>HYPERLINK("https://www.rcsb.org/structure/8I4C", "8I4C")</f>
        <v/>
      </c>
      <c r="E661" t="inlineStr">
        <is>
          <t>Coil_rejetÃ©</t>
        </is>
      </c>
      <c r="F661" t="inlineStr">
        <is>
          <t>20-31</t>
        </is>
      </c>
      <c r="G661" t="n">
        <v>12</v>
      </c>
      <c r="H661" t="inlineStr">
        <is>
          <t>H H H H H H H H H H H H</t>
        </is>
      </c>
    </row>
    <row r="662">
      <c r="A662" s="2">
        <f>HYPERLINK("https://www.uniprot.org/uniprotkb/O15439/entry", "O15439")</f>
        <v/>
      </c>
      <c r="B662" t="inlineStr">
        <is>
          <t>ABCC4</t>
        </is>
      </c>
      <c r="C662" t="inlineStr">
        <is>
          <t>ATP-binding cassette sub-family C member 4</t>
        </is>
      </c>
      <c r="D662" s="2">
        <f>HYPERLINK("https://www.rcsb.org/structure/8I4C", "8I4C")</f>
        <v/>
      </c>
      <c r="E662" t="inlineStr">
        <is>
          <t>Coil_rejetÃ©</t>
        </is>
      </c>
      <c r="F662" t="inlineStr">
        <is>
          <t>53-61</t>
        </is>
      </c>
      <c r="G662" t="n">
        <v>9</v>
      </c>
      <c r="H662" t="inlineStr">
        <is>
          <t>H H H H H H H H H</t>
        </is>
      </c>
    </row>
    <row r="663">
      <c r="A663" s="2">
        <f>HYPERLINK("https://www.uniprot.org/uniprotkb/O15439/entry", "O15439")</f>
        <v/>
      </c>
      <c r="B663" t="inlineStr">
        <is>
          <t>ABCC4</t>
        </is>
      </c>
      <c r="C663" t="inlineStr">
        <is>
          <t>ATP-binding cassette sub-family C member 4</t>
        </is>
      </c>
      <c r="D663" s="2">
        <f>HYPERLINK("https://www.rcsb.org/structure/8I4C", "8I4C")</f>
        <v/>
      </c>
      <c r="E663" t="inlineStr">
        <is>
          <t>Coil_rejetÃ©</t>
        </is>
      </c>
      <c r="F663" t="inlineStr">
        <is>
          <t>83-121</t>
        </is>
      </c>
      <c r="G663" t="n">
        <v>39</v>
      </c>
      <c r="H663" t="inlineStr">
        <is>
          <t>H H H H H H H H H H H H H H H H H H H H H H H H H H H H H H H H H H H H H H H</t>
        </is>
      </c>
    </row>
    <row r="664">
      <c r="A664" s="2">
        <f>HYPERLINK("https://www.uniprot.org/uniprotkb/O15439/entry", "O15439")</f>
        <v/>
      </c>
      <c r="B664" t="inlineStr">
        <is>
          <t>ABCC4</t>
        </is>
      </c>
      <c r="C664" t="inlineStr">
        <is>
          <t>ATP-binding cassette sub-family C member 4</t>
        </is>
      </c>
      <c r="D664" s="2">
        <f>HYPERLINK("https://www.rcsb.org/structure/8I4C", "8I4C")</f>
        <v/>
      </c>
      <c r="E664" t="inlineStr">
        <is>
          <t>Coil_rejetÃ©</t>
        </is>
      </c>
      <c r="F664" t="inlineStr">
        <is>
          <t>134-155</t>
        </is>
      </c>
      <c r="G664" t="n">
        <v>22</v>
      </c>
      <c r="H664" t="inlineStr">
        <is>
          <t>H H H H H H H H H H H H H H H H H C H H H H</t>
        </is>
      </c>
    </row>
    <row r="665">
      <c r="A665" s="2">
        <f>HYPERLINK("https://www.uniprot.org/uniprotkb/O15439/entry", "O15439")</f>
        <v/>
      </c>
      <c r="B665" t="inlineStr">
        <is>
          <t>ABCC4</t>
        </is>
      </c>
      <c r="C665" t="inlineStr">
        <is>
          <t>ATP-binding cassette sub-family C member 4</t>
        </is>
      </c>
      <c r="D665" s="2">
        <f>HYPERLINK("https://www.rcsb.org/structure/8I4C", "8I4C")</f>
        <v/>
      </c>
      <c r="E665" t="inlineStr">
        <is>
          <t>Coil_rejetÃ©</t>
        </is>
      </c>
      <c r="F665" t="inlineStr">
        <is>
          <t>157-178</t>
        </is>
      </c>
      <c r="G665" t="n">
        <v>22</v>
      </c>
      <c r="H665" t="inlineStr">
        <is>
          <t>H H H H H H H H H H H H H H H H H H H H H H</t>
        </is>
      </c>
    </row>
    <row r="666">
      <c r="A666" s="2">
        <f>HYPERLINK("https://www.uniprot.org/uniprotkb/O15439/entry", "O15439")</f>
        <v/>
      </c>
      <c r="B666" t="inlineStr">
        <is>
          <t>ABCC4</t>
        </is>
      </c>
      <c r="C666" t="inlineStr">
        <is>
          <t>ATP-binding cassette sub-family C member 4</t>
        </is>
      </c>
      <c r="D666" s="2">
        <f>HYPERLINK("https://www.rcsb.org/structure/8I4C", "8I4C")</f>
        <v/>
      </c>
      <c r="E666" t="inlineStr">
        <is>
          <t>Coil_rejetÃ©</t>
        </is>
      </c>
      <c r="F666" t="inlineStr">
        <is>
          <t>201-231</t>
        </is>
      </c>
      <c r="G666" t="n">
        <v>31</v>
      </c>
      <c r="H666" t="inlineStr">
        <is>
          <t>C C C H H H H H H H H H H H H H H H H H H H H H H H H H H H H</t>
        </is>
      </c>
    </row>
    <row r="667">
      <c r="A667" s="2">
        <f>HYPERLINK("https://www.uniprot.org/uniprotkb/O15439/entry", "O15439")</f>
        <v/>
      </c>
      <c r="B667" t="inlineStr">
        <is>
          <t>ABCC4</t>
        </is>
      </c>
      <c r="C667" t="inlineStr">
        <is>
          <t>ATP-binding cassette sub-family C member 4</t>
        </is>
      </c>
      <c r="D667" s="2">
        <f>HYPERLINK("https://www.rcsb.org/structure/8I4C", "8I4C")</f>
        <v/>
      </c>
      <c r="E667" t="inlineStr">
        <is>
          <t>Coil_rejetÃ©</t>
        </is>
      </c>
      <c r="F667" t="inlineStr">
        <is>
          <t>233-286</t>
        </is>
      </c>
      <c r="G667" t="n">
        <v>54</v>
      </c>
      <c r="H667" t="inlineStr">
        <is>
          <t>H H H H H H H H H H H H H H H H H H H H C C C C H H H H H H H C H H H H H H H H H H H H H H H H H H H H H H</t>
        </is>
      </c>
    </row>
    <row r="668">
      <c r="A668" s="2">
        <f>HYPERLINK("https://www.uniprot.org/uniprotkb/O15439/entry", "O15439")</f>
        <v/>
      </c>
      <c r="B668" t="inlineStr">
        <is>
          <t>ABCC4</t>
        </is>
      </c>
      <c r="C668" t="inlineStr">
        <is>
          <t>ATP-binding cassette sub-family C member 4</t>
        </is>
      </c>
      <c r="D668" s="2">
        <f>HYPERLINK("https://www.rcsb.org/structure/8I4C", "8I4C")</f>
        <v/>
      </c>
      <c r="E668" t="inlineStr">
        <is>
          <t>Coil_rejetÃ©</t>
        </is>
      </c>
      <c r="F668" t="inlineStr">
        <is>
          <t>293-390</t>
        </is>
      </c>
      <c r="G668" t="n">
        <v>98</v>
      </c>
      <c r="H668" t="inlineStr">
        <is>
          <t>H H H H H H H H H H H H H H H H H H H H H H H H H H H H H H H H H H H H H H H H H H H H H H H H H H C C C C H H H H H H H H H H H H H H H H H H H H H H H H H H H H H H H H H H H H H H H H H H H H</t>
        </is>
      </c>
    </row>
    <row r="669">
      <c r="A669" s="2">
        <f>HYPERLINK("https://www.uniprot.org/uniprotkb/O15439/entry", "O15439")</f>
        <v/>
      </c>
      <c r="B669" t="inlineStr">
        <is>
          <t>ABCC4</t>
        </is>
      </c>
      <c r="C669" t="inlineStr">
        <is>
          <t>ATP-binding cassette sub-family C member 4</t>
        </is>
      </c>
      <c r="D669" s="2">
        <f>HYPERLINK("https://www.rcsb.org/structure/8I4C", "8I4C")</f>
        <v/>
      </c>
      <c r="E669" t="inlineStr">
        <is>
          <t>Coil_rejetÃ©</t>
        </is>
      </c>
      <c r="F669" t="inlineStr">
        <is>
          <t>700-740</t>
        </is>
      </c>
      <c r="G669" t="n">
        <v>41</v>
      </c>
      <c r="H669" t="inlineStr">
        <is>
          <t>H H H H H H H H H H H H H H H H H H H H H H H H H H H H H H H H H H H H H H H H H</t>
        </is>
      </c>
    </row>
    <row r="670">
      <c r="A670" s="2">
        <f>HYPERLINK("https://www.uniprot.org/uniprotkb/O15439/entry", "O15439")</f>
        <v/>
      </c>
      <c r="B670" t="inlineStr">
        <is>
          <t>ABCC4</t>
        </is>
      </c>
      <c r="C670" t="inlineStr">
        <is>
          <t>ATP-binding cassette sub-family C member 4</t>
        </is>
      </c>
      <c r="D670" s="2">
        <f>HYPERLINK("https://www.rcsb.org/structure/8I4C", "8I4C")</f>
        <v/>
      </c>
      <c r="E670" t="inlineStr">
        <is>
          <t>Coil_rejetÃ©</t>
        </is>
      </c>
      <c r="F670" t="inlineStr">
        <is>
          <t>763-808</t>
        </is>
      </c>
      <c r="G670" t="n">
        <v>46</v>
      </c>
      <c r="H670" t="inlineStr">
        <is>
          <t>H H H H H H H H H H H H H H H H H H H H H H H H H H H H H H H H H H H H H H H H H H H H C C</t>
        </is>
      </c>
    </row>
    <row r="671">
      <c r="A671" s="2">
        <f>HYPERLINK("https://www.uniprot.org/uniprotkb/O15439/entry", "O15439")</f>
        <v/>
      </c>
      <c r="B671" t="inlineStr">
        <is>
          <t>ABCC4</t>
        </is>
      </c>
      <c r="C671" t="inlineStr">
        <is>
          <t>ATP-binding cassette sub-family C member 4</t>
        </is>
      </c>
      <c r="D671" s="2">
        <f>HYPERLINK("https://www.rcsb.org/structure/8I4C", "8I4C")</f>
        <v/>
      </c>
      <c r="E671" t="inlineStr">
        <is>
          <t>Coil_rejetÃ©</t>
        </is>
      </c>
      <c r="F671" t="inlineStr">
        <is>
          <t>817-887</t>
        </is>
      </c>
      <c r="G671" t="n">
        <v>71</v>
      </c>
      <c r="H671" t="inlineStr">
        <is>
          <t>H H H H H H C C C H H H H H H H H H H C C H H H H H H H H H H H H H H H H H H H H H H H H H H H H H C C C C C H H H H H H H H H H H H H H H H</t>
        </is>
      </c>
    </row>
    <row r="672">
      <c r="A672" s="2">
        <f>HYPERLINK("https://www.uniprot.org/uniprotkb/O15439/entry", "O15439")</f>
        <v/>
      </c>
      <c r="B672" t="inlineStr">
        <is>
          <t>ABCC4</t>
        </is>
      </c>
      <c r="C672" t="inlineStr">
        <is>
          <t>ATP-binding cassette sub-family C member 4</t>
        </is>
      </c>
      <c r="D672" s="2">
        <f>HYPERLINK("https://www.rcsb.org/structure/8I4C", "8I4C")</f>
        <v/>
      </c>
      <c r="E672" t="inlineStr">
        <is>
          <t>Coil_rejetÃ©</t>
        </is>
      </c>
      <c r="F672" t="inlineStr">
        <is>
          <t>926-971</t>
        </is>
      </c>
      <c r="G672" t="n">
        <v>46</v>
      </c>
      <c r="H672" t="inlineStr">
        <is>
          <t>H H H H H H H C C C H H H H H H H H H H H H H H H H H H H H H H H H H H H H H H H C C C C C</t>
        </is>
      </c>
    </row>
    <row r="673">
      <c r="A673" s="2">
        <f>HYPERLINK("https://www.uniprot.org/uniprotkb/O15439/entry", "O15439")</f>
        <v/>
      </c>
      <c r="B673" t="inlineStr">
        <is>
          <t>ABCC4</t>
        </is>
      </c>
      <c r="C673" t="inlineStr">
        <is>
          <t>ATP-binding cassette sub-family C member 4</t>
        </is>
      </c>
      <c r="D673" s="2">
        <f>HYPERLINK("https://www.rcsb.org/structure/8I4C", "8I4C")</f>
        <v/>
      </c>
      <c r="E673" t="inlineStr">
        <is>
          <t>Coil_rejetÃ©</t>
        </is>
      </c>
      <c r="F673" t="inlineStr">
        <is>
          <t>973-1019</t>
        </is>
      </c>
      <c r="G673" t="n">
        <v>47</v>
      </c>
      <c r="H673" t="inlineStr">
        <is>
          <t>C C H H H H H H H H H H H H H H H H H H H H H H H H H H H H H H H H H H H H H H H H H H H C C</t>
        </is>
      </c>
    </row>
    <row r="674">
      <c r="A674" s="2">
        <f>HYPERLINK("https://www.uniprot.org/uniprotkb/O15439/entry", "O15439")</f>
        <v/>
      </c>
      <c r="B674" t="inlineStr">
        <is>
          <t>ABCC4</t>
        </is>
      </c>
      <c r="C674" t="inlineStr">
        <is>
          <t>ATP-binding cassette sub-family C member 4</t>
        </is>
      </c>
      <c r="D674" s="2">
        <f>HYPERLINK("https://www.rcsb.org/structure/8IZ7", "8IZ7")</f>
        <v/>
      </c>
      <c r="E674" t="inlineStr">
        <is>
          <t>GAP_NTER</t>
        </is>
      </c>
      <c r="F674" t="inlineStr">
        <is>
          <t>1-4</t>
        </is>
      </c>
      <c r="G674" t="n">
        <v>4</v>
      </c>
      <c r="H674" t="inlineStr">
        <is>
          <t>C C C C</t>
        </is>
      </c>
    </row>
    <row r="675">
      <c r="A675" s="2">
        <f>HYPERLINK("https://www.uniprot.org/uniprotkb/O15439/entry", "O15439")</f>
        <v/>
      </c>
      <c r="B675" t="inlineStr">
        <is>
          <t>ABCC4</t>
        </is>
      </c>
      <c r="C675" t="inlineStr">
        <is>
          <t>ATP-binding cassette sub-family C member 4</t>
        </is>
      </c>
      <c r="D675" s="2">
        <f>HYPERLINK("https://www.rcsb.org/structure/8IZ7", "8IZ7")</f>
        <v/>
      </c>
      <c r="E675" t="inlineStr">
        <is>
          <t>GAP</t>
        </is>
      </c>
      <c r="F675" t="inlineStr">
        <is>
          <t>400-404</t>
        </is>
      </c>
      <c r="G675" t="n">
        <v>5</v>
      </c>
      <c r="H675" t="inlineStr">
        <is>
          <t>C C C C C</t>
        </is>
      </c>
    </row>
    <row r="676">
      <c r="A676" s="2">
        <f>HYPERLINK("https://www.uniprot.org/uniprotkb/O15439/entry", "O15439")</f>
        <v/>
      </c>
      <c r="B676" t="inlineStr">
        <is>
          <t>ABCC4</t>
        </is>
      </c>
      <c r="C676" t="inlineStr">
        <is>
          <t>ATP-binding cassette sub-family C member 4</t>
        </is>
      </c>
      <c r="D676" s="2">
        <f>HYPERLINK("https://www.rcsb.org/structure/8IZ7", "8IZ7")</f>
        <v/>
      </c>
      <c r="E676" t="inlineStr">
        <is>
          <t>GAP</t>
        </is>
      </c>
      <c r="F676" t="inlineStr">
        <is>
          <t>634-694</t>
        </is>
      </c>
      <c r="G676" t="n">
        <v>61</v>
      </c>
      <c r="H676" t="inlineStr">
        <is>
          <t>C C C C C C C C C C C C C C C C C C C C C C C C C C C C C C C C C C C C C C C C C C C C C C C C C C C C C C C C C C C C C</t>
        </is>
      </c>
    </row>
    <row r="677">
      <c r="A677" s="2">
        <f>HYPERLINK("https://www.uniprot.org/uniprotkb/O15439/entry", "O15439")</f>
        <v/>
      </c>
      <c r="B677" t="inlineStr">
        <is>
          <t>ABCC4</t>
        </is>
      </c>
      <c r="C677" t="inlineStr">
        <is>
          <t>ATP-binding cassette sub-family C member 4</t>
        </is>
      </c>
      <c r="D677" s="2">
        <f>HYPERLINK("https://www.rcsb.org/structure/8IZ7", "8IZ7")</f>
        <v/>
      </c>
      <c r="E677" t="inlineStr">
        <is>
          <t>GAP_CTER</t>
        </is>
      </c>
      <c r="F677" t="inlineStr">
        <is>
          <t>1300-1357</t>
        </is>
      </c>
      <c r="G677" t="n">
        <v>58</v>
      </c>
      <c r="H677" t="inlineStr">
        <is>
          <t>C C C C C C C C C C C C C C C C C C C C C C C C C C C C C C C C C C C C C C C C C C C C C C C C C C C C C C C C C C</t>
        </is>
      </c>
    </row>
    <row r="678">
      <c r="A678" s="2">
        <f>HYPERLINK("https://www.uniprot.org/uniprotkb/O15439/entry", "O15439")</f>
        <v/>
      </c>
      <c r="B678" t="inlineStr">
        <is>
          <t>ABCC4</t>
        </is>
      </c>
      <c r="C678" t="inlineStr">
        <is>
          <t>ATP-binding cassette sub-family C member 4</t>
        </is>
      </c>
      <c r="D678" s="2">
        <f>HYPERLINK("https://www.rcsb.org/structure/8IZ8", "8IZ8")</f>
        <v/>
      </c>
      <c r="E678" t="inlineStr">
        <is>
          <t>GAP</t>
        </is>
      </c>
      <c r="F678" t="inlineStr">
        <is>
          <t>397-407</t>
        </is>
      </c>
      <c r="G678" t="n">
        <v>11</v>
      </c>
      <c r="H678" t="inlineStr">
        <is>
          <t>C C C C C C C C C C C</t>
        </is>
      </c>
    </row>
    <row r="679">
      <c r="A679" s="2">
        <f>HYPERLINK("https://www.uniprot.org/uniprotkb/O15439/entry", "O15439")</f>
        <v/>
      </c>
      <c r="B679" t="inlineStr">
        <is>
          <t>ABCC4</t>
        </is>
      </c>
      <c r="C679" t="inlineStr">
        <is>
          <t>ATP-binding cassette sub-family C member 4</t>
        </is>
      </c>
      <c r="D679" s="2">
        <f>HYPERLINK("https://www.rcsb.org/structure/8IZ8", "8IZ8")</f>
        <v/>
      </c>
      <c r="E679" t="inlineStr">
        <is>
          <t>GAP</t>
        </is>
      </c>
      <c r="F679" t="inlineStr">
        <is>
          <t>632-688</t>
        </is>
      </c>
      <c r="G679" t="n">
        <v>57</v>
      </c>
      <c r="H679" t="inlineStr">
        <is>
          <t>C C C C C C C C C C C C C C C C C C C C C C C C C C C C C C C C C C C C C C C C C C C C C C C C C C C C C C C C C</t>
        </is>
      </c>
    </row>
    <row r="680">
      <c r="A680" s="2">
        <f>HYPERLINK("https://www.uniprot.org/uniprotkb/O15439/entry", "O15439")</f>
        <v/>
      </c>
      <c r="B680" t="inlineStr">
        <is>
          <t>ABCC4</t>
        </is>
      </c>
      <c r="C680" t="inlineStr">
        <is>
          <t>ATP-binding cassette sub-family C member 4</t>
        </is>
      </c>
      <c r="D680" s="2">
        <f>HYPERLINK("https://www.rcsb.org/structure/8IZ8", "8IZ8")</f>
        <v/>
      </c>
      <c r="E680" t="inlineStr">
        <is>
          <t>GAP_CTER</t>
        </is>
      </c>
      <c r="F680" t="inlineStr">
        <is>
          <t>1299-1357</t>
        </is>
      </c>
      <c r="G680" t="n">
        <v>59</v>
      </c>
      <c r="H680" t="inlineStr">
        <is>
          <t>C C C C C C C C C C C C C C C C C C C C C C C C C C C C C C C C C C C C C C C C C C C C C C C C C C C C C C C C C C C</t>
        </is>
      </c>
    </row>
    <row r="681">
      <c r="A681" s="2">
        <f>HYPERLINK("https://www.uniprot.org/uniprotkb/O15439/entry", "O15439")</f>
        <v/>
      </c>
      <c r="B681" t="inlineStr">
        <is>
          <t>ABCC4</t>
        </is>
      </c>
      <c r="C681" t="inlineStr">
        <is>
          <t>ATP-binding cassette sub-family C member 4</t>
        </is>
      </c>
      <c r="D681" s="2">
        <f>HYPERLINK("https://www.rcsb.org/structure/8IZ8", "8IZ8")</f>
        <v/>
      </c>
      <c r="E681" t="inlineStr">
        <is>
          <t>Coil_rejetÃ©</t>
        </is>
      </c>
      <c r="F681" t="inlineStr">
        <is>
          <t>105-120</t>
        </is>
      </c>
      <c r="G681" t="n">
        <v>16</v>
      </c>
      <c r="H681" t="inlineStr">
        <is>
          <t>C C C C C C C C C C C C C C C C</t>
        </is>
      </c>
    </row>
    <row r="682">
      <c r="A682" s="2">
        <f>HYPERLINK("https://www.uniprot.org/uniprotkb/O15439/entry", "O15439")</f>
        <v/>
      </c>
      <c r="B682" t="inlineStr">
        <is>
          <t>ABCC4</t>
        </is>
      </c>
      <c r="C682" t="inlineStr">
        <is>
          <t>ATP-binding cassette sub-family C member 4</t>
        </is>
      </c>
      <c r="D682" s="2">
        <f>HYPERLINK("https://www.rcsb.org/structure/8IZ8", "8IZ8")</f>
        <v/>
      </c>
      <c r="E682" t="inlineStr">
        <is>
          <t>Coil_rejetÃ©</t>
        </is>
      </c>
      <c r="F682" t="inlineStr">
        <is>
          <t>136-150</t>
        </is>
      </c>
      <c r="G682" t="n">
        <v>15</v>
      </c>
      <c r="H682" t="inlineStr">
        <is>
          <t>C C C C C C C C C C C C C C C</t>
        </is>
      </c>
    </row>
    <row r="683">
      <c r="A683" s="2">
        <f>HYPERLINK("https://www.uniprot.org/uniprotkb/O15439/entry", "O15439")</f>
        <v/>
      </c>
      <c r="B683" t="inlineStr">
        <is>
          <t>ABCC4</t>
        </is>
      </c>
      <c r="C683" t="inlineStr">
        <is>
          <t>ATP-binding cassette sub-family C member 4</t>
        </is>
      </c>
      <c r="D683" s="2">
        <f>HYPERLINK("https://www.rcsb.org/structure/8IZ8", "8IZ8")</f>
        <v/>
      </c>
      <c r="E683" t="inlineStr">
        <is>
          <t>Coil_rejetÃ©</t>
        </is>
      </c>
      <c r="F683" t="inlineStr">
        <is>
          <t>156-160</t>
        </is>
      </c>
      <c r="G683" t="n">
        <v>5</v>
      </c>
      <c r="H683" t="inlineStr">
        <is>
          <t>C C C C C</t>
        </is>
      </c>
    </row>
    <row r="684">
      <c r="A684" s="2">
        <f>HYPERLINK("https://www.uniprot.org/uniprotkb/O15439/entry", "O15439")</f>
        <v/>
      </c>
      <c r="B684" t="inlineStr">
        <is>
          <t>ABCC4</t>
        </is>
      </c>
      <c r="C684" t="inlineStr">
        <is>
          <t>ATP-binding cassette sub-family C member 4</t>
        </is>
      </c>
      <c r="D684" s="2">
        <f>HYPERLINK("https://www.rcsb.org/structure/8IZ8", "8IZ8")</f>
        <v/>
      </c>
      <c r="E684" t="inlineStr">
        <is>
          <t>Coil_rejetÃ©</t>
        </is>
      </c>
      <c r="F684" t="inlineStr">
        <is>
          <t>218-229</t>
        </is>
      </c>
      <c r="G684" t="n">
        <v>12</v>
      </c>
      <c r="H684" t="inlineStr">
        <is>
          <t>C C C C C C C C C C C C</t>
        </is>
      </c>
    </row>
    <row r="685">
      <c r="A685" s="2">
        <f>HYPERLINK("https://www.uniprot.org/uniprotkb/O15439/entry", "O15439")</f>
        <v/>
      </c>
      <c r="B685" t="inlineStr">
        <is>
          <t>ABCC4</t>
        </is>
      </c>
      <c r="C685" t="inlineStr">
        <is>
          <t>ATP-binding cassette sub-family C member 4</t>
        </is>
      </c>
      <c r="D685" s="2">
        <f>HYPERLINK("https://www.rcsb.org/structure/8IZ8", "8IZ8")</f>
        <v/>
      </c>
      <c r="E685" t="inlineStr">
        <is>
          <t>Coil_rejetÃ©</t>
        </is>
      </c>
      <c r="F685" t="inlineStr">
        <is>
          <t>235-240</t>
        </is>
      </c>
      <c r="G685" t="n">
        <v>6</v>
      </c>
      <c r="H685" t="inlineStr">
        <is>
          <t>C C C C C C</t>
        </is>
      </c>
    </row>
    <row r="686">
      <c r="A686" s="2">
        <f>HYPERLINK("https://www.uniprot.org/uniprotkb/O15439/entry", "O15439")</f>
        <v/>
      </c>
      <c r="B686" t="inlineStr">
        <is>
          <t>ABCC4</t>
        </is>
      </c>
      <c r="C686" t="inlineStr">
        <is>
          <t>ATP-binding cassette sub-family C member 4</t>
        </is>
      </c>
      <c r="D686" s="2">
        <f>HYPERLINK("https://www.rcsb.org/structure/8IZ8", "8IZ8")</f>
        <v/>
      </c>
      <c r="E686" t="inlineStr">
        <is>
          <t>Coil_rejetÃ©</t>
        </is>
      </c>
      <c r="F686" t="inlineStr">
        <is>
          <t>325-362</t>
        </is>
      </c>
      <c r="G686" t="n">
        <v>38</v>
      </c>
      <c r="H686" t="inlineStr">
        <is>
          <t>C C C C C C C C C C C C C C C C C C C C C C C C C C C C C C C C C C C C C C</t>
        </is>
      </c>
    </row>
    <row r="687">
      <c r="A687" s="2">
        <f>HYPERLINK("https://www.uniprot.org/uniprotkb/O15439/entry", "O15439")</f>
        <v/>
      </c>
      <c r="B687" t="inlineStr">
        <is>
          <t>ABCC4</t>
        </is>
      </c>
      <c r="C687" t="inlineStr">
        <is>
          <t>ATP-binding cassette sub-family C member 4</t>
        </is>
      </c>
      <c r="D687" s="2">
        <f>HYPERLINK("https://www.rcsb.org/structure/8IZ8", "8IZ8")</f>
        <v/>
      </c>
      <c r="E687" t="inlineStr">
        <is>
          <t>Coil_rejetÃ©</t>
        </is>
      </c>
      <c r="F687" t="inlineStr">
        <is>
          <t>717-739</t>
        </is>
      </c>
      <c r="G687" t="n">
        <v>23</v>
      </c>
      <c r="H687" t="inlineStr">
        <is>
          <t>C C C C C C C C C C C C C C C C C C C C C C C</t>
        </is>
      </c>
    </row>
    <row r="688">
      <c r="A688" s="2">
        <f>HYPERLINK("https://www.uniprot.org/uniprotkb/O15439/entry", "O15439")</f>
        <v/>
      </c>
      <c r="B688" t="inlineStr">
        <is>
          <t>ABCC4</t>
        </is>
      </c>
      <c r="C688" t="inlineStr">
        <is>
          <t>ATP-binding cassette sub-family C member 4</t>
        </is>
      </c>
      <c r="D688" s="2">
        <f>HYPERLINK("https://www.rcsb.org/structure/8IZ8", "8IZ8")</f>
        <v/>
      </c>
      <c r="E688" t="inlineStr">
        <is>
          <t>Coil_rejetÃ©</t>
        </is>
      </c>
      <c r="F688" t="inlineStr">
        <is>
          <t>761-797</t>
        </is>
      </c>
      <c r="G688" t="n">
        <v>37</v>
      </c>
      <c r="H688" t="inlineStr">
        <is>
          <t>C C C C C C C C C C C C C C C C C C C C C C C C C C C C C C C C C C C C C</t>
        </is>
      </c>
    </row>
    <row r="689">
      <c r="A689" s="2">
        <f>HYPERLINK("https://www.uniprot.org/uniprotkb/O15439/entry", "O15439")</f>
        <v/>
      </c>
      <c r="B689" t="inlineStr">
        <is>
          <t>ABCC4</t>
        </is>
      </c>
      <c r="C689" t="inlineStr">
        <is>
          <t>ATP-binding cassette sub-family C member 4</t>
        </is>
      </c>
      <c r="D689" s="2">
        <f>HYPERLINK("https://www.rcsb.org/structure/8IZ8", "8IZ8")</f>
        <v/>
      </c>
      <c r="E689" t="inlineStr">
        <is>
          <t>Coil_rejetÃ©</t>
        </is>
      </c>
      <c r="F689" t="inlineStr">
        <is>
          <t>840-864</t>
        </is>
      </c>
      <c r="G689" t="n">
        <v>25</v>
      </c>
      <c r="H689" t="inlineStr">
        <is>
          <t>C C C C C C C C C C C C C C C C C C C C C C C C C</t>
        </is>
      </c>
    </row>
    <row r="690">
      <c r="A690" s="2">
        <f>HYPERLINK("https://www.uniprot.org/uniprotkb/O15439/entry", "O15439")</f>
        <v/>
      </c>
      <c r="B690" t="inlineStr">
        <is>
          <t>ABCC4</t>
        </is>
      </c>
      <c r="C690" t="inlineStr">
        <is>
          <t>ATP-binding cassette sub-family C member 4</t>
        </is>
      </c>
      <c r="D690" s="2">
        <f>HYPERLINK("https://www.rcsb.org/structure/8IZ8", "8IZ8")</f>
        <v/>
      </c>
      <c r="E690" t="inlineStr">
        <is>
          <t>Coil_rejetÃ©</t>
        </is>
      </c>
      <c r="F690" t="inlineStr">
        <is>
          <t>871-883</t>
        </is>
      </c>
      <c r="G690" t="n">
        <v>13</v>
      </c>
      <c r="H690" t="inlineStr">
        <is>
          <t>C C C C C C C C C C C C C</t>
        </is>
      </c>
    </row>
    <row r="691">
      <c r="A691" s="2">
        <f>HYPERLINK("https://www.uniprot.org/uniprotkb/O15439/entry", "O15439")</f>
        <v/>
      </c>
      <c r="B691" t="inlineStr">
        <is>
          <t>ABCC4</t>
        </is>
      </c>
      <c r="C691" t="inlineStr">
        <is>
          <t>ATP-binding cassette sub-family C member 4</t>
        </is>
      </c>
      <c r="D691" s="2">
        <f>HYPERLINK("https://www.rcsb.org/structure/8IZ8", "8IZ8")</f>
        <v/>
      </c>
      <c r="E691" t="inlineStr">
        <is>
          <t>Coil_rejetÃ©</t>
        </is>
      </c>
      <c r="F691" t="inlineStr">
        <is>
          <t>937-971</t>
        </is>
      </c>
      <c r="G691" t="n">
        <v>35</v>
      </c>
      <c r="H691" t="inlineStr">
        <is>
          <t>C C C C C C C C C C C C C C C C C C C C C C C C C C C C C C C C C C C</t>
        </is>
      </c>
    </row>
    <row r="692">
      <c r="A692" s="2">
        <f>HYPERLINK("https://www.uniprot.org/uniprotkb/O15439/entry", "O15439")</f>
        <v/>
      </c>
      <c r="B692" t="inlineStr">
        <is>
          <t>ABCC4</t>
        </is>
      </c>
      <c r="C692" t="inlineStr">
        <is>
          <t>ATP-binding cassette sub-family C member 4</t>
        </is>
      </c>
      <c r="D692" s="2">
        <f>HYPERLINK("https://www.rcsb.org/structure/8IZ8", "8IZ8")</f>
        <v/>
      </c>
      <c r="E692" t="inlineStr">
        <is>
          <t>Coil_rejetÃ©</t>
        </is>
      </c>
      <c r="F692" t="inlineStr">
        <is>
          <t>973-990</t>
        </is>
      </c>
      <c r="G692" t="n">
        <v>18</v>
      </c>
      <c r="H692" t="inlineStr">
        <is>
          <t>C C C C C C C C C C C C C C C C C C</t>
        </is>
      </c>
    </row>
    <row r="693">
      <c r="A693" s="2">
        <f>HYPERLINK("https://www.uniprot.org/uniprotkb/O15439/entry", "O15439")</f>
        <v/>
      </c>
      <c r="B693" t="inlineStr">
        <is>
          <t>ABCC4</t>
        </is>
      </c>
      <c r="C693" t="inlineStr">
        <is>
          <t>ATP-binding cassette sub-family C member 4</t>
        </is>
      </c>
      <c r="D693" s="2">
        <f>HYPERLINK("https://www.rcsb.org/structure/8IZ8", "8IZ8")</f>
        <v/>
      </c>
      <c r="E693" t="inlineStr">
        <is>
          <t>Coil_rejetÃ©</t>
        </is>
      </c>
      <c r="F693" t="inlineStr">
        <is>
          <t>992-1000</t>
        </is>
      </c>
      <c r="G693" t="n">
        <v>9</v>
      </c>
      <c r="H693" t="inlineStr">
        <is>
          <t>C C C C C C C C C</t>
        </is>
      </c>
    </row>
    <row r="694">
      <c r="A694" s="2">
        <f>HYPERLINK("https://www.uniprot.org/uniprotkb/O15439/entry", "O15439")</f>
        <v/>
      </c>
      <c r="B694" t="inlineStr">
        <is>
          <t>ABCC4</t>
        </is>
      </c>
      <c r="C694" t="inlineStr">
        <is>
          <t>ATP-binding cassette sub-family C member 4</t>
        </is>
      </c>
      <c r="D694" s="2">
        <f>HYPERLINK("https://www.rcsb.org/structure/8IZ9", "8IZ9")</f>
        <v/>
      </c>
      <c r="E694" t="inlineStr">
        <is>
          <t>GAP_NTER</t>
        </is>
      </c>
      <c r="F694" t="inlineStr">
        <is>
          <t>1-6</t>
        </is>
      </c>
      <c r="G694" t="n">
        <v>6</v>
      </c>
      <c r="H694" t="inlineStr">
        <is>
          <t>C C C C C C</t>
        </is>
      </c>
    </row>
    <row r="695">
      <c r="A695" s="2">
        <f>HYPERLINK("https://www.uniprot.org/uniprotkb/O15439/entry", "O15439")</f>
        <v/>
      </c>
      <c r="B695" t="inlineStr">
        <is>
          <t>ABCC4</t>
        </is>
      </c>
      <c r="C695" t="inlineStr">
        <is>
          <t>ATP-binding cassette sub-family C member 4</t>
        </is>
      </c>
      <c r="D695" s="2">
        <f>HYPERLINK("https://www.rcsb.org/structure/8IZ9", "8IZ9")</f>
        <v/>
      </c>
      <c r="E695" t="inlineStr">
        <is>
          <t>GAP</t>
        </is>
      </c>
      <c r="F695" t="inlineStr">
        <is>
          <t>397-407</t>
        </is>
      </c>
      <c r="G695" t="n">
        <v>11</v>
      </c>
      <c r="H695" t="inlineStr">
        <is>
          <t>C C C C C C C C C C C</t>
        </is>
      </c>
    </row>
    <row r="696">
      <c r="A696" s="2">
        <f>HYPERLINK("https://www.uniprot.org/uniprotkb/O15439/entry", "O15439")</f>
        <v/>
      </c>
      <c r="B696" t="inlineStr">
        <is>
          <t>ABCC4</t>
        </is>
      </c>
      <c r="C696" t="inlineStr">
        <is>
          <t>ATP-binding cassette sub-family C member 4</t>
        </is>
      </c>
      <c r="D696" s="2">
        <f>HYPERLINK("https://www.rcsb.org/structure/8IZ9", "8IZ9")</f>
        <v/>
      </c>
      <c r="E696" t="inlineStr">
        <is>
          <t>GAP</t>
        </is>
      </c>
      <c r="F696" t="inlineStr">
        <is>
          <t>632-688</t>
        </is>
      </c>
      <c r="G696" t="n">
        <v>57</v>
      </c>
      <c r="H696" t="inlineStr">
        <is>
          <t>C C C C C C C C C C C C C C C C C C C C C C C C C C C C C C C C C C C C C C C C C C C C C C C C C C C C C C C C C</t>
        </is>
      </c>
    </row>
    <row r="697">
      <c r="A697" s="2">
        <f>HYPERLINK("https://www.uniprot.org/uniprotkb/O15439/entry", "O15439")</f>
        <v/>
      </c>
      <c r="B697" t="inlineStr">
        <is>
          <t>ABCC4</t>
        </is>
      </c>
      <c r="C697" t="inlineStr">
        <is>
          <t>ATP-binding cassette sub-family C member 4</t>
        </is>
      </c>
      <c r="D697" s="2">
        <f>HYPERLINK("https://www.rcsb.org/structure/8IZ9", "8IZ9")</f>
        <v/>
      </c>
      <c r="E697" t="inlineStr">
        <is>
          <t>GAP_CTER</t>
        </is>
      </c>
      <c r="F697" t="inlineStr">
        <is>
          <t>1299-1357</t>
        </is>
      </c>
      <c r="G697" t="n">
        <v>59</v>
      </c>
      <c r="H697" t="inlineStr">
        <is>
          <t>C C C C C C C C C C C C C C C C C C C C C C C C C C C C C C C C C C C C C C C C C C C C C C C C C C C C C C C C C C C</t>
        </is>
      </c>
    </row>
    <row r="698">
      <c r="A698" s="2">
        <f>HYPERLINK("https://www.uniprot.org/uniprotkb/O15439/entry", "O15439")</f>
        <v/>
      </c>
      <c r="B698" t="inlineStr">
        <is>
          <t>ABCC4</t>
        </is>
      </c>
      <c r="C698" t="inlineStr">
        <is>
          <t>ATP-binding cassette sub-family C member 4</t>
        </is>
      </c>
      <c r="D698" s="2">
        <f>HYPERLINK("https://www.rcsb.org/structure/8IZ9", "8IZ9")</f>
        <v/>
      </c>
      <c r="E698" t="inlineStr">
        <is>
          <t>Coil_rejetÃ©</t>
        </is>
      </c>
      <c r="F698" t="inlineStr">
        <is>
          <t>9-68</t>
        </is>
      </c>
      <c r="G698" t="n">
        <v>60</v>
      </c>
      <c r="H698" t="inlineStr">
        <is>
          <t>C C C C C C C C C C C C C C C C C C C C C C C C C C C C C C C C C C C C C C C C C C C C C C C C C C C C C C C C C C C C</t>
        </is>
      </c>
    </row>
    <row r="699">
      <c r="A699" s="2">
        <f>HYPERLINK("https://www.uniprot.org/uniprotkb/O15439/entry", "O15439")</f>
        <v/>
      </c>
      <c r="B699" t="inlineStr">
        <is>
          <t>ABCC4</t>
        </is>
      </c>
      <c r="C699" t="inlineStr">
        <is>
          <t>ATP-binding cassette sub-family C member 4</t>
        </is>
      </c>
      <c r="D699" s="2">
        <f>HYPERLINK("https://www.rcsb.org/structure/8IZ9", "8IZ9")</f>
        <v/>
      </c>
      <c r="E699" t="inlineStr">
        <is>
          <t>Coil_rejetÃ©</t>
        </is>
      </c>
      <c r="F699" t="inlineStr">
        <is>
          <t>79-123</t>
        </is>
      </c>
      <c r="G699" t="n">
        <v>45</v>
      </c>
      <c r="H699" t="inlineStr">
        <is>
          <t>C C C C C C C C C C C C C C C C C C C C C C C C C C C C C C C C C C C C C C C C C C C C C</t>
        </is>
      </c>
    </row>
    <row r="700">
      <c r="A700" s="2">
        <f>HYPERLINK("https://www.uniprot.org/uniprotkb/O15439/entry", "O15439")</f>
        <v/>
      </c>
      <c r="B700" t="inlineStr">
        <is>
          <t>ABCC4</t>
        </is>
      </c>
      <c r="C700" t="inlineStr">
        <is>
          <t>ATP-binding cassette sub-family C member 4</t>
        </is>
      </c>
      <c r="D700" s="2">
        <f>HYPERLINK("https://www.rcsb.org/structure/8IZ9", "8IZ9")</f>
        <v/>
      </c>
      <c r="E700" t="inlineStr">
        <is>
          <t>Coil_rejetÃ©</t>
        </is>
      </c>
      <c r="F700" t="inlineStr">
        <is>
          <t>128-176</t>
        </is>
      </c>
      <c r="G700" t="n">
        <v>49</v>
      </c>
      <c r="H700" t="inlineStr">
        <is>
          <t>C C C C C C C C C C C C C C C C C C C C C C C C C C C C C C C C C C C C C C C C C C C C C C C C C</t>
        </is>
      </c>
    </row>
    <row r="701">
      <c r="A701" s="2">
        <f>HYPERLINK("https://www.uniprot.org/uniprotkb/O15439/entry", "O15439")</f>
        <v/>
      </c>
      <c r="B701" t="inlineStr">
        <is>
          <t>ABCC4</t>
        </is>
      </c>
      <c r="C701" t="inlineStr">
        <is>
          <t>ATP-binding cassette sub-family C member 4</t>
        </is>
      </c>
      <c r="D701" s="2">
        <f>HYPERLINK("https://www.rcsb.org/structure/8IZ9", "8IZ9")</f>
        <v/>
      </c>
      <c r="E701" t="inlineStr">
        <is>
          <t>Coil_rejetÃ©</t>
        </is>
      </c>
      <c r="F701" t="inlineStr">
        <is>
          <t>201-277</t>
        </is>
      </c>
      <c r="G701" t="n">
        <v>77</v>
      </c>
      <c r="H701" t="inlineStr">
        <is>
          <t>C C C C C C C C C C C C C C C C C C C C C C C C C C C C C C C C C C C C C C C C C C C C C C C C C C C C C C C C C C C C C C C C C C C C C C C C C C C C C</t>
        </is>
      </c>
    </row>
    <row r="702">
      <c r="A702" s="2">
        <f>HYPERLINK("https://www.uniprot.org/uniprotkb/O15439/entry", "O15439")</f>
        <v/>
      </c>
      <c r="B702" t="inlineStr">
        <is>
          <t>ABCC4</t>
        </is>
      </c>
      <c r="C702" t="inlineStr">
        <is>
          <t>ATP-binding cassette sub-family C member 4</t>
        </is>
      </c>
      <c r="D702" s="2">
        <f>HYPERLINK("https://www.rcsb.org/structure/8IZ9", "8IZ9")</f>
        <v/>
      </c>
      <c r="E702" t="inlineStr">
        <is>
          <t>Coil_rejetÃ©</t>
        </is>
      </c>
      <c r="F702" t="inlineStr">
        <is>
          <t>299-390</t>
        </is>
      </c>
      <c r="G702" t="n">
        <v>92</v>
      </c>
      <c r="H702" t="inlineStr">
        <is>
          <t>C C C C C C C C C C C C C C C C C C C C C C C C C C C C C C C C C C C C C C C C C C C C C C C C C C C C C C C C C C C C C C C C C C C C C C C C C C C C C C C C C C C C C C C C C C C C</t>
        </is>
      </c>
    </row>
    <row r="703">
      <c r="A703" s="2">
        <f>HYPERLINK("https://www.uniprot.org/uniprotkb/O15439/entry", "O15439")</f>
        <v/>
      </c>
      <c r="B703" t="inlineStr">
        <is>
          <t>ABCC4</t>
        </is>
      </c>
      <c r="C703" t="inlineStr">
        <is>
          <t>ATP-binding cassette sub-family C member 4</t>
        </is>
      </c>
      <c r="D703" s="2">
        <f>HYPERLINK("https://www.rcsb.org/structure/8IZ9", "8IZ9")</f>
        <v/>
      </c>
      <c r="E703" t="inlineStr">
        <is>
          <t>Coil_rejetÃ©</t>
        </is>
      </c>
      <c r="F703" t="inlineStr">
        <is>
          <t>696-742</t>
        </is>
      </c>
      <c r="G703" t="n">
        <v>47</v>
      </c>
      <c r="H703" t="inlineStr">
        <is>
          <t>C C C C C C C C C C C C C C C C C C C C C C C C C C C C C C C C C C C C C C C C C C C C C C C</t>
        </is>
      </c>
    </row>
    <row r="704">
      <c r="A704" s="2">
        <f>HYPERLINK("https://www.uniprot.org/uniprotkb/O15439/entry", "O15439")</f>
        <v/>
      </c>
      <c r="B704" t="inlineStr">
        <is>
          <t>ABCC4</t>
        </is>
      </c>
      <c r="C704" t="inlineStr">
        <is>
          <t>ATP-binding cassette sub-family C member 4</t>
        </is>
      </c>
      <c r="D704" s="2">
        <f>HYPERLINK("https://www.rcsb.org/structure/8IZ9", "8IZ9")</f>
        <v/>
      </c>
      <c r="E704" t="inlineStr">
        <is>
          <t>Coil_rejetÃ©</t>
        </is>
      </c>
      <c r="F704" t="inlineStr">
        <is>
          <t>759-805</t>
        </is>
      </c>
      <c r="G704" t="n">
        <v>47</v>
      </c>
      <c r="H704" t="inlineStr">
        <is>
          <t>C C C C C C C C C C C C C C C C C C C C C C C C C C C C C C C C C C C C C C C C C C C C C C C</t>
        </is>
      </c>
    </row>
    <row r="705">
      <c r="A705" s="2">
        <f>HYPERLINK("https://www.uniprot.org/uniprotkb/O15439/entry", "O15439")</f>
        <v/>
      </c>
      <c r="B705" t="inlineStr">
        <is>
          <t>ABCC4</t>
        </is>
      </c>
      <c r="C705" t="inlineStr">
        <is>
          <t>ATP-binding cassette sub-family C member 4</t>
        </is>
      </c>
      <c r="D705" s="2">
        <f>HYPERLINK("https://www.rcsb.org/structure/8IZ9", "8IZ9")</f>
        <v/>
      </c>
      <c r="E705" t="inlineStr">
        <is>
          <t>Coil_rejetÃ©</t>
        </is>
      </c>
      <c r="F705" t="inlineStr">
        <is>
          <t>821-902</t>
        </is>
      </c>
      <c r="G705" t="n">
        <v>82</v>
      </c>
      <c r="H705" t="inlineStr">
        <is>
          <t>C C C C C C C C C C C C C C C C C C C C C C C C C C C C C C C C C C C C C C C C C C C C C C C C C C C C C C C C C C C C C C C C C C C C C C C C C C C C C C C C C C</t>
        </is>
      </c>
    </row>
    <row r="706">
      <c r="A706" s="2">
        <f>HYPERLINK("https://www.uniprot.org/uniprotkb/O15439/entry", "O15439")</f>
        <v/>
      </c>
      <c r="B706" t="inlineStr">
        <is>
          <t>ABCC4</t>
        </is>
      </c>
      <c r="C706" t="inlineStr">
        <is>
          <t>ATP-binding cassette sub-family C member 4</t>
        </is>
      </c>
      <c r="D706" s="2">
        <f>HYPERLINK("https://www.rcsb.org/structure/8IZ9", "8IZ9")</f>
        <v/>
      </c>
      <c r="E706" t="inlineStr">
        <is>
          <t>Coil_rejetÃ©</t>
        </is>
      </c>
      <c r="F706" t="inlineStr">
        <is>
          <t>925-1018</t>
        </is>
      </c>
      <c r="G706" t="n">
        <v>94</v>
      </c>
      <c r="H706" t="inlineStr">
        <is>
          <t>C C C C C C C C C C C C C C C C C C C C C C C C C C C C C C C C C C C C C C C C C C C C C C C C C C C C C C C C C C C C C C C C C C C C C C C C C C C C C C C C C C C C C C C C C C C C C C</t>
        </is>
      </c>
    </row>
    <row r="707">
      <c r="A707" s="2">
        <f>HYPERLINK("https://www.uniprot.org/uniprotkb/O15439/entry", "O15439")</f>
        <v/>
      </c>
      <c r="B707" t="inlineStr">
        <is>
          <t>ABCC4</t>
        </is>
      </c>
      <c r="C707" t="inlineStr">
        <is>
          <t>ATP-binding cassette sub-family C member 4</t>
        </is>
      </c>
      <c r="D707" s="2">
        <f>HYPERLINK("https://www.rcsb.org/structure/8IZA", "8IZA")</f>
        <v/>
      </c>
      <c r="E707" t="inlineStr">
        <is>
          <t>GAP_NTER</t>
        </is>
      </c>
      <c r="F707" t="inlineStr">
        <is>
          <t>1-5</t>
        </is>
      </c>
      <c r="G707" t="n">
        <v>5</v>
      </c>
      <c r="H707" t="inlineStr">
        <is>
          <t>C C C C C</t>
        </is>
      </c>
    </row>
    <row r="708">
      <c r="A708" s="2">
        <f>HYPERLINK("https://www.uniprot.org/uniprotkb/O15439/entry", "O15439")</f>
        <v/>
      </c>
      <c r="B708" t="inlineStr">
        <is>
          <t>ABCC4</t>
        </is>
      </c>
      <c r="C708" t="inlineStr">
        <is>
          <t>ATP-binding cassette sub-family C member 4</t>
        </is>
      </c>
      <c r="D708" s="2">
        <f>HYPERLINK("https://www.rcsb.org/structure/8IZA", "8IZA")</f>
        <v/>
      </c>
      <c r="E708" t="inlineStr">
        <is>
          <t>GAP</t>
        </is>
      </c>
      <c r="F708" t="inlineStr">
        <is>
          <t>630-679</t>
        </is>
      </c>
      <c r="G708" t="n">
        <v>50</v>
      </c>
      <c r="H708" t="inlineStr">
        <is>
          <t>C C C C C C C C C C C C C C C C C C C C C C C C C C C C C C C C C C C C C C C C C C C C C C C C C C</t>
        </is>
      </c>
    </row>
    <row r="709">
      <c r="A709" s="2">
        <f>HYPERLINK("https://www.uniprot.org/uniprotkb/O15439/entry", "O15439")</f>
        <v/>
      </c>
      <c r="B709" t="inlineStr">
        <is>
          <t>ABCC4</t>
        </is>
      </c>
      <c r="C709" t="inlineStr">
        <is>
          <t>ATP-binding cassette sub-family C member 4</t>
        </is>
      </c>
      <c r="D709" s="2">
        <f>HYPERLINK("https://www.rcsb.org/structure/8IZA", "8IZA")</f>
        <v/>
      </c>
      <c r="E709" t="inlineStr">
        <is>
          <t>GAP_CTER</t>
        </is>
      </c>
      <c r="F709" t="inlineStr">
        <is>
          <t>1302-1357</t>
        </is>
      </c>
      <c r="G709" t="n">
        <v>56</v>
      </c>
      <c r="H709" t="inlineStr">
        <is>
          <t>C C C C C C C C C C C C C C C C C C C C C C C C C C C C C C C C C C C C C C C C C C C C C C C C C C C C C C C C</t>
        </is>
      </c>
    </row>
    <row r="710">
      <c r="A710" s="2">
        <f>HYPERLINK("https://www.uniprot.org/uniprotkb/O15439/entry", "O15439")</f>
        <v/>
      </c>
      <c r="B710" t="inlineStr">
        <is>
          <t>ABCC4</t>
        </is>
      </c>
      <c r="C710" t="inlineStr">
        <is>
          <t>ATP-binding cassette sub-family C member 4</t>
        </is>
      </c>
      <c r="D710" s="2">
        <f>HYPERLINK("https://www.rcsb.org/structure/8IZA", "8IZA")</f>
        <v/>
      </c>
      <c r="E710" t="inlineStr">
        <is>
          <t>Coil_rejetÃ©</t>
        </is>
      </c>
      <c r="F710" t="inlineStr">
        <is>
          <t>166-178</t>
        </is>
      </c>
      <c r="G710" t="n">
        <v>13</v>
      </c>
      <c r="H710" t="inlineStr">
        <is>
          <t>C C C C C C C C C C C C C</t>
        </is>
      </c>
    </row>
    <row r="711">
      <c r="A711" s="2">
        <f>HYPERLINK("https://www.uniprot.org/uniprotkb/O15439/entry", "O15439")</f>
        <v/>
      </c>
      <c r="B711" t="inlineStr">
        <is>
          <t>ABCC4</t>
        </is>
      </c>
      <c r="C711" t="inlineStr">
        <is>
          <t>ATP-binding cassette sub-family C member 4</t>
        </is>
      </c>
      <c r="D711" s="2">
        <f>HYPERLINK("https://www.rcsb.org/structure/8IZA", "8IZA")</f>
        <v/>
      </c>
      <c r="E711" t="inlineStr">
        <is>
          <t>Coil_rejetÃ©</t>
        </is>
      </c>
      <c r="F711" t="inlineStr">
        <is>
          <t>386-391</t>
        </is>
      </c>
      <c r="G711" t="n">
        <v>6</v>
      </c>
      <c r="H711" t="inlineStr">
        <is>
          <t>C C C C C C</t>
        </is>
      </c>
    </row>
    <row r="712">
      <c r="A712" s="2">
        <f>HYPERLINK("https://www.uniprot.org/uniprotkb/O15439/entry", "O15439")</f>
        <v/>
      </c>
      <c r="B712" t="inlineStr">
        <is>
          <t>ABCC4</t>
        </is>
      </c>
      <c r="C712" t="inlineStr">
        <is>
          <t>ATP-binding cassette sub-family C member 4</t>
        </is>
      </c>
      <c r="D712" s="2">
        <f>HYPERLINK("https://www.rcsb.org/structure/8IZA", "8IZA")</f>
        <v/>
      </c>
      <c r="E712" t="inlineStr">
        <is>
          <t>Coil_rejetÃ©</t>
        </is>
      </c>
      <c r="F712" t="inlineStr">
        <is>
          <t>937-944</t>
        </is>
      </c>
      <c r="G712" t="n">
        <v>8</v>
      </c>
      <c r="H712" t="inlineStr">
        <is>
          <t>C C C C C C C C</t>
        </is>
      </c>
    </row>
    <row r="713">
      <c r="A713" s="2">
        <f>HYPERLINK("https://www.uniprot.org/uniprotkb/O15439/entry", "O15439")</f>
        <v/>
      </c>
      <c r="B713" t="inlineStr">
        <is>
          <t>ABCC4</t>
        </is>
      </c>
      <c r="C713" t="inlineStr">
        <is>
          <t>ATP-binding cassette sub-family C member 4</t>
        </is>
      </c>
      <c r="D713" s="2">
        <f>HYPERLINK("https://www.rcsb.org/structure/8J3W", "8J3W")</f>
        <v/>
      </c>
      <c r="E713" t="inlineStr">
        <is>
          <t>GAP</t>
        </is>
      </c>
      <c r="F713" t="inlineStr">
        <is>
          <t>634-696</t>
        </is>
      </c>
      <c r="G713" t="n">
        <v>63</v>
      </c>
      <c r="H713" t="inlineStr">
        <is>
          <t>C C C C C C C C C C C C C C C C C C C C C C C C C C C C C C C C C C C C C C C C C C C C C C C C C C C C C C C C C C C C C C C</t>
        </is>
      </c>
    </row>
    <row r="714">
      <c r="A714" s="2">
        <f>HYPERLINK("https://www.uniprot.org/uniprotkb/O15439/entry", "O15439")</f>
        <v/>
      </c>
      <c r="B714" t="inlineStr">
        <is>
          <t>ABCC4</t>
        </is>
      </c>
      <c r="C714" t="inlineStr">
        <is>
          <t>ATP-binding cassette sub-family C member 4</t>
        </is>
      </c>
      <c r="D714" s="2">
        <f>HYPERLINK("https://www.rcsb.org/structure/8J3W", "8J3W")</f>
        <v/>
      </c>
      <c r="E714" t="inlineStr">
        <is>
          <t>GAP</t>
        </is>
      </c>
      <c r="F714" t="inlineStr">
        <is>
          <t>747-755</t>
        </is>
      </c>
      <c r="G714" t="n">
        <v>9</v>
      </c>
      <c r="H714" t="inlineStr">
        <is>
          <t>C C C C C C C C C</t>
        </is>
      </c>
    </row>
    <row r="715">
      <c r="A715" s="2">
        <f>HYPERLINK("https://www.uniprot.org/uniprotkb/O15439/entry", "O15439")</f>
        <v/>
      </c>
      <c r="B715" t="inlineStr">
        <is>
          <t>ABCC4</t>
        </is>
      </c>
      <c r="C715" t="inlineStr">
        <is>
          <t>ATP-binding cassette sub-family C member 4</t>
        </is>
      </c>
      <c r="D715" s="2">
        <f>HYPERLINK("https://www.rcsb.org/structure/8J3W", "8J3W")</f>
        <v/>
      </c>
      <c r="E715" t="inlineStr">
        <is>
          <t>GAP_NTER</t>
        </is>
      </c>
      <c r="F715" t="inlineStr">
        <is>
          <t>1-8</t>
        </is>
      </c>
      <c r="G715" t="n">
        <v>8</v>
      </c>
      <c r="H715" t="inlineStr">
        <is>
          <t>C C C C C C C C</t>
        </is>
      </c>
    </row>
    <row r="716">
      <c r="A716" s="2">
        <f>HYPERLINK("https://www.uniprot.org/uniprotkb/O15439/entry", "O15439")</f>
        <v/>
      </c>
      <c r="B716" t="inlineStr">
        <is>
          <t>ABCC4</t>
        </is>
      </c>
      <c r="C716" t="inlineStr">
        <is>
          <t>ATP-binding cassette sub-family C member 4</t>
        </is>
      </c>
      <c r="D716" s="2">
        <f>HYPERLINK("https://www.rcsb.org/structure/8J3W", "8J3W")</f>
        <v/>
      </c>
      <c r="E716" t="inlineStr">
        <is>
          <t>GAP_CTER</t>
        </is>
      </c>
      <c r="F716" t="inlineStr">
        <is>
          <t>1299-1325</t>
        </is>
      </c>
      <c r="G716" t="n">
        <v>27</v>
      </c>
      <c r="H716" t="inlineStr">
        <is>
          <t>C C C C C C C C C C C C C C C C C C C C C C C C C C C</t>
        </is>
      </c>
    </row>
    <row r="717">
      <c r="A717" s="2">
        <f>HYPERLINK("https://www.uniprot.org/uniprotkb/O15439/entry", "O15439")</f>
        <v/>
      </c>
      <c r="B717" t="inlineStr">
        <is>
          <t>ABCC4</t>
        </is>
      </c>
      <c r="C717" t="inlineStr">
        <is>
          <t>ATP-binding cassette sub-family C member 4</t>
        </is>
      </c>
      <c r="D717" s="2">
        <f>HYPERLINK("https://www.rcsb.org/structure/8J3W", "8J3W")</f>
        <v/>
      </c>
      <c r="E717" t="inlineStr">
        <is>
          <t>Coil_rejetÃ©</t>
        </is>
      </c>
      <c r="F717" t="inlineStr">
        <is>
          <t>9-69</t>
        </is>
      </c>
      <c r="G717" t="n">
        <v>61</v>
      </c>
      <c r="H717" t="inlineStr">
        <is>
          <t>C C C C C C C C C H H H H H H H H H H H H H H H H H H H H C C H H H H H C C C H H H H H H H H H H H H H H H H H H H H H H</t>
        </is>
      </c>
    </row>
    <row r="718">
      <c r="A718" s="2">
        <f>HYPERLINK("https://www.uniprot.org/uniprotkb/O15439/entry", "O15439")</f>
        <v/>
      </c>
      <c r="B718" t="inlineStr">
        <is>
          <t>ABCC4</t>
        </is>
      </c>
      <c r="C718" t="inlineStr">
        <is>
          <t>ATP-binding cassette sub-family C member 4</t>
        </is>
      </c>
      <c r="D718" s="2">
        <f>HYPERLINK("https://www.rcsb.org/structure/8J3W", "8J3W")</f>
        <v/>
      </c>
      <c r="E718" t="inlineStr">
        <is>
          <t>Coil_rejetÃ©</t>
        </is>
      </c>
      <c r="F718" t="inlineStr">
        <is>
          <t>79-123</t>
        </is>
      </c>
      <c r="G718" t="n">
        <v>45</v>
      </c>
      <c r="H718" t="inlineStr">
        <is>
          <t>H H H H H H H H H H H H H H H H H H H H H H H H H H H H H H H H H H H H H H H H H H H H C</t>
        </is>
      </c>
    </row>
    <row r="719">
      <c r="A719" s="2">
        <f>HYPERLINK("https://www.uniprot.org/uniprotkb/O15439/entry", "O15439")</f>
        <v/>
      </c>
      <c r="B719" t="inlineStr">
        <is>
          <t>ABCC4</t>
        </is>
      </c>
      <c r="C719" t="inlineStr">
        <is>
          <t>ATP-binding cassette sub-family C member 4</t>
        </is>
      </c>
      <c r="D719" s="2">
        <f>HYPERLINK("https://www.rcsb.org/structure/8J3W", "8J3W")</f>
        <v/>
      </c>
      <c r="E719" t="inlineStr">
        <is>
          <t>Coil_rejetÃ©</t>
        </is>
      </c>
      <c r="F719" t="inlineStr">
        <is>
          <t>128-174</t>
        </is>
      </c>
      <c r="G719" t="n">
        <v>47</v>
      </c>
      <c r="H719" t="inlineStr">
        <is>
          <t>H H H H H H H H H H H H H H H H H H H H H H H H H H H H H H H H H H H H H H H H H H H H H H H</t>
        </is>
      </c>
    </row>
    <row r="720">
      <c r="A720" s="2">
        <f>HYPERLINK("https://www.uniprot.org/uniprotkb/O15439/entry", "O15439")</f>
        <v/>
      </c>
      <c r="B720" t="inlineStr">
        <is>
          <t>ABCC4</t>
        </is>
      </c>
      <c r="C720" t="inlineStr">
        <is>
          <t>ATP-binding cassette sub-family C member 4</t>
        </is>
      </c>
      <c r="D720" s="2">
        <f>HYPERLINK("https://www.rcsb.org/structure/8J3W", "8J3W")</f>
        <v/>
      </c>
      <c r="E720" t="inlineStr">
        <is>
          <t>Coil_rejetÃ©</t>
        </is>
      </c>
      <c r="F720" t="inlineStr">
        <is>
          <t>196-265</t>
        </is>
      </c>
      <c r="G720" t="n">
        <v>70</v>
      </c>
      <c r="H720" t="inlineStr">
        <is>
          <t>H H H H H C C C H H H H H H H H H H H H H H H H H H H H H H H H H H H H H H H C H H H H H H H H H H H H H H H H H H H H H H H H H H H H H H</t>
        </is>
      </c>
    </row>
    <row r="721">
      <c r="A721" s="2">
        <f>HYPERLINK("https://www.uniprot.org/uniprotkb/O15439/entry", "O15439")</f>
        <v/>
      </c>
      <c r="B721" t="inlineStr">
        <is>
          <t>ABCC4</t>
        </is>
      </c>
      <c r="C721" t="inlineStr">
        <is>
          <t>ATP-binding cassette sub-family C member 4</t>
        </is>
      </c>
      <c r="D721" s="2">
        <f>HYPERLINK("https://www.rcsb.org/structure/8J3W", "8J3W")</f>
        <v/>
      </c>
      <c r="E721" t="inlineStr">
        <is>
          <t>Coil_rejetÃ©</t>
        </is>
      </c>
      <c r="F721" t="inlineStr">
        <is>
          <t>306-391</t>
        </is>
      </c>
      <c r="G721" t="n">
        <v>86</v>
      </c>
      <c r="H721" t="inlineStr">
        <is>
          <t>H H H H H H H H H H H H H H H H H H H H H H H H H H H H H H H H C C C C C C C C C H H H H H H H H H H H H H H H H H H H H H H H H H H H H H H H H H H H H H H H H H H H H H</t>
        </is>
      </c>
    </row>
    <row r="722">
      <c r="A722" s="2">
        <f>HYPERLINK("https://www.uniprot.org/uniprotkb/O15439/entry", "O15439")</f>
        <v/>
      </c>
      <c r="B722" t="inlineStr">
        <is>
          <t>ABCC4</t>
        </is>
      </c>
      <c r="C722" t="inlineStr">
        <is>
          <t>ATP-binding cassette sub-family C member 4</t>
        </is>
      </c>
      <c r="D722" s="2">
        <f>HYPERLINK("https://www.rcsb.org/structure/8J3W", "8J3W")</f>
        <v/>
      </c>
      <c r="E722" t="inlineStr">
        <is>
          <t>Coil_rejetÃ©</t>
        </is>
      </c>
      <c r="F722" t="inlineStr">
        <is>
          <t>697-742</t>
        </is>
      </c>
      <c r="G722" t="n">
        <v>46</v>
      </c>
      <c r="H722" t="inlineStr">
        <is>
          <t>C H H H H H H H H H H H H H H H H H H H H H H H H H H H H H H H H H H H H H H H H H H H H H</t>
        </is>
      </c>
    </row>
    <row r="723">
      <c r="A723" s="2">
        <f>HYPERLINK("https://www.uniprot.org/uniprotkb/O15439/entry", "O15439")</f>
        <v/>
      </c>
      <c r="B723" t="inlineStr">
        <is>
          <t>ABCC4</t>
        </is>
      </c>
      <c r="C723" t="inlineStr">
        <is>
          <t>ATP-binding cassette sub-family C member 4</t>
        </is>
      </c>
      <c r="D723" s="2">
        <f>HYPERLINK("https://www.rcsb.org/structure/8J3W", "8J3W")</f>
        <v/>
      </c>
      <c r="E723" t="inlineStr">
        <is>
          <t>Coil_rejetÃ©</t>
        </is>
      </c>
      <c r="F723" t="inlineStr">
        <is>
          <t>759-800</t>
        </is>
      </c>
      <c r="G723" t="n">
        <v>42</v>
      </c>
      <c r="H723" t="inlineStr">
        <is>
          <t>C H H H H H H H H H H H H H H H H H H H H H H H H H H H H H H H H H H H H H H H H H</t>
        </is>
      </c>
    </row>
    <row r="724">
      <c r="A724" s="2">
        <f>HYPERLINK("https://www.uniprot.org/uniprotkb/O15439/entry", "O15439")</f>
        <v/>
      </c>
      <c r="B724" t="inlineStr">
        <is>
          <t>ABCC4</t>
        </is>
      </c>
      <c r="C724" t="inlineStr">
        <is>
          <t>ATP-binding cassette sub-family C member 4</t>
        </is>
      </c>
      <c r="D724" s="2">
        <f>HYPERLINK("https://www.rcsb.org/structure/8J3W", "8J3W")</f>
        <v/>
      </c>
      <c r="E724" t="inlineStr">
        <is>
          <t>Coil_rejetÃ©</t>
        </is>
      </c>
      <c r="F724" t="inlineStr">
        <is>
          <t>827-901</t>
        </is>
      </c>
      <c r="G724" t="n">
        <v>75</v>
      </c>
      <c r="H724" t="inlineStr">
        <is>
          <t>H H H H H H H H H H H H H H H H H H H H H H H H H H H H H H H H H H H C C H H H H H H H H H H H H H H H H H H H H H H H C C C C H H H H H H H H H H H</t>
        </is>
      </c>
    </row>
    <row r="725">
      <c r="A725" s="2">
        <f>HYPERLINK("https://www.uniprot.org/uniprotkb/O15439/entry", "O15439")</f>
        <v/>
      </c>
      <c r="B725" t="inlineStr">
        <is>
          <t>ABCC4</t>
        </is>
      </c>
      <c r="C725" t="inlineStr">
        <is>
          <t>ATP-binding cassette sub-family C member 4</t>
        </is>
      </c>
      <c r="D725" s="2">
        <f>HYPERLINK("https://www.rcsb.org/structure/8J3W", "8J3W")</f>
        <v/>
      </c>
      <c r="E725" t="inlineStr">
        <is>
          <t>Coil_rejetÃ©</t>
        </is>
      </c>
      <c r="F725" t="inlineStr">
        <is>
          <t>927-1015</t>
        </is>
      </c>
      <c r="G725" t="n">
        <v>89</v>
      </c>
      <c r="H725" t="inlineStr">
        <is>
          <t>H H H H H H H H H H H H H H H H H H H H H H H H H H H H H H H H H H H H H H H H H H H C C C C C H H H H H H H H H H H H H H H H H H H H H H H H H H H H H H H H H H H H H H H H H</t>
        </is>
      </c>
    </row>
    <row r="726">
      <c r="A726" s="2">
        <f>HYPERLINK("https://www.uniprot.org/uniprotkb/O15439/entry", "O15439")</f>
        <v/>
      </c>
      <c r="B726" t="inlineStr">
        <is>
          <t>ABCC4</t>
        </is>
      </c>
      <c r="C726" t="inlineStr">
        <is>
          <t>ATP-binding cassette sub-family C member 4</t>
        </is>
      </c>
      <c r="D726" s="2">
        <f>HYPERLINK("https://www.rcsb.org/structure/8J3Z", "8J3Z")</f>
        <v/>
      </c>
      <c r="E726" t="inlineStr">
        <is>
          <t>GAP</t>
        </is>
      </c>
      <c r="F726" t="inlineStr">
        <is>
          <t>634-696</t>
        </is>
      </c>
      <c r="G726" t="n">
        <v>63</v>
      </c>
      <c r="H726" t="inlineStr">
        <is>
          <t>C C C C C C C C C C C C C C C C C C C C C C C C C C C C C C C C C C C C C C C C C C C C C C C C C C C C C C C C C C C C C C C</t>
        </is>
      </c>
    </row>
    <row r="727">
      <c r="A727" s="2">
        <f>HYPERLINK("https://www.uniprot.org/uniprotkb/O15439/entry", "O15439")</f>
        <v/>
      </c>
      <c r="B727" t="inlineStr">
        <is>
          <t>ABCC4</t>
        </is>
      </c>
      <c r="C727" t="inlineStr">
        <is>
          <t>ATP-binding cassette sub-family C member 4</t>
        </is>
      </c>
      <c r="D727" s="2">
        <f>HYPERLINK("https://www.rcsb.org/structure/8J3Z", "8J3Z")</f>
        <v/>
      </c>
      <c r="E727" t="inlineStr">
        <is>
          <t>GAP</t>
        </is>
      </c>
      <c r="F727" t="inlineStr">
        <is>
          <t>747-755</t>
        </is>
      </c>
      <c r="G727" t="n">
        <v>9</v>
      </c>
      <c r="H727" t="inlineStr">
        <is>
          <t>C C C C C C C C C</t>
        </is>
      </c>
    </row>
    <row r="728">
      <c r="A728" s="2">
        <f>HYPERLINK("https://www.uniprot.org/uniprotkb/O15439/entry", "O15439")</f>
        <v/>
      </c>
      <c r="B728" t="inlineStr">
        <is>
          <t>ABCC4</t>
        </is>
      </c>
      <c r="C728" t="inlineStr">
        <is>
          <t>ATP-binding cassette sub-family C member 4</t>
        </is>
      </c>
      <c r="D728" s="2">
        <f>HYPERLINK("https://www.rcsb.org/structure/8J3Z", "8J3Z")</f>
        <v/>
      </c>
      <c r="E728" t="inlineStr">
        <is>
          <t>GAP_NTER</t>
        </is>
      </c>
      <c r="F728" t="inlineStr">
        <is>
          <t>1-8</t>
        </is>
      </c>
      <c r="G728" t="n">
        <v>8</v>
      </c>
      <c r="H728" t="inlineStr">
        <is>
          <t>C C C C C C C C</t>
        </is>
      </c>
    </row>
    <row r="729">
      <c r="A729" s="2">
        <f>HYPERLINK("https://www.uniprot.org/uniprotkb/O15439/entry", "O15439")</f>
        <v/>
      </c>
      <c r="B729" t="inlineStr">
        <is>
          <t>ABCC4</t>
        </is>
      </c>
      <c r="C729" t="inlineStr">
        <is>
          <t>ATP-binding cassette sub-family C member 4</t>
        </is>
      </c>
      <c r="D729" s="2">
        <f>HYPERLINK("https://www.rcsb.org/structure/8J3Z", "8J3Z")</f>
        <v/>
      </c>
      <c r="E729" t="inlineStr">
        <is>
          <t>GAP_CTER</t>
        </is>
      </c>
      <c r="F729" t="inlineStr">
        <is>
          <t>1299-1325</t>
        </is>
      </c>
      <c r="G729" t="n">
        <v>27</v>
      </c>
      <c r="H729" t="inlineStr">
        <is>
          <t>C C C C C C C C C C C C C C C C C C C C C C C C C C C</t>
        </is>
      </c>
    </row>
    <row r="730">
      <c r="A730" s="2">
        <f>HYPERLINK("https://www.uniprot.org/uniprotkb/O15439/entry", "O15439")</f>
        <v/>
      </c>
      <c r="B730" t="inlineStr">
        <is>
          <t>ABCC4</t>
        </is>
      </c>
      <c r="C730" t="inlineStr">
        <is>
          <t>ATP-binding cassette sub-family C member 4</t>
        </is>
      </c>
      <c r="D730" s="2">
        <f>HYPERLINK("https://www.rcsb.org/structure/8J3Z", "8J3Z")</f>
        <v/>
      </c>
      <c r="E730" t="inlineStr">
        <is>
          <t>Coil_rejetÃ©</t>
        </is>
      </c>
      <c r="F730" t="inlineStr">
        <is>
          <t>9-68</t>
        </is>
      </c>
      <c r="G730" t="n">
        <v>60</v>
      </c>
      <c r="H730" t="inlineStr">
        <is>
          <t>C C H H H H H H H H H H H H H H H H H H H H H H H H H H H C C C C C C C C C C C C C C H H H H H H H H H H H H H H H H H</t>
        </is>
      </c>
    </row>
    <row r="731">
      <c r="A731" s="2">
        <f>HYPERLINK("https://www.uniprot.org/uniprotkb/O15439/entry", "O15439")</f>
        <v/>
      </c>
      <c r="B731" t="inlineStr">
        <is>
          <t>ABCC4</t>
        </is>
      </c>
      <c r="C731" t="inlineStr">
        <is>
          <t>ATP-binding cassette sub-family C member 4</t>
        </is>
      </c>
      <c r="D731" s="2">
        <f>HYPERLINK("https://www.rcsb.org/structure/8J3Z", "8J3Z")</f>
        <v/>
      </c>
      <c r="E731" t="inlineStr">
        <is>
          <t>Coil_rejetÃ©</t>
        </is>
      </c>
      <c r="F731" t="inlineStr">
        <is>
          <t>79-122</t>
        </is>
      </c>
      <c r="G731" t="n">
        <v>44</v>
      </c>
      <c r="H731" t="inlineStr">
        <is>
          <t>C H H H H H C C C C C C C C C C H H H H H H H H H C C C H H H H H H H H H H H H H H H H</t>
        </is>
      </c>
    </row>
    <row r="732">
      <c r="A732" s="2">
        <f>HYPERLINK("https://www.uniprot.org/uniprotkb/O15439/entry", "O15439")</f>
        <v/>
      </c>
      <c r="B732" t="inlineStr">
        <is>
          <t>ABCC4</t>
        </is>
      </c>
      <c r="C732" t="inlineStr">
        <is>
          <t>ATP-binding cassette sub-family C member 4</t>
        </is>
      </c>
      <c r="D732" s="2">
        <f>HYPERLINK("https://www.rcsb.org/structure/8J3Z", "8J3Z")</f>
        <v/>
      </c>
      <c r="E732" t="inlineStr">
        <is>
          <t>Coil_rejetÃ©</t>
        </is>
      </c>
      <c r="F732" t="inlineStr">
        <is>
          <t>133-180</t>
        </is>
      </c>
      <c r="G732" t="n">
        <v>48</v>
      </c>
      <c r="H732" t="inlineStr">
        <is>
          <t>H H H H H H H H H H H H H H H C C C C H H H H H H H H H H H H H H H H H H H H H H H H H H H H C</t>
        </is>
      </c>
    </row>
    <row r="733">
      <c r="A733" s="2">
        <f>HYPERLINK("https://www.uniprot.org/uniprotkb/O15439/entry", "O15439")</f>
        <v/>
      </c>
      <c r="B733" t="inlineStr">
        <is>
          <t>ABCC4</t>
        </is>
      </c>
      <c r="C733" t="inlineStr">
        <is>
          <t>ATP-binding cassette sub-family C member 4</t>
        </is>
      </c>
      <c r="D733" s="2">
        <f>HYPERLINK("https://www.rcsb.org/structure/8J3Z", "8J3Z")</f>
        <v/>
      </c>
      <c r="E733" t="inlineStr">
        <is>
          <t>Coil_rejetÃ©</t>
        </is>
      </c>
      <c r="F733" t="inlineStr">
        <is>
          <t>191-277</t>
        </is>
      </c>
      <c r="G733" t="n">
        <v>87</v>
      </c>
      <c r="H733" t="inlineStr">
        <is>
          <t>H H H H H H H H H H H H H H H H H C C C C C H H H H H H H H H H H H H H H H H H H H H H H H H H H H H H H H H H H H H H H C C C C H H H H H H H H H H H H H H H H H H H H H H</t>
        </is>
      </c>
    </row>
    <row r="734">
      <c r="A734" s="2">
        <f>HYPERLINK("https://www.uniprot.org/uniprotkb/O15439/entry", "O15439")</f>
        <v/>
      </c>
      <c r="B734" t="inlineStr">
        <is>
          <t>ABCC4</t>
        </is>
      </c>
      <c r="C734" t="inlineStr">
        <is>
          <t>ATP-binding cassette sub-family C member 4</t>
        </is>
      </c>
      <c r="D734" s="2">
        <f>HYPERLINK("https://www.rcsb.org/structure/8J3Z", "8J3Z")</f>
        <v/>
      </c>
      <c r="E734" t="inlineStr">
        <is>
          <t>Coil_rejetÃ©</t>
        </is>
      </c>
      <c r="F734" t="inlineStr">
        <is>
          <t>295-392</t>
        </is>
      </c>
      <c r="G734" t="n">
        <v>98</v>
      </c>
      <c r="H734" t="inlineStr">
        <is>
          <t>H H C C C C C C C C C C C C C C C C C C C C H H H H H H H H H H H H H H H H H H H H H H H H H H C C C C C C H H H H H H H H H H H H H H H H H H H H H H H H H H H H H H H H H H H H H H H H H H H C</t>
        </is>
      </c>
    </row>
    <row r="735">
      <c r="A735" s="2">
        <f>HYPERLINK("https://www.uniprot.org/uniprotkb/O15439/entry", "O15439")</f>
        <v/>
      </c>
      <c r="B735" t="inlineStr">
        <is>
          <t>ABCC4</t>
        </is>
      </c>
      <c r="C735" t="inlineStr">
        <is>
          <t>ATP-binding cassette sub-family C member 4</t>
        </is>
      </c>
      <c r="D735" s="2">
        <f>HYPERLINK("https://www.rcsb.org/structure/8J3Z", "8J3Z")</f>
        <v/>
      </c>
      <c r="E735" t="inlineStr">
        <is>
          <t>Coil_rejetÃ©</t>
        </is>
      </c>
      <c r="F735" t="inlineStr">
        <is>
          <t>697-745</t>
        </is>
      </c>
      <c r="G735" t="n">
        <v>49</v>
      </c>
      <c r="H735" t="inlineStr">
        <is>
          <t>C H H H H H H H H H C C C H H H H H H H H H H H H H H H H H H H H H H H H H H H H H H H H H H H C</t>
        </is>
      </c>
    </row>
    <row r="736">
      <c r="A736" s="2">
        <f>HYPERLINK("https://www.uniprot.org/uniprotkb/O15439/entry", "O15439")</f>
        <v/>
      </c>
      <c r="B736" t="inlineStr">
        <is>
          <t>ABCC4</t>
        </is>
      </c>
      <c r="C736" t="inlineStr">
        <is>
          <t>ATP-binding cassette sub-family C member 4</t>
        </is>
      </c>
      <c r="D736" s="2">
        <f>HYPERLINK("https://www.rcsb.org/structure/8J3Z", "8J3Z")</f>
        <v/>
      </c>
      <c r="E736" t="inlineStr">
        <is>
          <t>Coil_rejetÃ©</t>
        </is>
      </c>
      <c r="F736" t="inlineStr">
        <is>
          <t>759-806</t>
        </is>
      </c>
      <c r="G736" t="n">
        <v>48</v>
      </c>
      <c r="H736" t="inlineStr">
        <is>
          <t>C H H H H H H H H H H H H H H H H H H H H H H H H H H H H H H H H H C C C H H H H H H H H H H H</t>
        </is>
      </c>
    </row>
    <row r="737">
      <c r="A737" s="2">
        <f>HYPERLINK("https://www.uniprot.org/uniprotkb/O15439/entry", "O15439")</f>
        <v/>
      </c>
      <c r="B737" t="inlineStr">
        <is>
          <t>ABCC4</t>
        </is>
      </c>
      <c r="C737" t="inlineStr">
        <is>
          <t>ATP-binding cassette sub-family C member 4</t>
        </is>
      </c>
      <c r="D737" s="2">
        <f>HYPERLINK("https://www.rcsb.org/structure/8J3Z", "8J3Z")</f>
        <v/>
      </c>
      <c r="E737" t="inlineStr">
        <is>
          <t>Coil_rejetÃ©</t>
        </is>
      </c>
      <c r="F737" t="inlineStr">
        <is>
          <t>821-905</t>
        </is>
      </c>
      <c r="G737" t="n">
        <v>85</v>
      </c>
      <c r="H737" t="inlineStr">
        <is>
          <t>H H H H H H H H H H H H H H H H H H H H H H H H H H H H H H H H H H H H H H H H H H H H H H H H H H H H H H H H H H H H H H H H H H H H H H H H H H H H H H H H H H H H H</t>
        </is>
      </c>
    </row>
    <row r="738">
      <c r="A738" s="2">
        <f>HYPERLINK("https://www.uniprot.org/uniprotkb/O15439/entry", "O15439")</f>
        <v/>
      </c>
      <c r="B738" t="inlineStr">
        <is>
          <t>ABCC4</t>
        </is>
      </c>
      <c r="C738" t="inlineStr">
        <is>
          <t>ATP-binding cassette sub-family C member 4</t>
        </is>
      </c>
      <c r="D738" s="2">
        <f>HYPERLINK("https://www.rcsb.org/structure/8J3Z", "8J3Z")</f>
        <v/>
      </c>
      <c r="E738" t="inlineStr">
        <is>
          <t>Coil_rejetÃ©</t>
        </is>
      </c>
      <c r="F738" t="inlineStr">
        <is>
          <t>923-1019</t>
        </is>
      </c>
      <c r="G738" t="n">
        <v>97</v>
      </c>
      <c r="H738" t="inlineStr">
        <is>
          <t>H H H H H H H H H H H H H H H H H H H H H H H H H H H H H H H H H H H H H H H H H H H H C C C H H H H H H H H H H H H H H H H H H H H H C C H H H H H H H H H H H H H H H H H H H H H H H H C C C</t>
        </is>
      </c>
    </row>
    <row r="739">
      <c r="A739" s="2">
        <f>HYPERLINK("https://www.uniprot.org/uniprotkb/O15439/entry", "O15439")</f>
        <v/>
      </c>
      <c r="B739" t="inlineStr">
        <is>
          <t>ABCC4</t>
        </is>
      </c>
      <c r="C739" t="inlineStr">
        <is>
          <t>ATP-binding cassette sub-family C member 4</t>
        </is>
      </c>
      <c r="D739" s="2">
        <f>HYPERLINK("https://www.rcsb.org/structure/8XOK", "8XOK")</f>
        <v/>
      </c>
      <c r="E739" t="inlineStr">
        <is>
          <t>GAP_NTER</t>
        </is>
      </c>
      <c r="F739" t="inlineStr">
        <is>
          <t>1-5</t>
        </is>
      </c>
      <c r="G739" t="n">
        <v>5</v>
      </c>
      <c r="H739" t="inlineStr">
        <is>
          <t>C C C C C</t>
        </is>
      </c>
    </row>
    <row r="740">
      <c r="A740" s="2">
        <f>HYPERLINK("https://www.uniprot.org/uniprotkb/O15439/entry", "O15439")</f>
        <v/>
      </c>
      <c r="B740" t="inlineStr">
        <is>
          <t>ABCC4</t>
        </is>
      </c>
      <c r="C740" t="inlineStr">
        <is>
          <t>ATP-binding cassette sub-family C member 4</t>
        </is>
      </c>
      <c r="D740" s="2">
        <f>HYPERLINK("https://www.rcsb.org/structure/8XOK", "8XOK")</f>
        <v/>
      </c>
      <c r="E740" t="inlineStr">
        <is>
          <t>GAP</t>
        </is>
      </c>
      <c r="F740" t="inlineStr">
        <is>
          <t>624-692</t>
        </is>
      </c>
      <c r="G740" t="n">
        <v>69</v>
      </c>
      <c r="H740" t="inlineStr">
        <is>
          <t>C C C C C C C C C C C C C C C C C C C C C C C C C C C C C C C C C C C C C C C C C C C C C C C C C C C C C C C C C C C C C C C C C C C C C</t>
        </is>
      </c>
    </row>
    <row r="741">
      <c r="A741" s="2">
        <f>HYPERLINK("https://www.uniprot.org/uniprotkb/O15439/entry", "O15439")</f>
        <v/>
      </c>
      <c r="B741" t="inlineStr">
        <is>
          <t>ABCC4</t>
        </is>
      </c>
      <c r="C741" t="inlineStr">
        <is>
          <t>ATP-binding cassette sub-family C member 4</t>
        </is>
      </c>
      <c r="D741" s="2">
        <f>HYPERLINK("https://www.rcsb.org/structure/8XOK", "8XOK")</f>
        <v/>
      </c>
      <c r="E741" t="inlineStr">
        <is>
          <t>GAP_CTER</t>
        </is>
      </c>
      <c r="F741" t="inlineStr">
        <is>
          <t>1281-1325</t>
        </is>
      </c>
      <c r="G741" t="n">
        <v>45</v>
      </c>
      <c r="H741" t="inlineStr">
        <is>
          <t>C C C C C C C C C C C C C C C C C C C C C C C C C C C C C C C C C C C C C C C C C C C C C</t>
        </is>
      </c>
    </row>
    <row r="742">
      <c r="A742" s="2">
        <f>HYPERLINK("https://www.uniprot.org/uniprotkb/O15439/entry", "O15439")</f>
        <v/>
      </c>
      <c r="B742" t="inlineStr">
        <is>
          <t>ABCC4</t>
        </is>
      </c>
      <c r="C742" t="inlineStr">
        <is>
          <t>ATP-binding cassette sub-family C member 4</t>
        </is>
      </c>
      <c r="D742" s="2">
        <f>HYPERLINK("https://www.rcsb.org/structure/8XOL", "8XOL")</f>
        <v/>
      </c>
      <c r="E742" t="inlineStr">
        <is>
          <t>GAP_NTER</t>
        </is>
      </c>
      <c r="F742" t="inlineStr">
        <is>
          <t>1-6</t>
        </is>
      </c>
      <c r="G742" t="n">
        <v>6</v>
      </c>
      <c r="H742" t="inlineStr">
        <is>
          <t>C C C C C C</t>
        </is>
      </c>
    </row>
    <row r="743">
      <c r="A743" s="2">
        <f>HYPERLINK("https://www.uniprot.org/uniprotkb/O15439/entry", "O15439")</f>
        <v/>
      </c>
      <c r="B743" t="inlineStr">
        <is>
          <t>ABCC4</t>
        </is>
      </c>
      <c r="C743" t="inlineStr">
        <is>
          <t>ATP-binding cassette sub-family C member 4</t>
        </is>
      </c>
      <c r="D743" s="2">
        <f>HYPERLINK("https://www.rcsb.org/structure/8XOL", "8XOL")</f>
        <v/>
      </c>
      <c r="E743" t="inlineStr">
        <is>
          <t>GAP</t>
        </is>
      </c>
      <c r="F743" t="inlineStr">
        <is>
          <t>620-693</t>
        </is>
      </c>
      <c r="G743" t="n">
        <v>74</v>
      </c>
      <c r="H743" t="inlineStr">
        <is>
          <t>C C C C C C C C C C C C C C C C C C C C C C C C C C C C C C C C C C C C C C C C C C C C C C C C C C C C C C C C C C C C C C C C C C C C C C C C C C</t>
        </is>
      </c>
    </row>
    <row r="744">
      <c r="A744" s="2">
        <f>HYPERLINK("https://www.uniprot.org/uniprotkb/O15439/entry", "O15439")</f>
        <v/>
      </c>
      <c r="B744" t="inlineStr">
        <is>
          <t>ABCC4</t>
        </is>
      </c>
      <c r="C744" t="inlineStr">
        <is>
          <t>ATP-binding cassette sub-family C member 4</t>
        </is>
      </c>
      <c r="D744" s="2">
        <f>HYPERLINK("https://www.rcsb.org/structure/8XOL", "8XOL")</f>
        <v/>
      </c>
      <c r="E744" t="inlineStr">
        <is>
          <t>GAP_CTER</t>
        </is>
      </c>
      <c r="F744" t="inlineStr">
        <is>
          <t>1278-1325</t>
        </is>
      </c>
      <c r="G744" t="n">
        <v>48</v>
      </c>
      <c r="H744" t="inlineStr">
        <is>
          <t>C C C C C C C C C C C C C C C C C C C C C C C C C C C C C C C C C C C C C C C C C C C C C C C C</t>
        </is>
      </c>
    </row>
    <row r="745">
      <c r="A745" s="2">
        <f>HYPERLINK("https://www.uniprot.org/uniprotkb/O15439/entry", "O15439")</f>
        <v/>
      </c>
      <c r="B745" t="inlineStr">
        <is>
          <t>ABCC4</t>
        </is>
      </c>
      <c r="C745" t="inlineStr">
        <is>
          <t>ATP-binding cassette sub-family C member 4</t>
        </is>
      </c>
      <c r="D745" s="2">
        <f>HYPERLINK("https://www.rcsb.org/structure/8XOM", "8XOM")</f>
        <v/>
      </c>
      <c r="E745" t="inlineStr">
        <is>
          <t>GAP_NTER</t>
        </is>
      </c>
      <c r="F745" t="inlineStr">
        <is>
          <t>1-6</t>
        </is>
      </c>
      <c r="G745" t="n">
        <v>6</v>
      </c>
      <c r="H745" t="inlineStr">
        <is>
          <t>C C C C C C</t>
        </is>
      </c>
    </row>
    <row r="746">
      <c r="A746" s="2">
        <f>HYPERLINK("https://www.uniprot.org/uniprotkb/O15439/entry", "O15439")</f>
        <v/>
      </c>
      <c r="B746" t="inlineStr">
        <is>
          <t>ABCC4</t>
        </is>
      </c>
      <c r="C746" t="inlineStr">
        <is>
          <t>ATP-binding cassette sub-family C member 4</t>
        </is>
      </c>
      <c r="D746" s="2">
        <f>HYPERLINK("https://www.rcsb.org/structure/8XOM", "8XOM")</f>
        <v/>
      </c>
      <c r="E746" t="inlineStr">
        <is>
          <t>GAP</t>
        </is>
      </c>
      <c r="F746" t="inlineStr">
        <is>
          <t>620-693</t>
        </is>
      </c>
      <c r="G746" t="n">
        <v>74</v>
      </c>
      <c r="H746" t="inlineStr">
        <is>
          <t>C C C C C C C C C C C C C C C C C C C C C C C C C C C C C C C C C C C C C C C C C C C C C C C C C C C C C C C C C C C C C C C C C C C C C C C C C C</t>
        </is>
      </c>
    </row>
    <row r="747">
      <c r="A747" s="2">
        <f>HYPERLINK("https://www.uniprot.org/uniprotkb/O15439/entry", "O15439")</f>
        <v/>
      </c>
      <c r="B747" t="inlineStr">
        <is>
          <t>ABCC4</t>
        </is>
      </c>
      <c r="C747" t="inlineStr">
        <is>
          <t>ATP-binding cassette sub-family C member 4</t>
        </is>
      </c>
      <c r="D747" s="2">
        <f>HYPERLINK("https://www.rcsb.org/structure/8XOM", "8XOM")</f>
        <v/>
      </c>
      <c r="E747" t="inlineStr">
        <is>
          <t>GAP_CTER</t>
        </is>
      </c>
      <c r="F747" t="inlineStr">
        <is>
          <t>1278-1325</t>
        </is>
      </c>
      <c r="G747" t="n">
        <v>48</v>
      </c>
      <c r="H747" t="inlineStr">
        <is>
          <t>C C C C C C C C C C C C C C C C C C C C C C C C C C C C C C C C C C C C C C C C C C C C C C C C</t>
        </is>
      </c>
    </row>
    <row r="748">
      <c r="A748" s="2">
        <f>HYPERLINK("https://www.uniprot.org/uniprotkb/P08183/entry", "P08183")</f>
        <v/>
      </c>
      <c r="B748" t="inlineStr">
        <is>
          <t>ABCB1</t>
        </is>
      </c>
      <c r="C748" t="inlineStr">
        <is>
          <t>ATP-dependent translocase ABCB1</t>
        </is>
      </c>
      <c r="D748" s="2">
        <f>HYPERLINK("https://www.rcsb.org/structure/6C0V", "6C0V")</f>
        <v/>
      </c>
      <c r="E748" t="inlineStr">
        <is>
          <t>GAP_NTER</t>
        </is>
      </c>
      <c r="F748" t="inlineStr">
        <is>
          <t>1-34</t>
        </is>
      </c>
      <c r="G748" t="n">
        <v>34</v>
      </c>
      <c r="H748" t="inlineStr">
        <is>
          <t>C C C C C C C C C C C C C C C C C C C C C C C C C C C C C C C C C C</t>
        </is>
      </c>
    </row>
    <row r="749">
      <c r="A749" s="2">
        <f>HYPERLINK("https://www.uniprot.org/uniprotkb/P08183/entry", "P08183")</f>
        <v/>
      </c>
      <c r="B749" t="inlineStr">
        <is>
          <t>ABCB1</t>
        </is>
      </c>
      <c r="C749" t="inlineStr">
        <is>
          <t>ATP-dependent translocase ABCB1</t>
        </is>
      </c>
      <c r="D749" s="2">
        <f>HYPERLINK("https://www.rcsb.org/structure/6C0V", "6C0V")</f>
        <v/>
      </c>
      <c r="E749" t="inlineStr">
        <is>
          <t>GAP</t>
        </is>
      </c>
      <c r="F749" t="inlineStr">
        <is>
          <t>81-104</t>
        </is>
      </c>
      <c r="G749" t="n">
        <v>24</v>
      </c>
      <c r="H749" t="inlineStr">
        <is>
          <t>C C C C C C C C C C C C C C C C C C C C C C C C</t>
        </is>
      </c>
    </row>
    <row r="750">
      <c r="A750" s="2">
        <f>HYPERLINK("https://www.uniprot.org/uniprotkb/P08183/entry", "P08183")</f>
        <v/>
      </c>
      <c r="B750" t="inlineStr">
        <is>
          <t>ABCB1</t>
        </is>
      </c>
      <c r="C750" t="inlineStr">
        <is>
          <t>ATP-dependent translocase ABCB1</t>
        </is>
      </c>
      <c r="D750" s="2">
        <f>HYPERLINK("https://www.rcsb.org/structure/6C0V", "6C0V")</f>
        <v/>
      </c>
      <c r="E750" t="inlineStr">
        <is>
          <t>GAP</t>
        </is>
      </c>
      <c r="F750" t="inlineStr">
        <is>
          <t>631-694</t>
        </is>
      </c>
      <c r="G750" t="n">
        <v>64</v>
      </c>
      <c r="H750" t="inlineStr">
        <is>
          <t>C C C C C C C C C C C C C C C C C C C C C C C C C C C C C C C C C C C C C C C C C C C C C C C C C C C C C C C C C C C C C C C C</t>
        </is>
      </c>
    </row>
    <row r="751">
      <c r="A751" s="2">
        <f>HYPERLINK("https://www.uniprot.org/uniprotkb/P08183/entry", "P08183")</f>
        <v/>
      </c>
      <c r="B751" t="inlineStr">
        <is>
          <t>ABCB1</t>
        </is>
      </c>
      <c r="C751" t="inlineStr">
        <is>
          <t>ATP-dependent translocase ABCB1</t>
        </is>
      </c>
      <c r="D751" s="2">
        <f>HYPERLINK("https://www.rcsb.org/structure/6C0V", "6C0V")</f>
        <v/>
      </c>
      <c r="E751" t="inlineStr">
        <is>
          <t>GAP_CTER</t>
        </is>
      </c>
      <c r="F751" t="inlineStr">
        <is>
          <t>1277-1289</t>
        </is>
      </c>
      <c r="G751" t="n">
        <v>13</v>
      </c>
      <c r="H751" t="inlineStr">
        <is>
          <t>C C C C C C C C C C C C C</t>
        </is>
      </c>
    </row>
    <row r="752">
      <c r="A752" s="2">
        <f>HYPERLINK("https://www.uniprot.org/uniprotkb/P08183/entry", "P08183")</f>
        <v/>
      </c>
      <c r="B752" t="inlineStr">
        <is>
          <t>ABCB1</t>
        </is>
      </c>
      <c r="C752" t="inlineStr">
        <is>
          <t>ATP-dependent translocase ABCB1</t>
        </is>
      </c>
      <c r="D752" s="2">
        <f>HYPERLINK("https://www.rcsb.org/structure/6FN1", "6FN1")</f>
        <v/>
      </c>
      <c r="E752" t="inlineStr">
        <is>
          <t>GAP</t>
        </is>
      </c>
      <c r="F752" t="inlineStr">
        <is>
          <t>630-692</t>
        </is>
      </c>
      <c r="G752" t="n">
        <v>63</v>
      </c>
      <c r="H752" t="inlineStr">
        <is>
          <t>C C C C C C C C C C C C C C C C C C C C C C C C C C C C C C C C C C C C C C C C C C C C C C C C C C C C C C C C C C C C C C C</t>
        </is>
      </c>
    </row>
    <row r="753">
      <c r="A753" s="2">
        <f>HYPERLINK("https://www.uniprot.org/uniprotkb/P08183/entry", "P08183")</f>
        <v/>
      </c>
      <c r="B753" t="inlineStr">
        <is>
          <t>ABCB1</t>
        </is>
      </c>
      <c r="C753" t="inlineStr">
        <is>
          <t>ATP-dependent translocase ABCB1</t>
        </is>
      </c>
      <c r="D753" s="2">
        <f>HYPERLINK("https://www.rcsb.org/structure/6FN1", "6FN1")</f>
        <v/>
      </c>
      <c r="E753" t="inlineStr">
        <is>
          <t>GAP_CTER</t>
        </is>
      </c>
      <c r="F753" t="inlineStr">
        <is>
          <t>1276-1279</t>
        </is>
      </c>
      <c r="G753" t="n">
        <v>4</v>
      </c>
      <c r="H753" t="inlineStr">
        <is>
          <t>C C C C</t>
        </is>
      </c>
    </row>
    <row r="754">
      <c r="A754" s="2">
        <f>HYPERLINK("https://www.uniprot.org/uniprotkb/P08183/entry", "P08183")</f>
        <v/>
      </c>
      <c r="B754" t="inlineStr">
        <is>
          <t>ABCB1</t>
        </is>
      </c>
      <c r="C754" t="inlineStr">
        <is>
          <t>ATP-dependent translocase ABCB1</t>
        </is>
      </c>
      <c r="D754" s="2">
        <f>HYPERLINK("https://www.rcsb.org/structure/6FN4", "6FN4")</f>
        <v/>
      </c>
      <c r="E754" t="inlineStr">
        <is>
          <t>GAP_NTER</t>
        </is>
      </c>
      <c r="F754" t="inlineStr">
        <is>
          <t>1-30</t>
        </is>
      </c>
      <c r="G754" t="n">
        <v>30</v>
      </c>
      <c r="H754" t="inlineStr">
        <is>
          <t>C C C C C C C C C C C C C C C C C C C C C C C C C C C C C C</t>
        </is>
      </c>
    </row>
    <row r="755">
      <c r="A755" s="2">
        <f>HYPERLINK("https://www.uniprot.org/uniprotkb/P08183/entry", "P08183")</f>
        <v/>
      </c>
      <c r="B755" t="inlineStr">
        <is>
          <t>ABCB1</t>
        </is>
      </c>
      <c r="C755" t="inlineStr">
        <is>
          <t>ATP-dependent translocase ABCB1</t>
        </is>
      </c>
      <c r="D755" s="2">
        <f>HYPERLINK("https://www.rcsb.org/structure/6FN4", "6FN4")</f>
        <v/>
      </c>
      <c r="E755" t="inlineStr">
        <is>
          <t>GAP</t>
        </is>
      </c>
      <c r="F755" t="inlineStr">
        <is>
          <t>630-692</t>
        </is>
      </c>
      <c r="G755" t="n">
        <v>63</v>
      </c>
      <c r="H755" t="inlineStr">
        <is>
          <t>C C C C C C C C C C C C C C C C C C C C C C C C C C C C C C C C C C C C C C C C C C C C C C C C C C C C C C C C C C C C C C C</t>
        </is>
      </c>
    </row>
    <row r="756">
      <c r="A756" s="2">
        <f>HYPERLINK("https://www.uniprot.org/uniprotkb/P08183/entry", "P08183")</f>
        <v/>
      </c>
      <c r="B756" t="inlineStr">
        <is>
          <t>ABCB1</t>
        </is>
      </c>
      <c r="C756" t="inlineStr">
        <is>
          <t>ATP-dependent translocase ABCB1</t>
        </is>
      </c>
      <c r="D756" s="2">
        <f>HYPERLINK("https://www.rcsb.org/structure/6FN4", "6FN4")</f>
        <v/>
      </c>
      <c r="E756" t="inlineStr">
        <is>
          <t>GAP_CTER</t>
        </is>
      </c>
      <c r="F756" t="inlineStr">
        <is>
          <t>1275-1279</t>
        </is>
      </c>
      <c r="G756" t="n">
        <v>5</v>
      </c>
      <c r="H756" t="inlineStr">
        <is>
          <t>C C C C C</t>
        </is>
      </c>
    </row>
    <row r="757">
      <c r="A757" s="2">
        <f>HYPERLINK("https://www.uniprot.org/uniprotkb/P08183/entry", "P08183")</f>
        <v/>
      </c>
      <c r="B757" t="inlineStr">
        <is>
          <t>ABCB1</t>
        </is>
      </c>
      <c r="C757" t="inlineStr">
        <is>
          <t>ATP-dependent translocase ABCB1</t>
        </is>
      </c>
      <c r="D757" s="2">
        <f>HYPERLINK("https://www.rcsb.org/structure/6FN4", "6FN4")</f>
        <v/>
      </c>
      <c r="E757" t="inlineStr">
        <is>
          <t>Coil_rejetÃ©</t>
        </is>
      </c>
      <c r="F757" t="inlineStr">
        <is>
          <t>38-87</t>
        </is>
      </c>
      <c r="G757" t="n">
        <v>50</v>
      </c>
      <c r="H757" t="inlineStr">
        <is>
          <t>H H H C C C C H H H H H H H H H H H H H H H H H H C H H H H H H H H H H H H H H H H H H H H H H H H</t>
        </is>
      </c>
    </row>
    <row r="758">
      <c r="A758" s="2">
        <f>HYPERLINK("https://www.uniprot.org/uniprotkb/P08183/entry", "P08183")</f>
        <v/>
      </c>
      <c r="B758" t="inlineStr">
        <is>
          <t>ABCB1</t>
        </is>
      </c>
      <c r="C758" t="inlineStr">
        <is>
          <t>ATP-dependent translocase ABCB1</t>
        </is>
      </c>
      <c r="D758" s="2">
        <f>HYPERLINK("https://www.rcsb.org/structure/6FN4", "6FN4")</f>
        <v/>
      </c>
      <c r="E758" t="inlineStr">
        <is>
          <t>Coil_rejetÃ©</t>
        </is>
      </c>
      <c r="F758" t="inlineStr">
        <is>
          <t>106-164</t>
        </is>
      </c>
      <c r="G758" t="n">
        <v>59</v>
      </c>
      <c r="H758" t="inlineStr">
        <is>
          <t>H H H H H H H H H H H H H H H H H H H H H H H H H H H H H H H H H H H H H H H H H H H H H H H H H H H C H H H H H C C</t>
        </is>
      </c>
    </row>
    <row r="759">
      <c r="A759" s="2">
        <f>HYPERLINK("https://www.uniprot.org/uniprotkb/P08183/entry", "P08183")</f>
        <v/>
      </c>
      <c r="B759" t="inlineStr">
        <is>
          <t>ABCB1</t>
        </is>
      </c>
      <c r="C759" t="inlineStr">
        <is>
          <t>ATP-dependent translocase ABCB1</t>
        </is>
      </c>
      <c r="D759" s="2">
        <f>HYPERLINK("https://www.rcsb.org/structure/6FN4", "6FN4")</f>
        <v/>
      </c>
      <c r="E759" t="inlineStr">
        <is>
          <t>Coil_rejetÃ©</t>
        </is>
      </c>
      <c r="F759" t="inlineStr">
        <is>
          <t>173-222</t>
        </is>
      </c>
      <c r="G759" t="n">
        <v>50</v>
      </c>
      <c r="H759" t="inlineStr">
        <is>
          <t>H H H H H H H H H H H H H H H H H H H H H H H H H H H H H H H H H H H H C C H H H H H H H H H H H H</t>
        </is>
      </c>
    </row>
    <row r="760">
      <c r="A760" s="2">
        <f>HYPERLINK("https://www.uniprot.org/uniprotkb/P08183/entry", "P08183")</f>
        <v/>
      </c>
      <c r="B760" t="inlineStr">
        <is>
          <t>ABCB1</t>
        </is>
      </c>
      <c r="C760" t="inlineStr">
        <is>
          <t>ATP-dependent translocase ABCB1</t>
        </is>
      </c>
      <c r="D760" s="2">
        <f>HYPERLINK("https://www.rcsb.org/structure/6FN4", "6FN4")</f>
        <v/>
      </c>
      <c r="E760" t="inlineStr">
        <is>
          <t>Coil_rejetÃ©</t>
        </is>
      </c>
      <c r="F760" t="inlineStr">
        <is>
          <t>252-280</t>
        </is>
      </c>
      <c r="G760" t="n">
        <v>29</v>
      </c>
      <c r="H760" t="inlineStr">
        <is>
          <t>H H H H H H H H H H H H H H C C H H H H H H H H H H H H H</t>
        </is>
      </c>
    </row>
    <row r="761">
      <c r="A761" s="2">
        <f>HYPERLINK("https://www.uniprot.org/uniprotkb/P08183/entry", "P08183")</f>
        <v/>
      </c>
      <c r="B761" t="inlineStr">
        <is>
          <t>ABCB1</t>
        </is>
      </c>
      <c r="C761" t="inlineStr">
        <is>
          <t>ATP-dependent translocase ABCB1</t>
        </is>
      </c>
      <c r="D761" s="2">
        <f>HYPERLINK("https://www.rcsb.org/structure/6FN4", "6FN4")</f>
        <v/>
      </c>
      <c r="E761" t="inlineStr">
        <is>
          <t>Coil_rejetÃ©</t>
        </is>
      </c>
      <c r="F761" t="inlineStr">
        <is>
          <t>283-370</t>
        </is>
      </c>
      <c r="G761" t="n">
        <v>88</v>
      </c>
      <c r="H761" t="inlineStr">
        <is>
          <t>H H H H H H H H H H H H H H H H H H H H H H H H H H H H H H H H H H H H H H H C C C C H H H H H H H H H H H H H H H H H H H H H H H H H H H H H H H H H H H H H H H H H H H H C</t>
        </is>
      </c>
    </row>
    <row r="762">
      <c r="A762" s="2">
        <f>HYPERLINK("https://www.uniprot.org/uniprotkb/P08183/entry", "P08183")</f>
        <v/>
      </c>
      <c r="B762" t="inlineStr">
        <is>
          <t>ABCB1</t>
        </is>
      </c>
      <c r="C762" t="inlineStr">
        <is>
          <t>ATP-dependent translocase ABCB1</t>
        </is>
      </c>
      <c r="D762" s="2">
        <f>HYPERLINK("https://www.rcsb.org/structure/6FN4", "6FN4")</f>
        <v/>
      </c>
      <c r="E762" t="inlineStr">
        <is>
          <t>Coil_rejetÃ©</t>
        </is>
      </c>
      <c r="F762" t="inlineStr">
        <is>
          <t>703-798</t>
        </is>
      </c>
      <c r="G762" t="n">
        <v>96</v>
      </c>
      <c r="H762" t="inlineStr">
        <is>
          <t>C C C H H H H H H H H H H H H H H H C C C H H H H H H H H H H H H H H H C C C C H H H H H H H H H H H H H H H H H H H H H H H H H H H H H H H H H H H H H H H H H H H H H H H H H H H H H H H H</t>
        </is>
      </c>
    </row>
    <row r="763">
      <c r="A763" s="2">
        <f>HYPERLINK("https://www.uniprot.org/uniprotkb/P08183/entry", "P08183")</f>
        <v/>
      </c>
      <c r="B763" t="inlineStr">
        <is>
          <t>ABCB1</t>
        </is>
      </c>
      <c r="C763" t="inlineStr">
        <is>
          <t>ATP-dependent translocase ABCB1</t>
        </is>
      </c>
      <c r="D763" s="2">
        <f>HYPERLINK("https://www.rcsb.org/structure/6FN4", "6FN4")</f>
        <v/>
      </c>
      <c r="E763" t="inlineStr">
        <is>
          <t>Coil_rejetÃ©</t>
        </is>
      </c>
      <c r="F763" t="inlineStr">
        <is>
          <t>811-825</t>
        </is>
      </c>
      <c r="G763" t="n">
        <v>15</v>
      </c>
      <c r="H763" t="inlineStr">
        <is>
          <t>H H H H H H H H H H H H H H H</t>
        </is>
      </c>
    </row>
    <row r="764">
      <c r="A764" s="2">
        <f>HYPERLINK("https://www.uniprot.org/uniprotkb/P08183/entry", "P08183")</f>
        <v/>
      </c>
      <c r="B764" t="inlineStr">
        <is>
          <t>ABCB1</t>
        </is>
      </c>
      <c r="C764" t="inlineStr">
        <is>
          <t>ATP-dependent translocase ABCB1</t>
        </is>
      </c>
      <c r="D764" s="2">
        <f>HYPERLINK("https://www.rcsb.org/structure/6FN4", "6FN4")</f>
        <v/>
      </c>
      <c r="E764" t="inlineStr">
        <is>
          <t>Coil_rejetÃ©</t>
        </is>
      </c>
      <c r="F764" t="inlineStr">
        <is>
          <t>835-867</t>
        </is>
      </c>
      <c r="G764" t="n">
        <v>33</v>
      </c>
      <c r="H764" t="inlineStr">
        <is>
          <t>H H H H H H H H H H H H H H H H H H H C H H H H H H H C H H H H H</t>
        </is>
      </c>
    </row>
    <row r="765">
      <c r="A765" s="2">
        <f>HYPERLINK("https://www.uniprot.org/uniprotkb/P08183/entry", "P08183")</f>
        <v/>
      </c>
      <c r="B765" t="inlineStr">
        <is>
          <t>ABCB1</t>
        </is>
      </c>
      <c r="C765" t="inlineStr">
        <is>
          <t>ATP-dependent translocase ABCB1</t>
        </is>
      </c>
      <c r="D765" s="2">
        <f>HYPERLINK("https://www.rcsb.org/structure/6FN4", "6FN4")</f>
        <v/>
      </c>
      <c r="E765" t="inlineStr">
        <is>
          <t>Coil_rejetÃ©</t>
        </is>
      </c>
      <c r="F765" t="inlineStr">
        <is>
          <t>892-987</t>
        </is>
      </c>
      <c r="G765" t="n">
        <v>96</v>
      </c>
      <c r="H765" t="inlineStr">
        <is>
          <t>H H H H H H H H H H H H H H H H H H C C H H H H H H H H H H H H H H H H H H H H H H H H H H H H H H H H H H H H H H H H H H H H H H H H H H H H H H H C C H H H H H H H H H H H H H H H H H H H</t>
        </is>
      </c>
    </row>
    <row r="766">
      <c r="A766" s="2">
        <f>HYPERLINK("https://www.uniprot.org/uniprotkb/P08183/entry", "P08183")</f>
        <v/>
      </c>
      <c r="B766" t="inlineStr">
        <is>
          <t>ABCB1</t>
        </is>
      </c>
      <c r="C766" t="inlineStr">
        <is>
          <t>ATP-dependent translocase ABCB1</t>
        </is>
      </c>
      <c r="D766" s="2">
        <f>HYPERLINK("https://www.rcsb.org/structure/6FN4", "6FN4")</f>
        <v/>
      </c>
      <c r="E766" t="inlineStr">
        <is>
          <t>Coil_rejetÃ©</t>
        </is>
      </c>
      <c r="F766" t="inlineStr">
        <is>
          <t>1003-1014</t>
        </is>
      </c>
      <c r="G766" t="n">
        <v>12</v>
      </c>
      <c r="H766" t="inlineStr">
        <is>
          <t>H H H H H H H H H H H C</t>
        </is>
      </c>
    </row>
    <row r="767">
      <c r="A767" s="2">
        <f>HYPERLINK("https://www.uniprot.org/uniprotkb/P08183/entry", "P08183")</f>
        <v/>
      </c>
      <c r="B767" t="inlineStr">
        <is>
          <t>ABCB1</t>
        </is>
      </c>
      <c r="C767" t="inlineStr">
        <is>
          <t>ATP-dependent translocase ABCB1</t>
        </is>
      </c>
      <c r="D767" s="2">
        <f>HYPERLINK("https://www.rcsb.org/structure/6FN4", "6FN4")</f>
        <v/>
      </c>
      <c r="E767" t="inlineStr">
        <is>
          <t>Coil_rejetÃ©</t>
        </is>
      </c>
      <c r="F767" t="inlineStr">
        <is>
          <t>1201-1206</t>
        </is>
      </c>
      <c r="G767" t="n">
        <v>6</v>
      </c>
      <c r="H767" t="inlineStr">
        <is>
          <t>C C C C C C</t>
        </is>
      </c>
    </row>
    <row r="768">
      <c r="A768" s="2">
        <f>HYPERLINK("https://www.uniprot.org/uniprotkb/P08183/entry", "P08183")</f>
        <v/>
      </c>
      <c r="B768" t="inlineStr">
        <is>
          <t>ABCB1</t>
        </is>
      </c>
      <c r="C768" t="inlineStr">
        <is>
          <t>ATP-dependent translocase ABCB1</t>
        </is>
      </c>
      <c r="D768" s="2">
        <f>HYPERLINK("https://www.rcsb.org/structure/6QEX", "6QEX")</f>
        <v/>
      </c>
      <c r="E768" t="inlineStr">
        <is>
          <t>GAP_NTER</t>
        </is>
      </c>
      <c r="F768" t="inlineStr">
        <is>
          <t>1-31</t>
        </is>
      </c>
      <c r="G768" t="n">
        <v>31</v>
      </c>
      <c r="H768" t="inlineStr">
        <is>
          <t>C C C C C C C C C C C C C C C C C C C C C C C C C C C C C C C</t>
        </is>
      </c>
    </row>
    <row r="769">
      <c r="A769" s="2">
        <f>HYPERLINK("https://www.uniprot.org/uniprotkb/P08183/entry", "P08183")</f>
        <v/>
      </c>
      <c r="B769" t="inlineStr">
        <is>
          <t>ABCB1</t>
        </is>
      </c>
      <c r="C769" t="inlineStr">
        <is>
          <t>ATP-dependent translocase ABCB1</t>
        </is>
      </c>
      <c r="D769" s="2">
        <f>HYPERLINK("https://www.rcsb.org/structure/6QEX", "6QEX")</f>
        <v/>
      </c>
      <c r="E769" t="inlineStr">
        <is>
          <t>GAP</t>
        </is>
      </c>
      <c r="F769" t="inlineStr">
        <is>
          <t>631-693</t>
        </is>
      </c>
      <c r="G769" t="n">
        <v>63</v>
      </c>
      <c r="H769" t="inlineStr">
        <is>
          <t>C C C C C C C C C C C C C C C C C C C C C C C C C C C C C C C C C C C C C C C C C C C C C C C C C C C C C C C C C C C C C C C</t>
        </is>
      </c>
    </row>
    <row r="770">
      <c r="A770" s="2">
        <f>HYPERLINK("https://www.uniprot.org/uniprotkb/P08183/entry", "P08183")</f>
        <v/>
      </c>
      <c r="B770" t="inlineStr">
        <is>
          <t>ABCB1</t>
        </is>
      </c>
      <c r="C770" t="inlineStr">
        <is>
          <t>ATP-dependent translocase ABCB1</t>
        </is>
      </c>
      <c r="D770" s="2">
        <f>HYPERLINK("https://www.rcsb.org/structure/6QEX", "6QEX")</f>
        <v/>
      </c>
      <c r="E770" t="inlineStr">
        <is>
          <t>GAP_CTER</t>
        </is>
      </c>
      <c r="F770" t="inlineStr">
        <is>
          <t>1277-1280</t>
        </is>
      </c>
      <c r="G770" t="n">
        <v>4</v>
      </c>
      <c r="H770" t="inlineStr">
        <is>
          <t>C C C C</t>
        </is>
      </c>
    </row>
    <row r="771">
      <c r="A771" s="2">
        <f>HYPERLINK("https://www.uniprot.org/uniprotkb/P08183/entry", "P08183")</f>
        <v/>
      </c>
      <c r="B771" t="inlineStr">
        <is>
          <t>ABCB1</t>
        </is>
      </c>
      <c r="C771" t="inlineStr">
        <is>
          <t>ATP-dependent translocase ABCB1</t>
        </is>
      </c>
      <c r="D771" s="2">
        <f>HYPERLINK("https://www.rcsb.org/structure/6QEX", "6QEX")</f>
        <v/>
      </c>
      <c r="E771" t="inlineStr">
        <is>
          <t>Coil_rejetÃ©</t>
        </is>
      </c>
      <c r="F771" t="inlineStr">
        <is>
          <t>46-78</t>
        </is>
      </c>
      <c r="G771" t="n">
        <v>33</v>
      </c>
      <c r="H771" t="inlineStr">
        <is>
          <t>H H H H H H H H H H H H H H H H H H C H H H H H H H H H H H H H H</t>
        </is>
      </c>
    </row>
    <row r="772">
      <c r="A772" s="2">
        <f>HYPERLINK("https://www.uniprot.org/uniprotkb/P08183/entry", "P08183")</f>
        <v/>
      </c>
      <c r="B772" t="inlineStr">
        <is>
          <t>ABCB1</t>
        </is>
      </c>
      <c r="C772" t="inlineStr">
        <is>
          <t>ATP-dependent translocase ABCB1</t>
        </is>
      </c>
      <c r="D772" s="2">
        <f>HYPERLINK("https://www.rcsb.org/structure/6QEX", "6QEX")</f>
        <v/>
      </c>
      <c r="E772" t="inlineStr">
        <is>
          <t>Coil_rejetÃ©</t>
        </is>
      </c>
      <c r="F772" t="inlineStr">
        <is>
          <t>80-92</t>
        </is>
      </c>
      <c r="G772" t="n">
        <v>13</v>
      </c>
      <c r="H772" t="inlineStr">
        <is>
          <t>H H H H H H H H H H H H H</t>
        </is>
      </c>
    </row>
    <row r="773">
      <c r="A773" s="2">
        <f>HYPERLINK("https://www.uniprot.org/uniprotkb/P08183/entry", "P08183")</f>
        <v/>
      </c>
      <c r="B773" t="inlineStr">
        <is>
          <t>ABCB1</t>
        </is>
      </c>
      <c r="C773" t="inlineStr">
        <is>
          <t>ATP-dependent translocase ABCB1</t>
        </is>
      </c>
      <c r="D773" s="2">
        <f>HYPERLINK("https://www.rcsb.org/structure/6QEX", "6QEX")</f>
        <v/>
      </c>
      <c r="E773" t="inlineStr">
        <is>
          <t>Coil_rejetÃ©</t>
        </is>
      </c>
      <c r="F773" t="inlineStr">
        <is>
          <t>111-155</t>
        </is>
      </c>
      <c r="G773" t="n">
        <v>45</v>
      </c>
      <c r="H773" t="inlineStr">
        <is>
          <t>H H H H H H H H H H H H H H H H H H H H H H H H H H H H H H H H H H H H H H H H H H H H H</t>
        </is>
      </c>
    </row>
    <row r="774">
      <c r="A774" s="2">
        <f>HYPERLINK("https://www.uniprot.org/uniprotkb/P08183/entry", "P08183")</f>
        <v/>
      </c>
      <c r="B774" t="inlineStr">
        <is>
          <t>ABCB1</t>
        </is>
      </c>
      <c r="C774" t="inlineStr">
        <is>
          <t>ATP-dependent translocase ABCB1</t>
        </is>
      </c>
      <c r="D774" s="2">
        <f>HYPERLINK("https://www.rcsb.org/structure/6QEX", "6QEX")</f>
        <v/>
      </c>
      <c r="E774" t="inlineStr">
        <is>
          <t>Coil_rejetÃ©</t>
        </is>
      </c>
      <c r="F774" t="inlineStr">
        <is>
          <t>189-220</t>
        </is>
      </c>
      <c r="G774" t="n">
        <v>32</v>
      </c>
      <c r="H774" t="inlineStr">
        <is>
          <t>H H H H H H H H H H H H H H H H H H H H H H H H H H H H H H H H</t>
        </is>
      </c>
    </row>
    <row r="775">
      <c r="A775" s="2">
        <f>HYPERLINK("https://www.uniprot.org/uniprotkb/P08183/entry", "P08183")</f>
        <v/>
      </c>
      <c r="B775" t="inlineStr">
        <is>
          <t>ABCB1</t>
        </is>
      </c>
      <c r="C775" t="inlineStr">
        <is>
          <t>ATP-dependent translocase ABCB1</t>
        </is>
      </c>
      <c r="D775" s="2">
        <f>HYPERLINK("https://www.rcsb.org/structure/6QEX", "6QEX")</f>
        <v/>
      </c>
      <c r="E775" t="inlineStr">
        <is>
          <t>Coil_rejetÃ©</t>
        </is>
      </c>
      <c r="F775" t="inlineStr">
        <is>
          <t>294-317</t>
        </is>
      </c>
      <c r="G775" t="n">
        <v>24</v>
      </c>
      <c r="H775" t="inlineStr">
        <is>
          <t>H H H H H H H H H H H H H H H H H H H H H H H H</t>
        </is>
      </c>
    </row>
    <row r="776">
      <c r="A776" s="2">
        <f>HYPERLINK("https://www.uniprot.org/uniprotkb/P08183/entry", "P08183")</f>
        <v/>
      </c>
      <c r="B776" t="inlineStr">
        <is>
          <t>ABCB1</t>
        </is>
      </c>
      <c r="C776" t="inlineStr">
        <is>
          <t>ATP-dependent translocase ABCB1</t>
        </is>
      </c>
      <c r="D776" s="2">
        <f>HYPERLINK("https://www.rcsb.org/structure/6QEX", "6QEX")</f>
        <v/>
      </c>
      <c r="E776" t="inlineStr">
        <is>
          <t>Coil_rejetÃ©</t>
        </is>
      </c>
      <c r="F776" t="inlineStr">
        <is>
          <t>319-352</t>
        </is>
      </c>
      <c r="G776" t="n">
        <v>34</v>
      </c>
      <c r="H776" t="inlineStr">
        <is>
          <t>H H H H H C C C H H H H H H H H H H H H H H H H H H H H H H H H H H</t>
        </is>
      </c>
    </row>
    <row r="777">
      <c r="A777" s="2">
        <f>HYPERLINK("https://www.uniprot.org/uniprotkb/P08183/entry", "P08183")</f>
        <v/>
      </c>
      <c r="B777" t="inlineStr">
        <is>
          <t>ABCB1</t>
        </is>
      </c>
      <c r="C777" t="inlineStr">
        <is>
          <t>ATP-dependent translocase ABCB1</t>
        </is>
      </c>
      <c r="D777" s="2">
        <f>HYPERLINK("https://www.rcsb.org/structure/6QEX", "6QEX")</f>
        <v/>
      </c>
      <c r="E777" t="inlineStr">
        <is>
          <t>Coil_rejetÃ©</t>
        </is>
      </c>
      <c r="F777" t="inlineStr">
        <is>
          <t>354-362</t>
        </is>
      </c>
      <c r="G777" t="n">
        <v>9</v>
      </c>
      <c r="H777" t="inlineStr">
        <is>
          <t>H H H H H H H H H</t>
        </is>
      </c>
    </row>
    <row r="778">
      <c r="A778" s="2">
        <f>HYPERLINK("https://www.uniprot.org/uniprotkb/P08183/entry", "P08183")</f>
        <v/>
      </c>
      <c r="B778" t="inlineStr">
        <is>
          <t>ABCB1</t>
        </is>
      </c>
      <c r="C778" t="inlineStr">
        <is>
          <t>ATP-dependent translocase ABCB1</t>
        </is>
      </c>
      <c r="D778" s="2">
        <f>HYPERLINK("https://www.rcsb.org/structure/6QEX", "6QEX")</f>
        <v/>
      </c>
      <c r="E778" t="inlineStr">
        <is>
          <t>Coil_rejetÃ©</t>
        </is>
      </c>
      <c r="F778" t="inlineStr">
        <is>
          <t>694-706</t>
        </is>
      </c>
      <c r="G778" t="n">
        <v>13</v>
      </c>
      <c r="H778" t="inlineStr">
        <is>
          <t>C C C C C C H H H H H H C</t>
        </is>
      </c>
    </row>
    <row r="779">
      <c r="A779" s="2">
        <f>HYPERLINK("https://www.uniprot.org/uniprotkb/P08183/entry", "P08183")</f>
        <v/>
      </c>
      <c r="B779" t="inlineStr">
        <is>
          <t>ABCB1</t>
        </is>
      </c>
      <c r="C779" t="inlineStr">
        <is>
          <t>ATP-dependent translocase ABCB1</t>
        </is>
      </c>
      <c r="D779" s="2">
        <f>HYPERLINK("https://www.rcsb.org/structure/6QEX", "6QEX")</f>
        <v/>
      </c>
      <c r="E779" t="inlineStr">
        <is>
          <t>Coil_rejetÃ©</t>
        </is>
      </c>
      <c r="F779" t="inlineStr">
        <is>
          <t>708-780</t>
        </is>
      </c>
      <c r="G779" t="n">
        <v>73</v>
      </c>
      <c r="H779" t="inlineStr">
        <is>
          <t>H H H H H H H H H H H H H H H H C H H H H H H H H H H H H H H H C C C C H H H H H H H H H H H H H H H H H H H H H H H H H H H H H H H H H H H H H</t>
        </is>
      </c>
    </row>
    <row r="780">
      <c r="A780" s="2">
        <f>HYPERLINK("https://www.uniprot.org/uniprotkb/P08183/entry", "P08183")</f>
        <v/>
      </c>
      <c r="B780" t="inlineStr">
        <is>
          <t>ABCB1</t>
        </is>
      </c>
      <c r="C780" t="inlineStr">
        <is>
          <t>ATP-dependent translocase ABCB1</t>
        </is>
      </c>
      <c r="D780" s="2">
        <f>HYPERLINK("https://www.rcsb.org/structure/6QEX", "6QEX")</f>
        <v/>
      </c>
      <c r="E780" t="inlineStr">
        <is>
          <t>Coil_rejetÃ©</t>
        </is>
      </c>
      <c r="F780" t="inlineStr">
        <is>
          <t>783-786</t>
        </is>
      </c>
      <c r="G780" t="n">
        <v>4</v>
      </c>
      <c r="H780" t="inlineStr">
        <is>
          <t>H H H H</t>
        </is>
      </c>
    </row>
    <row r="781">
      <c r="A781" s="2">
        <f>HYPERLINK("https://www.uniprot.org/uniprotkb/P08183/entry", "P08183")</f>
        <v/>
      </c>
      <c r="B781" t="inlineStr">
        <is>
          <t>ABCB1</t>
        </is>
      </c>
      <c r="C781" t="inlineStr">
        <is>
          <t>ATP-dependent translocase ABCB1</t>
        </is>
      </c>
      <c r="D781" s="2">
        <f>HYPERLINK("https://www.rcsb.org/structure/6QEX", "6QEX")</f>
        <v/>
      </c>
      <c r="E781" t="inlineStr">
        <is>
          <t>Coil_rejetÃ©</t>
        </is>
      </c>
      <c r="F781" t="inlineStr">
        <is>
          <t>794-854</t>
        </is>
      </c>
      <c r="G781" t="n">
        <v>61</v>
      </c>
      <c r="H781" t="inlineStr">
        <is>
          <t>H H H H H C H H H H H H C C C C H H H H H H H H H H H C C C C C C C C H H H H H H H H H H H H H H H H H H H H H H H H H H</t>
        </is>
      </c>
    </row>
    <row r="782">
      <c r="A782" s="2">
        <f>HYPERLINK("https://www.uniprot.org/uniprotkb/P08183/entry", "P08183")</f>
        <v/>
      </c>
      <c r="B782" t="inlineStr">
        <is>
          <t>ABCB1</t>
        </is>
      </c>
      <c r="C782" t="inlineStr">
        <is>
          <t>ATP-dependent translocase ABCB1</t>
        </is>
      </c>
      <c r="D782" s="2">
        <f>HYPERLINK("https://www.rcsb.org/structure/6QEX", "6QEX")</f>
        <v/>
      </c>
      <c r="E782" t="inlineStr">
        <is>
          <t>Coil_rejetÃ©</t>
        </is>
      </c>
      <c r="F782" t="inlineStr">
        <is>
          <t>857-869</t>
        </is>
      </c>
      <c r="G782" t="n">
        <v>13</v>
      </c>
      <c r="H782" t="inlineStr">
        <is>
          <t>H H H H H H H H H H H H H</t>
        </is>
      </c>
    </row>
    <row r="783">
      <c r="A783" s="2">
        <f>HYPERLINK("https://www.uniprot.org/uniprotkb/P08183/entry", "P08183")</f>
        <v/>
      </c>
      <c r="B783" t="inlineStr">
        <is>
          <t>ABCB1</t>
        </is>
      </c>
      <c r="C783" t="inlineStr">
        <is>
          <t>ATP-dependent translocase ABCB1</t>
        </is>
      </c>
      <c r="D783" s="2">
        <f>HYPERLINK("https://www.rcsb.org/structure/6QEX", "6QEX")</f>
        <v/>
      </c>
      <c r="E783" t="inlineStr">
        <is>
          <t>Coil_rejetÃ©</t>
        </is>
      </c>
      <c r="F783" t="inlineStr">
        <is>
          <t>921-970</t>
        </is>
      </c>
      <c r="G783" t="n">
        <v>50</v>
      </c>
      <c r="H783" t="inlineStr">
        <is>
          <t>H H H H H H H H H H H H H H H H H H H H H H H H H H H H H H H H H H H H H H H H H H H H H H C C C H</t>
        </is>
      </c>
    </row>
    <row r="784">
      <c r="A784" s="2">
        <f>HYPERLINK("https://www.uniprot.org/uniprotkb/P08183/entry", "P08183")</f>
        <v/>
      </c>
      <c r="B784" t="inlineStr">
        <is>
          <t>ABCB1</t>
        </is>
      </c>
      <c r="C784" t="inlineStr">
        <is>
          <t>ATP-dependent translocase ABCB1</t>
        </is>
      </c>
      <c r="D784" s="2">
        <f>HYPERLINK("https://www.rcsb.org/structure/6QEX", "6QEX")</f>
        <v/>
      </c>
      <c r="E784" t="inlineStr">
        <is>
          <t>Coil_rejetÃ©</t>
        </is>
      </c>
      <c r="F784" t="inlineStr">
        <is>
          <t>972-989</t>
        </is>
      </c>
      <c r="G784" t="n">
        <v>18</v>
      </c>
      <c r="H784" t="inlineStr">
        <is>
          <t>H H H H H H H H H H H H H H H H H H</t>
        </is>
      </c>
    </row>
    <row r="785">
      <c r="A785" s="2">
        <f>HYPERLINK("https://www.uniprot.org/uniprotkb/P08183/entry", "P08183")</f>
        <v/>
      </c>
      <c r="B785" t="inlineStr">
        <is>
          <t>ABCB1</t>
        </is>
      </c>
      <c r="C785" t="inlineStr">
        <is>
          <t>ATP-dependent translocase ABCB1</t>
        </is>
      </c>
      <c r="D785" s="2">
        <f>HYPERLINK("https://www.rcsb.org/structure/7A65", "7A65")</f>
        <v/>
      </c>
      <c r="E785" t="inlineStr">
        <is>
          <t>GAP_NTER</t>
        </is>
      </c>
      <c r="F785" t="inlineStr">
        <is>
          <t>1-31</t>
        </is>
      </c>
      <c r="G785" t="n">
        <v>31</v>
      </c>
      <c r="H785" t="inlineStr">
        <is>
          <t>C C C C C C C C C C C C C C C C C C C C C C C C C C C C C C C</t>
        </is>
      </c>
    </row>
    <row r="786">
      <c r="A786" s="2">
        <f>HYPERLINK("https://www.uniprot.org/uniprotkb/P08183/entry", "P08183")</f>
        <v/>
      </c>
      <c r="B786" t="inlineStr">
        <is>
          <t>ABCB1</t>
        </is>
      </c>
      <c r="C786" t="inlineStr">
        <is>
          <t>ATP-dependent translocase ABCB1</t>
        </is>
      </c>
      <c r="D786" s="2">
        <f>HYPERLINK("https://www.rcsb.org/structure/7A65", "7A65")</f>
        <v/>
      </c>
      <c r="E786" t="inlineStr">
        <is>
          <t>GAP</t>
        </is>
      </c>
      <c r="F786" t="inlineStr">
        <is>
          <t>86-103</t>
        </is>
      </c>
      <c r="G786" t="n">
        <v>18</v>
      </c>
      <c r="H786" t="inlineStr">
        <is>
          <t>C C C C C C C C C C C C C C C C C C</t>
        </is>
      </c>
    </row>
    <row r="787">
      <c r="A787" s="2">
        <f>HYPERLINK("https://www.uniprot.org/uniprotkb/P08183/entry", "P08183")</f>
        <v/>
      </c>
      <c r="B787" t="inlineStr">
        <is>
          <t>ABCB1</t>
        </is>
      </c>
      <c r="C787" t="inlineStr">
        <is>
          <t>ATP-dependent translocase ABCB1</t>
        </is>
      </c>
      <c r="D787" s="2">
        <f>HYPERLINK("https://www.rcsb.org/structure/7A65", "7A65")</f>
        <v/>
      </c>
      <c r="E787" t="inlineStr">
        <is>
          <t>GAP</t>
        </is>
      </c>
      <c r="F787" t="inlineStr">
        <is>
          <t>631-693</t>
        </is>
      </c>
      <c r="G787" t="n">
        <v>63</v>
      </c>
      <c r="H787" t="inlineStr">
        <is>
          <t>C C C C C C C C C C C C C C C C C C C C C C C C C C C C C C C C C C C C C C C C C C C C C C C C C C C C C C C C C C C C C C C</t>
        </is>
      </c>
    </row>
    <row r="788">
      <c r="A788" s="2">
        <f>HYPERLINK("https://www.uniprot.org/uniprotkb/P08183/entry", "P08183")</f>
        <v/>
      </c>
      <c r="B788" t="inlineStr">
        <is>
          <t>ABCB1</t>
        </is>
      </c>
      <c r="C788" t="inlineStr">
        <is>
          <t>ATP-dependent translocase ABCB1</t>
        </is>
      </c>
      <c r="D788" s="2">
        <f>HYPERLINK("https://www.rcsb.org/structure/7A65", "7A65")</f>
        <v/>
      </c>
      <c r="E788" t="inlineStr">
        <is>
          <t>GAP_CTER</t>
        </is>
      </c>
      <c r="F788" t="inlineStr">
        <is>
          <t>1277-1280</t>
        </is>
      </c>
      <c r="G788" t="n">
        <v>4</v>
      </c>
      <c r="H788" t="inlineStr">
        <is>
          <t>C C C C</t>
        </is>
      </c>
    </row>
    <row r="789">
      <c r="A789" s="2">
        <f>HYPERLINK("https://www.uniprot.org/uniprotkb/P08183/entry", "P08183")</f>
        <v/>
      </c>
      <c r="B789" t="inlineStr">
        <is>
          <t>ABCB1</t>
        </is>
      </c>
      <c r="C789" t="inlineStr">
        <is>
          <t>ATP-dependent translocase ABCB1</t>
        </is>
      </c>
      <c r="D789" s="2">
        <f>HYPERLINK("https://www.rcsb.org/structure/7A65", "7A65")</f>
        <v/>
      </c>
      <c r="E789" t="inlineStr">
        <is>
          <t>Coil_rejetÃ©</t>
        </is>
      </c>
      <c r="F789" t="inlineStr">
        <is>
          <t>39-84</t>
        </is>
      </c>
      <c r="G789" t="n">
        <v>46</v>
      </c>
      <c r="H789" t="inlineStr">
        <is>
          <t>H H C C C H H H H H H H H H H H H H H H H H H H H H H H H H H H H H H H H H H H H H H H C C</t>
        </is>
      </c>
    </row>
    <row r="790">
      <c r="A790" s="2">
        <f>HYPERLINK("https://www.uniprot.org/uniprotkb/P08183/entry", "P08183")</f>
        <v/>
      </c>
      <c r="B790" t="inlineStr">
        <is>
          <t>ABCB1</t>
        </is>
      </c>
      <c r="C790" t="inlineStr">
        <is>
          <t>ATP-dependent translocase ABCB1</t>
        </is>
      </c>
      <c r="D790" s="2">
        <f>HYPERLINK("https://www.rcsb.org/structure/7A65", "7A65")</f>
        <v/>
      </c>
      <c r="E790" t="inlineStr">
        <is>
          <t>Coil_rejetÃ©</t>
        </is>
      </c>
      <c r="F790" t="inlineStr">
        <is>
          <t>104-157</t>
        </is>
      </c>
      <c r="G790" t="n">
        <v>54</v>
      </c>
      <c r="H790" t="inlineStr">
        <is>
          <t>C C H H H H H H H H H H H H H H H H H H H H H H H H H H H H H H H H H H H H H H H H H H H H H H H H H H H H</t>
        </is>
      </c>
    </row>
    <row r="791">
      <c r="A791" s="2">
        <f>HYPERLINK("https://www.uniprot.org/uniprotkb/P08183/entry", "P08183")</f>
        <v/>
      </c>
      <c r="B791" t="inlineStr">
        <is>
          <t>ABCB1</t>
        </is>
      </c>
      <c r="C791" t="inlineStr">
        <is>
          <t>ATP-dependent translocase ABCB1</t>
        </is>
      </c>
      <c r="D791" s="2">
        <f>HYPERLINK("https://www.rcsb.org/structure/7A65", "7A65")</f>
        <v/>
      </c>
      <c r="E791" t="inlineStr">
        <is>
          <t>Coil_rejetÃ©</t>
        </is>
      </c>
      <c r="F791" t="inlineStr">
        <is>
          <t>175-229</t>
        </is>
      </c>
      <c r="G791" t="n">
        <v>55</v>
      </c>
      <c r="H791" t="inlineStr">
        <is>
          <t>H H H H H H H H H H H H H H H H H H H H H H H H H H H H H H H H H H H H H H H H H H H H H H H H H H H H H H H</t>
        </is>
      </c>
    </row>
    <row r="792">
      <c r="A792" s="2">
        <f>HYPERLINK("https://www.uniprot.org/uniprotkb/P08183/entry", "P08183")</f>
        <v/>
      </c>
      <c r="B792" t="inlineStr">
        <is>
          <t>ABCB1</t>
        </is>
      </c>
      <c r="C792" t="inlineStr">
        <is>
          <t>ATP-dependent translocase ABCB1</t>
        </is>
      </c>
      <c r="D792" s="2">
        <f>HYPERLINK("https://www.rcsb.org/structure/7A65", "7A65")</f>
        <v/>
      </c>
      <c r="E792" t="inlineStr">
        <is>
          <t>Coil_rejetÃ©</t>
        </is>
      </c>
      <c r="F792" t="inlineStr">
        <is>
          <t>284-369</t>
        </is>
      </c>
      <c r="G792" t="n">
        <v>86</v>
      </c>
      <c r="H792" t="inlineStr">
        <is>
          <t>H H H H H H H H H H H H H H H H H H H H H H H H H H H H H H H H H H H H H H H H C C C H H H H H H H H H H H H H H H H H H H H H H H H H H H H H H H H H H H H H H H H H H H</t>
        </is>
      </c>
    </row>
    <row r="793">
      <c r="A793" s="2">
        <f>HYPERLINK("https://www.uniprot.org/uniprotkb/P08183/entry", "P08183")</f>
        <v/>
      </c>
      <c r="B793" t="inlineStr">
        <is>
          <t>ABCB1</t>
        </is>
      </c>
      <c r="C793" t="inlineStr">
        <is>
          <t>ATP-dependent translocase ABCB1</t>
        </is>
      </c>
      <c r="D793" s="2">
        <f>HYPERLINK("https://www.rcsb.org/structure/7A65", "7A65")</f>
        <v/>
      </c>
      <c r="E793" t="inlineStr">
        <is>
          <t>Coil_rejetÃ©</t>
        </is>
      </c>
      <c r="F793" t="inlineStr">
        <is>
          <t>703-795</t>
        </is>
      </c>
      <c r="G793" t="n">
        <v>93</v>
      </c>
      <c r="H793" t="inlineStr">
        <is>
          <t>H H H H H H H H H H H H H H H H H H H H H H H H H H H H H H H H H H H H H H H C C H H H H H H H H H H H H H H H H H H H H H H H H H H H H H H H H H H H H H H H H H H H H H H H H H H H H</t>
        </is>
      </c>
    </row>
    <row r="794">
      <c r="A794" s="2">
        <f>HYPERLINK("https://www.uniprot.org/uniprotkb/P08183/entry", "P08183")</f>
        <v/>
      </c>
      <c r="B794" t="inlineStr">
        <is>
          <t>ABCB1</t>
        </is>
      </c>
      <c r="C794" t="inlineStr">
        <is>
          <t>ATP-dependent translocase ABCB1</t>
        </is>
      </c>
      <c r="D794" s="2">
        <f>HYPERLINK("https://www.rcsb.org/structure/7A65", "7A65")</f>
        <v/>
      </c>
      <c r="E794" t="inlineStr">
        <is>
          <t>Coil_rejetÃ©</t>
        </is>
      </c>
      <c r="F794" t="inlineStr">
        <is>
          <t>825-874</t>
        </is>
      </c>
      <c r="G794" t="n">
        <v>50</v>
      </c>
      <c r="H794" t="inlineStr">
        <is>
          <t>H H H H H H H H H H H H H H H H H H H H H H H H H H H H H H H H H H H H H H H H H H H H H H H H H H</t>
        </is>
      </c>
    </row>
    <row r="795">
      <c r="A795" s="2">
        <f>HYPERLINK("https://www.uniprot.org/uniprotkb/P08183/entry", "P08183")</f>
        <v/>
      </c>
      <c r="B795" t="inlineStr">
        <is>
          <t>ABCB1</t>
        </is>
      </c>
      <c r="C795" t="inlineStr">
        <is>
          <t>ATP-dependent translocase ABCB1</t>
        </is>
      </c>
      <c r="D795" s="2">
        <f>HYPERLINK("https://www.rcsb.org/structure/7A65", "7A65")</f>
        <v/>
      </c>
      <c r="E795" t="inlineStr">
        <is>
          <t>Coil_rejetÃ©</t>
        </is>
      </c>
      <c r="F795" t="inlineStr">
        <is>
          <t>917-992</t>
        </is>
      </c>
      <c r="G795" t="n">
        <v>76</v>
      </c>
      <c r="H795" t="inlineStr">
        <is>
          <t>H H H H H H H H H H H H H H H H H H H H H H H H H H H H H H H H H H H H H H H H H H H H H H H H H H C C C H H H H H H H H H H H H H H H H H H H H H H H</t>
        </is>
      </c>
    </row>
    <row r="796">
      <c r="A796" s="2">
        <f>HYPERLINK("https://www.uniprot.org/uniprotkb/P08183/entry", "P08183")</f>
        <v/>
      </c>
      <c r="B796" t="inlineStr">
        <is>
          <t>ABCB1</t>
        </is>
      </c>
      <c r="C796" t="inlineStr">
        <is>
          <t>ATP-dependent translocase ABCB1</t>
        </is>
      </c>
      <c r="D796" s="2">
        <f>HYPERLINK("https://www.rcsb.org/structure/7A69", "7A69")</f>
        <v/>
      </c>
      <c r="E796" t="inlineStr">
        <is>
          <t>GAP_NTER</t>
        </is>
      </c>
      <c r="F796" t="inlineStr">
        <is>
          <t>1-31</t>
        </is>
      </c>
      <c r="G796" t="n">
        <v>31</v>
      </c>
      <c r="H796" t="inlineStr">
        <is>
          <t>C C C C C C C C C C C C C C C C C C C C C C C C C C C C C C C</t>
        </is>
      </c>
    </row>
    <row r="797">
      <c r="A797" s="2">
        <f>HYPERLINK("https://www.uniprot.org/uniprotkb/P08183/entry", "P08183")</f>
        <v/>
      </c>
      <c r="B797" t="inlineStr">
        <is>
          <t>ABCB1</t>
        </is>
      </c>
      <c r="C797" t="inlineStr">
        <is>
          <t>ATP-dependent translocase ABCB1</t>
        </is>
      </c>
      <c r="D797" s="2">
        <f>HYPERLINK("https://www.rcsb.org/structure/7A69", "7A69")</f>
        <v/>
      </c>
      <c r="E797" t="inlineStr">
        <is>
          <t>GAP</t>
        </is>
      </c>
      <c r="F797" t="inlineStr">
        <is>
          <t>86-103</t>
        </is>
      </c>
      <c r="G797" t="n">
        <v>18</v>
      </c>
      <c r="H797" t="inlineStr">
        <is>
          <t>C C C C C C C C C C C C C C C C C C</t>
        </is>
      </c>
    </row>
    <row r="798">
      <c r="A798" s="2">
        <f>HYPERLINK("https://www.uniprot.org/uniprotkb/P08183/entry", "P08183")</f>
        <v/>
      </c>
      <c r="B798" t="inlineStr">
        <is>
          <t>ABCB1</t>
        </is>
      </c>
      <c r="C798" t="inlineStr">
        <is>
          <t>ATP-dependent translocase ABCB1</t>
        </is>
      </c>
      <c r="D798" s="2">
        <f>HYPERLINK("https://www.rcsb.org/structure/7A69", "7A69")</f>
        <v/>
      </c>
      <c r="E798" t="inlineStr">
        <is>
          <t>GAP</t>
        </is>
      </c>
      <c r="F798" t="inlineStr">
        <is>
          <t>631-693</t>
        </is>
      </c>
      <c r="G798" t="n">
        <v>63</v>
      </c>
      <c r="H798" t="inlineStr">
        <is>
          <t>C C C C C C C C C C C C C C C C C C C C C C C C C C C C C C C C C C C C C C C C C C C C C C C C C C C C C C C C C C C C C C C</t>
        </is>
      </c>
    </row>
    <row r="799">
      <c r="A799" s="2">
        <f>HYPERLINK("https://www.uniprot.org/uniprotkb/P08183/entry", "P08183")</f>
        <v/>
      </c>
      <c r="B799" t="inlineStr">
        <is>
          <t>ABCB1</t>
        </is>
      </c>
      <c r="C799" t="inlineStr">
        <is>
          <t>ATP-dependent translocase ABCB1</t>
        </is>
      </c>
      <c r="D799" s="2">
        <f>HYPERLINK("https://www.rcsb.org/structure/7A69", "7A69")</f>
        <v/>
      </c>
      <c r="E799" t="inlineStr">
        <is>
          <t>GAP_CTER</t>
        </is>
      </c>
      <c r="F799" t="inlineStr">
        <is>
          <t>1277-1280</t>
        </is>
      </c>
      <c r="G799" t="n">
        <v>4</v>
      </c>
      <c r="H799" t="inlineStr">
        <is>
          <t>C C C C</t>
        </is>
      </c>
    </row>
    <row r="800">
      <c r="A800" s="2">
        <f>HYPERLINK("https://www.uniprot.org/uniprotkb/P08183/entry", "P08183")</f>
        <v/>
      </c>
      <c r="B800" t="inlineStr">
        <is>
          <t>ABCB1</t>
        </is>
      </c>
      <c r="C800" t="inlineStr">
        <is>
          <t>ATP-dependent translocase ABCB1</t>
        </is>
      </c>
      <c r="D800" s="2">
        <f>HYPERLINK("https://www.rcsb.org/structure/7A69", "7A69")</f>
        <v/>
      </c>
      <c r="E800" t="inlineStr">
        <is>
          <t>Coil_rejetÃ©</t>
        </is>
      </c>
      <c r="F800" t="inlineStr">
        <is>
          <t>32-158</t>
        </is>
      </c>
      <c r="G800" t="n">
        <v>127</v>
      </c>
      <c r="H800" t="inlineStr">
        <is>
          <t>C C C C C C C C C C C C H H H H H H H H H H H H H H H H H H H H H H H H H H H H H H H H H H H H H H C C C C C C C C C C C C C C C C C C C C C C C C H H H H H H H H H H H H H H H H H H H H H H H H H H H H H H H H H H H H H H H H H H H H H H H H H H H H C</t>
        </is>
      </c>
    </row>
    <row r="801">
      <c r="A801" s="2">
        <f>HYPERLINK("https://www.uniprot.org/uniprotkb/P08183/entry", "P08183")</f>
        <v/>
      </c>
      <c r="B801" t="inlineStr">
        <is>
          <t>ABCB1</t>
        </is>
      </c>
      <c r="C801" t="inlineStr">
        <is>
          <t>ATP-dependent translocase ABCB1</t>
        </is>
      </c>
      <c r="D801" s="2">
        <f>HYPERLINK("https://www.rcsb.org/structure/7A69", "7A69")</f>
        <v/>
      </c>
      <c r="E801" t="inlineStr">
        <is>
          <t>Coil_rejetÃ©</t>
        </is>
      </c>
      <c r="F801" t="inlineStr">
        <is>
          <t>171-236</t>
        </is>
      </c>
      <c r="G801" t="n">
        <v>66</v>
      </c>
      <c r="H801" t="inlineStr">
        <is>
          <t>H H H H H H H H H H H H H H H H H H H H H H H H H H H H H H H H H H H H H H H H H H H H H H H H H H H H H H H H H H H H H H H H H H</t>
        </is>
      </c>
    </row>
    <row r="802">
      <c r="A802" s="2">
        <f>HYPERLINK("https://www.uniprot.org/uniprotkb/P08183/entry", "P08183")</f>
        <v/>
      </c>
      <c r="B802" t="inlineStr">
        <is>
          <t>ABCB1</t>
        </is>
      </c>
      <c r="C802" t="inlineStr">
        <is>
          <t>ATP-dependent translocase ABCB1</t>
        </is>
      </c>
      <c r="D802" s="2">
        <f>HYPERLINK("https://www.rcsb.org/structure/7A69", "7A69")</f>
        <v/>
      </c>
      <c r="E802" t="inlineStr">
        <is>
          <t>Coil_rejetÃ©</t>
        </is>
      </c>
      <c r="F802" t="inlineStr">
        <is>
          <t>246-373</t>
        </is>
      </c>
      <c r="G802" t="n">
        <v>128</v>
      </c>
      <c r="H802" t="inlineStr">
        <is>
          <t>H H H H H H H H H H H H H C H H H H H H H H H H H H H H H H H H H H H H H H H H H H H H H H H H H H H H H H H H H H H H H H H H H H H H H H H H H H H H H H C C C H H H H H H H H H H H H H H H H H H H H H H H H H H H H H H H H H H H H H H H H H H H H H C C</t>
        </is>
      </c>
    </row>
    <row r="803">
      <c r="A803" s="2">
        <f>HYPERLINK("https://www.uniprot.org/uniprotkb/P08183/entry", "P08183")</f>
        <v/>
      </c>
      <c r="B803" t="inlineStr">
        <is>
          <t>ABCB1</t>
        </is>
      </c>
      <c r="C803" t="inlineStr">
        <is>
          <t>ATP-dependent translocase ABCB1</t>
        </is>
      </c>
      <c r="D803" s="2">
        <f>HYPERLINK("https://www.rcsb.org/structure/7A69", "7A69")</f>
        <v/>
      </c>
      <c r="E803" t="inlineStr">
        <is>
          <t>Coil_rejetÃ©</t>
        </is>
      </c>
      <c r="F803" t="inlineStr">
        <is>
          <t>694-799</t>
        </is>
      </c>
      <c r="G803" t="n">
        <v>106</v>
      </c>
      <c r="H803" t="inlineStr">
        <is>
          <t>C C C C C H H H H H H C C H H H H H H H H H H H H H H H H H H H H H H H H H H H H H H H C C C C C C H H H H H H H H H H H H H H H H H H H H H H H H H H H H H H H H H H H H H H H H H H H H H H H H H H H H H H H C</t>
        </is>
      </c>
    </row>
    <row r="804">
      <c r="A804" s="2">
        <f>HYPERLINK("https://www.uniprot.org/uniprotkb/P08183/entry", "P08183")</f>
        <v/>
      </c>
      <c r="B804" t="inlineStr">
        <is>
          <t>ABCB1</t>
        </is>
      </c>
      <c r="C804" t="inlineStr">
        <is>
          <t>ATP-dependent translocase ABCB1</t>
        </is>
      </c>
      <c r="D804" s="2">
        <f>HYPERLINK("https://www.rcsb.org/structure/7A69", "7A69")</f>
        <v/>
      </c>
      <c r="E804" t="inlineStr">
        <is>
          <t>Coil_rejetÃ©</t>
        </is>
      </c>
      <c r="F804" t="inlineStr">
        <is>
          <t>811-880</t>
        </is>
      </c>
      <c r="G804" t="n">
        <v>70</v>
      </c>
      <c r="H804" t="inlineStr">
        <is>
          <t>H H H H H H H H H H H H H H H H H H H H H H H H H H H H H H H H H H H H H H H H H H H H H H H H H H H H C H H H H H H H H H H H H H H H H H</t>
        </is>
      </c>
    </row>
    <row r="805">
      <c r="A805" s="2">
        <f>HYPERLINK("https://www.uniprot.org/uniprotkb/P08183/entry", "P08183")</f>
        <v/>
      </c>
      <c r="B805" t="inlineStr">
        <is>
          <t>ABCB1</t>
        </is>
      </c>
      <c r="C805" t="inlineStr">
        <is>
          <t>ATP-dependent translocase ABCB1</t>
        </is>
      </c>
      <c r="D805" s="2">
        <f>HYPERLINK("https://www.rcsb.org/structure/7A69", "7A69")</f>
        <v/>
      </c>
      <c r="E805" t="inlineStr">
        <is>
          <t>Coil_rejetÃ©</t>
        </is>
      </c>
      <c r="F805" t="inlineStr">
        <is>
          <t>892-901</t>
        </is>
      </c>
      <c r="G805" t="n">
        <v>10</v>
      </c>
      <c r="H805" t="inlineStr">
        <is>
          <t>H H H H H H H H H H</t>
        </is>
      </c>
    </row>
    <row r="806">
      <c r="A806" s="2">
        <f>HYPERLINK("https://www.uniprot.org/uniprotkb/P08183/entry", "P08183")</f>
        <v/>
      </c>
      <c r="B806" t="inlineStr">
        <is>
          <t>ABCB1</t>
        </is>
      </c>
      <c r="C806" t="inlineStr">
        <is>
          <t>ATP-dependent translocase ABCB1</t>
        </is>
      </c>
      <c r="D806" s="2">
        <f>HYPERLINK("https://www.rcsb.org/structure/7A69", "7A69")</f>
        <v/>
      </c>
      <c r="E806" t="inlineStr">
        <is>
          <t>Coil_rejetÃ©</t>
        </is>
      </c>
      <c r="F806" t="inlineStr">
        <is>
          <t>911-1016</t>
        </is>
      </c>
      <c r="G806" t="n">
        <v>106</v>
      </c>
      <c r="H806" t="inlineStr">
        <is>
          <t>H C H H H H H H H H H H H H H H H H H H H H H H H H H H H H H H H H H H H H H H H H H H H H H H H H H H H H H H C C C H H H H H H H H H H H H H C C H H H H H H H H H H H C C H H H H H H H H H H H H H H H H H C C</t>
        </is>
      </c>
    </row>
    <row r="807">
      <c r="A807" s="2">
        <f>HYPERLINK("https://www.uniprot.org/uniprotkb/P08183/entry", "P08183")</f>
        <v/>
      </c>
      <c r="B807" t="inlineStr">
        <is>
          <t>ABCB1</t>
        </is>
      </c>
      <c r="C807" t="inlineStr">
        <is>
          <t>ATP-dependent translocase ABCB1</t>
        </is>
      </c>
      <c r="D807" s="2">
        <f>HYPERLINK("https://www.rcsb.org/structure/7A6C", "7A6C")</f>
        <v/>
      </c>
      <c r="E807" t="inlineStr">
        <is>
          <t>GAP_NTER</t>
        </is>
      </c>
      <c r="F807" t="inlineStr">
        <is>
          <t>1-31</t>
        </is>
      </c>
      <c r="G807" t="n">
        <v>31</v>
      </c>
      <c r="H807" t="inlineStr">
        <is>
          <t>C C C C C C C C C C C C C C C C C C C C C C C C C C C C C C C</t>
        </is>
      </c>
    </row>
    <row r="808">
      <c r="A808" s="2">
        <f>HYPERLINK("https://www.uniprot.org/uniprotkb/P08183/entry", "P08183")</f>
        <v/>
      </c>
      <c r="B808" t="inlineStr">
        <is>
          <t>ABCB1</t>
        </is>
      </c>
      <c r="C808" t="inlineStr">
        <is>
          <t>ATP-dependent translocase ABCB1</t>
        </is>
      </c>
      <c r="D808" s="2">
        <f>HYPERLINK("https://www.rcsb.org/structure/7A6C", "7A6C")</f>
        <v/>
      </c>
      <c r="E808" t="inlineStr">
        <is>
          <t>GAP</t>
        </is>
      </c>
      <c r="F808" t="inlineStr">
        <is>
          <t>86-103</t>
        </is>
      </c>
      <c r="G808" t="n">
        <v>18</v>
      </c>
      <c r="H808" t="inlineStr">
        <is>
          <t>C C C C C C C C C C C C C C C C C C</t>
        </is>
      </c>
    </row>
    <row r="809">
      <c r="A809" s="2">
        <f>HYPERLINK("https://www.uniprot.org/uniprotkb/P08183/entry", "P08183")</f>
        <v/>
      </c>
      <c r="B809" t="inlineStr">
        <is>
          <t>ABCB1</t>
        </is>
      </c>
      <c r="C809" t="inlineStr">
        <is>
          <t>ATP-dependent translocase ABCB1</t>
        </is>
      </c>
      <c r="D809" s="2">
        <f>HYPERLINK("https://www.rcsb.org/structure/7A6C", "7A6C")</f>
        <v/>
      </c>
      <c r="E809" t="inlineStr">
        <is>
          <t>GAP</t>
        </is>
      </c>
      <c r="F809" t="inlineStr">
        <is>
          <t>631-693</t>
        </is>
      </c>
      <c r="G809" t="n">
        <v>63</v>
      </c>
      <c r="H809" t="inlineStr">
        <is>
          <t>C C C C C C C C C C C C C C C C C C C C C C C C C C C C C C C C C C C C C C C C C C C C C C C C C C C C C C C C C C C C C C C</t>
        </is>
      </c>
    </row>
    <row r="810">
      <c r="A810" s="2">
        <f>HYPERLINK("https://www.uniprot.org/uniprotkb/P08183/entry", "P08183")</f>
        <v/>
      </c>
      <c r="B810" t="inlineStr">
        <is>
          <t>ABCB1</t>
        </is>
      </c>
      <c r="C810" t="inlineStr">
        <is>
          <t>ATP-dependent translocase ABCB1</t>
        </is>
      </c>
      <c r="D810" s="2">
        <f>HYPERLINK("https://www.rcsb.org/structure/7A6C", "7A6C")</f>
        <v/>
      </c>
      <c r="E810" t="inlineStr">
        <is>
          <t>GAP_CTER</t>
        </is>
      </c>
      <c r="F810" t="inlineStr">
        <is>
          <t>1277-1280</t>
        </is>
      </c>
      <c r="G810" t="n">
        <v>4</v>
      </c>
      <c r="H810" t="inlineStr">
        <is>
          <t>C C C C</t>
        </is>
      </c>
    </row>
    <row r="811">
      <c r="A811" s="2">
        <f>HYPERLINK("https://www.uniprot.org/uniprotkb/P08183/entry", "P08183")</f>
        <v/>
      </c>
      <c r="B811" t="inlineStr">
        <is>
          <t>ABCB1</t>
        </is>
      </c>
      <c r="C811" t="inlineStr">
        <is>
          <t>ATP-dependent translocase ABCB1</t>
        </is>
      </c>
      <c r="D811" s="2">
        <f>HYPERLINK("https://www.rcsb.org/structure/7A6C", "7A6C")</f>
        <v/>
      </c>
      <c r="E811" t="inlineStr">
        <is>
          <t>Coil_rejetÃ©</t>
        </is>
      </c>
      <c r="F811" t="inlineStr">
        <is>
          <t>32-158</t>
        </is>
      </c>
      <c r="G811" t="n">
        <v>127</v>
      </c>
      <c r="H811" t="inlineStr">
        <is>
          <t>C C C C C C C C C C C C H H H H H H H H H H H H H H H H H H H H C H H H H H H H H H H H H H H H H H H H C C C C C C C C C C C C C C C C C C C C C C C H H H H H H H H H H H H H H H H H H H H H H H H H H H H H H H H H H H H H H H H H H H H H H H H H H H C</t>
        </is>
      </c>
    </row>
    <row r="812">
      <c r="A812" s="2">
        <f>HYPERLINK("https://www.uniprot.org/uniprotkb/P08183/entry", "P08183")</f>
        <v/>
      </c>
      <c r="B812" t="inlineStr">
        <is>
          <t>ABCB1</t>
        </is>
      </c>
      <c r="C812" t="inlineStr">
        <is>
          <t>ATP-dependent translocase ABCB1</t>
        </is>
      </c>
      <c r="D812" s="2">
        <f>HYPERLINK("https://www.rcsb.org/structure/7A6C", "7A6C")</f>
        <v/>
      </c>
      <c r="E812" t="inlineStr">
        <is>
          <t>Coil_rejetÃ©</t>
        </is>
      </c>
      <c r="F812" t="inlineStr">
        <is>
          <t>170-261</t>
        </is>
      </c>
      <c r="G812" t="n">
        <v>92</v>
      </c>
      <c r="H812" t="inlineStr">
        <is>
          <t>H H H H H H H H H H H H H H H H H H H H H H H H H H H H H H H H H H H H H H H H H H H H H H H H H H H H H H H H H H H H H H H H H H H H H H H H H H H H H H H H H H H H H H H H H H H H</t>
        </is>
      </c>
    </row>
    <row r="813">
      <c r="A813" s="2">
        <f>HYPERLINK("https://www.uniprot.org/uniprotkb/P08183/entry", "P08183")</f>
        <v/>
      </c>
      <c r="B813" t="inlineStr">
        <is>
          <t>ABCB1</t>
        </is>
      </c>
      <c r="C813" t="inlineStr">
        <is>
          <t>ATP-dependent translocase ABCB1</t>
        </is>
      </c>
      <c r="D813" s="2">
        <f>HYPERLINK("https://www.rcsb.org/structure/7A6C", "7A6C")</f>
        <v/>
      </c>
      <c r="E813" t="inlineStr">
        <is>
          <t>Coil_rejetÃ©</t>
        </is>
      </c>
      <c r="F813" t="inlineStr">
        <is>
          <t>263-372</t>
        </is>
      </c>
      <c r="G813" t="n">
        <v>110</v>
      </c>
      <c r="H813" t="inlineStr">
        <is>
          <t>H H H H H C C H H H H H H H H H H H H H H H H H H H H H H H H H H H H H H H H H H H H H H H H H H H H H H H H H H H H H H H C C H H H H H H H H H H H H H H H H H H H H H H H H H H H H H H H H H H H H H H H H H H H C C C</t>
        </is>
      </c>
    </row>
    <row r="814">
      <c r="A814" s="2">
        <f>HYPERLINK("https://www.uniprot.org/uniprotkb/P08183/entry", "P08183")</f>
        <v/>
      </c>
      <c r="B814" t="inlineStr">
        <is>
          <t>ABCB1</t>
        </is>
      </c>
      <c r="C814" t="inlineStr">
        <is>
          <t>ATP-dependent translocase ABCB1</t>
        </is>
      </c>
      <c r="D814" s="2">
        <f>HYPERLINK("https://www.rcsb.org/structure/7A6C", "7A6C")</f>
        <v/>
      </c>
      <c r="E814" t="inlineStr">
        <is>
          <t>Coil_rejetÃ©</t>
        </is>
      </c>
      <c r="F814" t="inlineStr">
        <is>
          <t>699-808</t>
        </is>
      </c>
      <c r="G814" t="n">
        <v>110</v>
      </c>
      <c r="H814" t="inlineStr">
        <is>
          <t>C H H H H H H C C H H H H H H H H H H H H H H H H H H H H H H H H H H H H H H H H H H C C H H H H H H H H H H H H H H H H H H H H H H H H H H H H H H H H H H H H H H H H H H H H H H H H H H H H H H H C C H H H H H H C C</t>
        </is>
      </c>
    </row>
    <row r="815">
      <c r="A815" s="2">
        <f>HYPERLINK("https://www.uniprot.org/uniprotkb/P08183/entry", "P08183")</f>
        <v/>
      </c>
      <c r="B815" t="inlineStr">
        <is>
          <t>ABCB1</t>
        </is>
      </c>
      <c r="C815" t="inlineStr">
        <is>
          <t>ATP-dependent translocase ABCB1</t>
        </is>
      </c>
      <c r="D815" s="2">
        <f>HYPERLINK("https://www.rcsb.org/structure/7A6C", "7A6C")</f>
        <v/>
      </c>
      <c r="E815" t="inlineStr">
        <is>
          <t>Coil_rejetÃ©</t>
        </is>
      </c>
      <c r="F815" t="inlineStr">
        <is>
          <t>810-883</t>
        </is>
      </c>
      <c r="G815" t="n">
        <v>74</v>
      </c>
      <c r="H815" t="inlineStr">
        <is>
          <t>H H H H H H H H H H H H H H H H H H H H H H H H H H H H H H H H H H H H H H H H H H H H H C H H H H H H H C H H H H H H H H H H H H H H H H H C C C</t>
        </is>
      </c>
    </row>
    <row r="816">
      <c r="A816" s="2">
        <f>HYPERLINK("https://www.uniprot.org/uniprotkb/P08183/entry", "P08183")</f>
        <v/>
      </c>
      <c r="B816" t="inlineStr">
        <is>
          <t>ABCB1</t>
        </is>
      </c>
      <c r="C816" t="inlineStr">
        <is>
          <t>ATP-dependent translocase ABCB1</t>
        </is>
      </c>
      <c r="D816" s="2">
        <f>HYPERLINK("https://www.rcsb.org/structure/7A6C", "7A6C")</f>
        <v/>
      </c>
      <c r="E816" t="inlineStr">
        <is>
          <t>Coil_rejetÃ©</t>
        </is>
      </c>
      <c r="F816" t="inlineStr">
        <is>
          <t>914-1015</t>
        </is>
      </c>
      <c r="G816" t="n">
        <v>102</v>
      </c>
      <c r="H816" t="inlineStr">
        <is>
          <t>H H H H H H H H H H H H H H H H H H H H H H H H H H H H H H H H H H H H H H H H H H H H H H H H H H H H C C C C H H H H H H H H H H H H H H H H H H H H H H H H C C C C H H H H H H H H H H H H H H H C C C</t>
        </is>
      </c>
    </row>
    <row r="817">
      <c r="A817" s="2">
        <f>HYPERLINK("https://www.uniprot.org/uniprotkb/P08183/entry", "P08183")</f>
        <v/>
      </c>
      <c r="B817" t="inlineStr">
        <is>
          <t>ABCB1</t>
        </is>
      </c>
      <c r="C817" t="inlineStr">
        <is>
          <t>ATP-dependent translocase ABCB1</t>
        </is>
      </c>
      <c r="D817" s="2">
        <f>HYPERLINK("https://www.rcsb.org/structure/7A6E", "7A6E")</f>
        <v/>
      </c>
      <c r="E817" t="inlineStr">
        <is>
          <t>GAP_NTER</t>
        </is>
      </c>
      <c r="F817" t="inlineStr">
        <is>
          <t>1-31</t>
        </is>
      </c>
      <c r="G817" t="n">
        <v>31</v>
      </c>
      <c r="H817" t="inlineStr">
        <is>
          <t>C C C C C C C C C C C C C C C C C C C C C C C C C C C C C C C</t>
        </is>
      </c>
    </row>
    <row r="818">
      <c r="A818" s="2">
        <f>HYPERLINK("https://www.uniprot.org/uniprotkb/P08183/entry", "P08183")</f>
        <v/>
      </c>
      <c r="B818" t="inlineStr">
        <is>
          <t>ABCB1</t>
        </is>
      </c>
      <c r="C818" t="inlineStr">
        <is>
          <t>ATP-dependent translocase ABCB1</t>
        </is>
      </c>
      <c r="D818" s="2">
        <f>HYPERLINK("https://www.rcsb.org/structure/7A6E", "7A6E")</f>
        <v/>
      </c>
      <c r="E818" t="inlineStr">
        <is>
          <t>GAP</t>
        </is>
      </c>
      <c r="F818" t="inlineStr">
        <is>
          <t>86-103</t>
        </is>
      </c>
      <c r="G818" t="n">
        <v>18</v>
      </c>
      <c r="H818" t="inlineStr">
        <is>
          <t>C C C C C C C C C C C C C C C C C C</t>
        </is>
      </c>
    </row>
    <row r="819">
      <c r="A819" s="2">
        <f>HYPERLINK("https://www.uniprot.org/uniprotkb/P08183/entry", "P08183")</f>
        <v/>
      </c>
      <c r="B819" t="inlineStr">
        <is>
          <t>ABCB1</t>
        </is>
      </c>
      <c r="C819" t="inlineStr">
        <is>
          <t>ATP-dependent translocase ABCB1</t>
        </is>
      </c>
      <c r="D819" s="2">
        <f>HYPERLINK("https://www.rcsb.org/structure/7A6E", "7A6E")</f>
        <v/>
      </c>
      <c r="E819" t="inlineStr">
        <is>
          <t>GAP</t>
        </is>
      </c>
      <c r="F819" t="inlineStr">
        <is>
          <t>631-693</t>
        </is>
      </c>
      <c r="G819" t="n">
        <v>63</v>
      </c>
      <c r="H819" t="inlineStr">
        <is>
          <t>C C C C C C C C C C C C C C C C C C C C C C C C C C C C C C C C C C C C C C C C C C C C C C C C C C C C C C C C C C C C C C C</t>
        </is>
      </c>
    </row>
    <row r="820">
      <c r="A820" s="2">
        <f>HYPERLINK("https://www.uniprot.org/uniprotkb/P08183/entry", "P08183")</f>
        <v/>
      </c>
      <c r="B820" t="inlineStr">
        <is>
          <t>ABCB1</t>
        </is>
      </c>
      <c r="C820" t="inlineStr">
        <is>
          <t>ATP-dependent translocase ABCB1</t>
        </is>
      </c>
      <c r="D820" s="2">
        <f>HYPERLINK("https://www.rcsb.org/structure/7A6E", "7A6E")</f>
        <v/>
      </c>
      <c r="E820" t="inlineStr">
        <is>
          <t>GAP_CTER</t>
        </is>
      </c>
      <c r="F820" t="inlineStr">
        <is>
          <t>1277-1280</t>
        </is>
      </c>
      <c r="G820" t="n">
        <v>4</v>
      </c>
      <c r="H820" t="inlineStr">
        <is>
          <t>C C C C</t>
        </is>
      </c>
    </row>
    <row r="821">
      <c r="A821" s="2">
        <f>HYPERLINK("https://www.uniprot.org/uniprotkb/P08183/entry", "P08183")</f>
        <v/>
      </c>
      <c r="B821" t="inlineStr">
        <is>
          <t>ABCB1</t>
        </is>
      </c>
      <c r="C821" t="inlineStr">
        <is>
          <t>ATP-dependent translocase ABCB1</t>
        </is>
      </c>
      <c r="D821" s="2">
        <f>HYPERLINK("https://www.rcsb.org/structure/7A6E", "7A6E")</f>
        <v/>
      </c>
      <c r="E821" t="inlineStr">
        <is>
          <t>Coil_rejetÃ©</t>
        </is>
      </c>
      <c r="F821" t="inlineStr">
        <is>
          <t>32-104</t>
        </is>
      </c>
      <c r="G821" t="n">
        <v>73</v>
      </c>
      <c r="H821" t="inlineStr">
        <is>
          <t>C C C H H H H H H C C C H H H H H H H H H H H H H H H H H H H H H H H H H H H H H H H H H H H H H H H H H H C C C C C C C C C C C C C C C C C C C</t>
        </is>
      </c>
    </row>
    <row r="822">
      <c r="A822" s="2">
        <f>HYPERLINK("https://www.uniprot.org/uniprotkb/P08183/entry", "P08183")</f>
        <v/>
      </c>
      <c r="B822" t="inlineStr">
        <is>
          <t>ABCB1</t>
        </is>
      </c>
      <c r="C822" t="inlineStr">
        <is>
          <t>ATP-dependent translocase ABCB1</t>
        </is>
      </c>
      <c r="D822" s="2">
        <f>HYPERLINK("https://www.rcsb.org/structure/7A6E", "7A6E")</f>
        <v/>
      </c>
      <c r="E822" t="inlineStr">
        <is>
          <t>Coil_rejetÃ©</t>
        </is>
      </c>
      <c r="F822" t="inlineStr">
        <is>
          <t>106-166</t>
        </is>
      </c>
      <c r="G822" t="n">
        <v>61</v>
      </c>
      <c r="H822" t="inlineStr">
        <is>
          <t>H H H H H H H H H H H H H H H H H H H H H H H H H H H H H H H H H H H H H H H H H H H H H H H H H H H H C H H H H H H H H</t>
        </is>
      </c>
    </row>
    <row r="823">
      <c r="A823" s="2">
        <f>HYPERLINK("https://www.uniprot.org/uniprotkb/P08183/entry", "P08183")</f>
        <v/>
      </c>
      <c r="B823" t="inlineStr">
        <is>
          <t>ABCB1</t>
        </is>
      </c>
      <c r="C823" t="inlineStr">
        <is>
          <t>ATP-dependent translocase ABCB1</t>
        </is>
      </c>
      <c r="D823" s="2">
        <f>HYPERLINK("https://www.rcsb.org/structure/7A6E", "7A6E")</f>
        <v/>
      </c>
      <c r="E823" t="inlineStr">
        <is>
          <t>Coil_rejetÃ©</t>
        </is>
      </c>
      <c r="F823" t="inlineStr">
        <is>
          <t>168-238</t>
        </is>
      </c>
      <c r="G823" t="n">
        <v>71</v>
      </c>
      <c r="H823" t="inlineStr">
        <is>
          <t>H H H H H H H H H H H H H H H H H H H H H H H H H H H H H H H H H H H H H H H H H H H H H H H H H H H H H H H H H H H H H H H H H H H H H H H</t>
        </is>
      </c>
    </row>
    <row r="824">
      <c r="A824" s="2">
        <f>HYPERLINK("https://www.uniprot.org/uniprotkb/P08183/entry", "P08183")</f>
        <v/>
      </c>
      <c r="B824" t="inlineStr">
        <is>
          <t>ABCB1</t>
        </is>
      </c>
      <c r="C824" t="inlineStr">
        <is>
          <t>ATP-dependent translocase ABCB1</t>
        </is>
      </c>
      <c r="D824" s="2">
        <f>HYPERLINK("https://www.rcsb.org/structure/7A6E", "7A6E")</f>
        <v/>
      </c>
      <c r="E824" t="inlineStr">
        <is>
          <t>Coil_rejetÃ©</t>
        </is>
      </c>
      <c r="F824" t="inlineStr">
        <is>
          <t>246-371</t>
        </is>
      </c>
      <c r="G824" t="n">
        <v>126</v>
      </c>
      <c r="H824" t="inlineStr">
        <is>
          <t>H H H H H H H H H H H H H H H H H H H H H H H H H H H H H H H H H H H H H H H H H H H H H H H H H H H H H H H H H H H H H H H H H H H H H H H H H H H H H H H C C H H H H H H H H H H H H H H H H H H H H H H H H H H H H H H H H H H H H H H H H H H H H H</t>
        </is>
      </c>
    </row>
    <row r="825">
      <c r="A825" s="2">
        <f>HYPERLINK("https://www.uniprot.org/uniprotkb/P08183/entry", "P08183")</f>
        <v/>
      </c>
      <c r="B825" t="inlineStr">
        <is>
          <t>ABCB1</t>
        </is>
      </c>
      <c r="C825" t="inlineStr">
        <is>
          <t>ATP-dependent translocase ABCB1</t>
        </is>
      </c>
      <c r="D825" s="2">
        <f>HYPERLINK("https://www.rcsb.org/structure/7A6E", "7A6E")</f>
        <v/>
      </c>
      <c r="E825" t="inlineStr">
        <is>
          <t>Coil_rejetÃ©</t>
        </is>
      </c>
      <c r="F825" t="inlineStr">
        <is>
          <t>696-763</t>
        </is>
      </c>
      <c r="G825" t="n">
        <v>68</v>
      </c>
      <c r="H825" t="inlineStr">
        <is>
          <t>C C C C C C C C H H H H H H H H H H H H H H H H H H H H H H H H H H H H H H H H H H H H H H C C H H H H H H H H H H H H H H H H H H H H</t>
        </is>
      </c>
    </row>
    <row r="826">
      <c r="A826" s="2">
        <f>HYPERLINK("https://www.uniprot.org/uniprotkb/P08183/entry", "P08183")</f>
        <v/>
      </c>
      <c r="B826" t="inlineStr">
        <is>
          <t>ABCB1</t>
        </is>
      </c>
      <c r="C826" t="inlineStr">
        <is>
          <t>ATP-dependent translocase ABCB1</t>
        </is>
      </c>
      <c r="D826" s="2">
        <f>HYPERLINK("https://www.rcsb.org/structure/7A6E", "7A6E")</f>
        <v/>
      </c>
      <c r="E826" t="inlineStr">
        <is>
          <t>Coil_rejetÃ©</t>
        </is>
      </c>
      <c r="F826" t="inlineStr">
        <is>
          <t>765-799</t>
        </is>
      </c>
      <c r="G826" t="n">
        <v>35</v>
      </c>
      <c r="H826" t="inlineStr">
        <is>
          <t>H H H H H H H H H H H H H H H H H H H H H H H H H H H H H H H H H H H</t>
        </is>
      </c>
    </row>
    <row r="827">
      <c r="A827" s="2">
        <f>HYPERLINK("https://www.uniprot.org/uniprotkb/P08183/entry", "P08183")</f>
        <v/>
      </c>
      <c r="B827" t="inlineStr">
        <is>
          <t>ABCB1</t>
        </is>
      </c>
      <c r="C827" t="inlineStr">
        <is>
          <t>ATP-dependent translocase ABCB1</t>
        </is>
      </c>
      <c r="D827" s="2">
        <f>HYPERLINK("https://www.rcsb.org/structure/7A6E", "7A6E")</f>
        <v/>
      </c>
      <c r="E827" t="inlineStr">
        <is>
          <t>Coil_rejetÃ©</t>
        </is>
      </c>
      <c r="F827" t="inlineStr">
        <is>
          <t>806-888</t>
        </is>
      </c>
      <c r="G827" t="n">
        <v>83</v>
      </c>
      <c r="H827" t="inlineStr">
        <is>
          <t>H C C C H H H H H H H H H H H H H H H H H H H H H H H H H H H H H H H H H H H H H H H H H H H H H H H H H H H H H H H H H H H H H H H H H H H H H H H H C C H H H H H</t>
        </is>
      </c>
    </row>
    <row r="828">
      <c r="A828" s="2">
        <f>HYPERLINK("https://www.uniprot.org/uniprotkb/P08183/entry", "P08183")</f>
        <v/>
      </c>
      <c r="B828" t="inlineStr">
        <is>
          <t>ABCB1</t>
        </is>
      </c>
      <c r="C828" t="inlineStr">
        <is>
          <t>ATP-dependent translocase ABCB1</t>
        </is>
      </c>
      <c r="D828" s="2">
        <f>HYPERLINK("https://www.rcsb.org/structure/7A6E", "7A6E")</f>
        <v/>
      </c>
      <c r="E828" t="inlineStr">
        <is>
          <t>Coil_rejetÃ©</t>
        </is>
      </c>
      <c r="F828" t="inlineStr">
        <is>
          <t>892-901</t>
        </is>
      </c>
      <c r="G828" t="n">
        <v>10</v>
      </c>
      <c r="H828" t="inlineStr">
        <is>
          <t>C H H H H H H H H H</t>
        </is>
      </c>
    </row>
    <row r="829">
      <c r="A829" s="2">
        <f>HYPERLINK("https://www.uniprot.org/uniprotkb/P08183/entry", "P08183")</f>
        <v/>
      </c>
      <c r="B829" t="inlineStr">
        <is>
          <t>ABCB1</t>
        </is>
      </c>
      <c r="C829" t="inlineStr">
        <is>
          <t>ATP-dependent translocase ABCB1</t>
        </is>
      </c>
      <c r="D829" s="2">
        <f>HYPERLINK("https://www.rcsb.org/structure/7A6E", "7A6E")</f>
        <v/>
      </c>
      <c r="E829" t="inlineStr">
        <is>
          <t>Coil_rejetÃ©</t>
        </is>
      </c>
      <c r="F829" t="inlineStr">
        <is>
          <t>912-1016</t>
        </is>
      </c>
      <c r="G829" t="n">
        <v>105</v>
      </c>
      <c r="H829" t="inlineStr">
        <is>
          <t>H H H H H H H H H H H H H H H H H H H H H H H H H H H H H H H H H H H H H H H H H H H H H H H H H H H H H H H C C C H H H H H H H H H H H H H H H H H H H H H H H H H H C H H H H H H H H H H H H H H H H H C C C</t>
        </is>
      </c>
    </row>
    <row r="830">
      <c r="A830" s="2">
        <f>HYPERLINK("https://www.uniprot.org/uniprotkb/P08183/entry", "P08183")</f>
        <v/>
      </c>
      <c r="B830" t="inlineStr">
        <is>
          <t>ABCB1</t>
        </is>
      </c>
      <c r="C830" t="inlineStr">
        <is>
          <t>ATP-dependent translocase ABCB1</t>
        </is>
      </c>
      <c r="D830" s="2">
        <f>HYPERLINK("https://www.rcsb.org/structure/7A6F", "7A6F")</f>
        <v/>
      </c>
      <c r="E830" t="inlineStr">
        <is>
          <t>GAP_NTER</t>
        </is>
      </c>
      <c r="F830" t="inlineStr">
        <is>
          <t>1-31</t>
        </is>
      </c>
      <c r="G830" t="n">
        <v>31</v>
      </c>
      <c r="H830" t="inlineStr">
        <is>
          <t>C C C C C C C C C C C C C C C C C C C C C C C C C C C C C C C</t>
        </is>
      </c>
    </row>
    <row r="831">
      <c r="A831" s="2">
        <f>HYPERLINK("https://www.uniprot.org/uniprotkb/P08183/entry", "P08183")</f>
        <v/>
      </c>
      <c r="B831" t="inlineStr">
        <is>
          <t>ABCB1</t>
        </is>
      </c>
      <c r="C831" t="inlineStr">
        <is>
          <t>ATP-dependent translocase ABCB1</t>
        </is>
      </c>
      <c r="D831" s="2">
        <f>HYPERLINK("https://www.rcsb.org/structure/7A6F", "7A6F")</f>
        <v/>
      </c>
      <c r="E831" t="inlineStr">
        <is>
          <t>GAP</t>
        </is>
      </c>
      <c r="F831" t="inlineStr">
        <is>
          <t>86-103</t>
        </is>
      </c>
      <c r="G831" t="n">
        <v>18</v>
      </c>
      <c r="H831" t="inlineStr">
        <is>
          <t>C C C C C C C C C C C C C C C C C C</t>
        </is>
      </c>
    </row>
    <row r="832">
      <c r="A832" s="2">
        <f>HYPERLINK("https://www.uniprot.org/uniprotkb/P08183/entry", "P08183")</f>
        <v/>
      </c>
      <c r="B832" t="inlineStr">
        <is>
          <t>ABCB1</t>
        </is>
      </c>
      <c r="C832" t="inlineStr">
        <is>
          <t>ATP-dependent translocase ABCB1</t>
        </is>
      </c>
      <c r="D832" s="2">
        <f>HYPERLINK("https://www.rcsb.org/structure/7A6F", "7A6F")</f>
        <v/>
      </c>
      <c r="E832" t="inlineStr">
        <is>
          <t>GAP</t>
        </is>
      </c>
      <c r="F832" t="inlineStr">
        <is>
          <t>631-693</t>
        </is>
      </c>
      <c r="G832" t="n">
        <v>63</v>
      </c>
      <c r="H832" t="inlineStr">
        <is>
          <t>C C C C C C C C C C C C C C C C C C C C C C C C C C C C C C C C C C C C C C C C C C C C C C C C C C C C C C C C C C C C C C C</t>
        </is>
      </c>
    </row>
    <row r="833">
      <c r="A833" s="2">
        <f>HYPERLINK("https://www.uniprot.org/uniprotkb/P08183/entry", "P08183")</f>
        <v/>
      </c>
      <c r="B833" t="inlineStr">
        <is>
          <t>ABCB1</t>
        </is>
      </c>
      <c r="C833" t="inlineStr">
        <is>
          <t>ATP-dependent translocase ABCB1</t>
        </is>
      </c>
      <c r="D833" s="2">
        <f>HYPERLINK("https://www.rcsb.org/structure/7A6F", "7A6F")</f>
        <v/>
      </c>
      <c r="E833" t="inlineStr">
        <is>
          <t>GAP_CTER</t>
        </is>
      </c>
      <c r="F833" t="inlineStr">
        <is>
          <t>1277-1280</t>
        </is>
      </c>
      <c r="G833" t="n">
        <v>4</v>
      </c>
      <c r="H833" t="inlineStr">
        <is>
          <t>C C C C</t>
        </is>
      </c>
    </row>
    <row r="834">
      <c r="A834" s="2">
        <f>HYPERLINK("https://www.uniprot.org/uniprotkb/P08183/entry", "P08183")</f>
        <v/>
      </c>
      <c r="B834" t="inlineStr">
        <is>
          <t>ABCB1</t>
        </is>
      </c>
      <c r="C834" t="inlineStr">
        <is>
          <t>ATP-dependent translocase ABCB1</t>
        </is>
      </c>
      <c r="D834" s="2">
        <f>HYPERLINK("https://www.rcsb.org/structure/7A6F", "7A6F")</f>
        <v/>
      </c>
      <c r="E834" t="inlineStr">
        <is>
          <t>Coil_rejetÃ©</t>
        </is>
      </c>
      <c r="F834" t="inlineStr">
        <is>
          <t>32-104</t>
        </is>
      </c>
      <c r="G834" t="n">
        <v>73</v>
      </c>
      <c r="H834" t="inlineStr">
        <is>
          <t>C C C C C C C C C C C C H H H H H H H H H H H H H H H H H H H H H H H H H H H H H H H H H H H H H C C C C C C C C C C C C C C C C C C C C C C C C</t>
        </is>
      </c>
    </row>
    <row r="835">
      <c r="A835" s="2">
        <f>HYPERLINK("https://www.uniprot.org/uniprotkb/P08183/entry", "P08183")</f>
        <v/>
      </c>
      <c r="B835" t="inlineStr">
        <is>
          <t>ABCB1</t>
        </is>
      </c>
      <c r="C835" t="inlineStr">
        <is>
          <t>ATP-dependent translocase ABCB1</t>
        </is>
      </c>
      <c r="D835" s="2">
        <f>HYPERLINK("https://www.rcsb.org/structure/7A6F", "7A6F")</f>
        <v/>
      </c>
      <c r="E835" t="inlineStr">
        <is>
          <t>Coil_rejetÃ©</t>
        </is>
      </c>
      <c r="F835" t="inlineStr">
        <is>
          <t>106-158</t>
        </is>
      </c>
      <c r="G835" t="n">
        <v>53</v>
      </c>
      <c r="H835" t="inlineStr">
        <is>
          <t>H H H H H H H H H H H H H H H H H H H H H H H H H H H H H H H H H H H H H H H H H H H H H H H H H H H H C</t>
        </is>
      </c>
    </row>
    <row r="836">
      <c r="A836" s="2">
        <f>HYPERLINK("https://www.uniprot.org/uniprotkb/P08183/entry", "P08183")</f>
        <v/>
      </c>
      <c r="B836" t="inlineStr">
        <is>
          <t>ABCB1</t>
        </is>
      </c>
      <c r="C836" t="inlineStr">
        <is>
          <t>ATP-dependent translocase ABCB1</t>
        </is>
      </c>
      <c r="D836" s="2">
        <f>HYPERLINK("https://www.rcsb.org/structure/7A6F", "7A6F")</f>
        <v/>
      </c>
      <c r="E836" t="inlineStr">
        <is>
          <t>Coil_rejetÃ©</t>
        </is>
      </c>
      <c r="F836" t="inlineStr">
        <is>
          <t>177-238</t>
        </is>
      </c>
      <c r="G836" t="n">
        <v>62</v>
      </c>
      <c r="H836" t="inlineStr">
        <is>
          <t>H H H H H H H H H H H H H H H H H H H H H H H H H H H H H H H H H H H C C H H H H H H H H H H H H H H H H H H H H H H H H C</t>
        </is>
      </c>
    </row>
    <row r="837">
      <c r="A837" s="2">
        <f>HYPERLINK("https://www.uniprot.org/uniprotkb/P08183/entry", "P08183")</f>
        <v/>
      </c>
      <c r="B837" t="inlineStr">
        <is>
          <t>ABCB1</t>
        </is>
      </c>
      <c r="C837" t="inlineStr">
        <is>
          <t>ATP-dependent translocase ABCB1</t>
        </is>
      </c>
      <c r="D837" s="2">
        <f>HYPERLINK("https://www.rcsb.org/structure/7A6F", "7A6F")</f>
        <v/>
      </c>
      <c r="E837" t="inlineStr">
        <is>
          <t>Coil_rejetÃ©</t>
        </is>
      </c>
      <c r="F837" t="inlineStr">
        <is>
          <t>247-372</t>
        </is>
      </c>
      <c r="G837" t="n">
        <v>126</v>
      </c>
      <c r="H837" t="inlineStr">
        <is>
          <t>H H H H H H H H H H H H H H H H H H H H H H H H H H H H H H H H H H H H H H H H H H H H H H H H H H H H H H H H H H H H H H H H H H H H H H H H H H H H H C C C H H H H H H H H H H H H H H H H H H H C C C H H H H H H H H H H H H H H H H H H H H H H H C</t>
        </is>
      </c>
    </row>
    <row r="838">
      <c r="A838" s="2">
        <f>HYPERLINK("https://www.uniprot.org/uniprotkb/P08183/entry", "P08183")</f>
        <v/>
      </c>
      <c r="B838" t="inlineStr">
        <is>
          <t>ABCB1</t>
        </is>
      </c>
      <c r="C838" t="inlineStr">
        <is>
          <t>ATP-dependent translocase ABCB1</t>
        </is>
      </c>
      <c r="D838" s="2">
        <f>HYPERLINK("https://www.rcsb.org/structure/7A6F", "7A6F")</f>
        <v/>
      </c>
      <c r="E838" t="inlineStr">
        <is>
          <t>Coil_rejetÃ©</t>
        </is>
      </c>
      <c r="F838" t="inlineStr">
        <is>
          <t>694-751</t>
        </is>
      </c>
      <c r="G838" t="n">
        <v>58</v>
      </c>
      <c r="H838" t="inlineStr">
        <is>
          <t>C C C C C H H H H H C C C H H H H H H H H H H H H H H H H H H H H H H H H H H H H H H H H H H H C C H H H H H H H H</t>
        </is>
      </c>
    </row>
    <row r="839">
      <c r="A839" s="2">
        <f>HYPERLINK("https://www.uniprot.org/uniprotkb/P08183/entry", "P08183")</f>
        <v/>
      </c>
      <c r="B839" t="inlineStr">
        <is>
          <t>ABCB1</t>
        </is>
      </c>
      <c r="C839" t="inlineStr">
        <is>
          <t>ATP-dependent translocase ABCB1</t>
        </is>
      </c>
      <c r="D839" s="2">
        <f>HYPERLINK("https://www.rcsb.org/structure/7A6F", "7A6F")</f>
        <v/>
      </c>
      <c r="E839" t="inlineStr">
        <is>
          <t>Coil_rejetÃ©</t>
        </is>
      </c>
      <c r="F839" t="inlineStr">
        <is>
          <t>753-799</t>
        </is>
      </c>
      <c r="G839" t="n">
        <v>47</v>
      </c>
      <c r="H839" t="inlineStr">
        <is>
          <t>H H H H H H H H H H H H H H H H H H H H H H H H H H H H H H H H H H H H H H H H H H H H H C C</t>
        </is>
      </c>
    </row>
    <row r="840">
      <c r="A840" s="2">
        <f>HYPERLINK("https://www.uniprot.org/uniprotkb/P08183/entry", "P08183")</f>
        <v/>
      </c>
      <c r="B840" t="inlineStr">
        <is>
          <t>ABCB1</t>
        </is>
      </c>
      <c r="C840" t="inlineStr">
        <is>
          <t>ATP-dependent translocase ABCB1</t>
        </is>
      </c>
      <c r="D840" s="2">
        <f>HYPERLINK("https://www.rcsb.org/structure/7A6F", "7A6F")</f>
        <v/>
      </c>
      <c r="E840" t="inlineStr">
        <is>
          <t>Coil_rejetÃ©</t>
        </is>
      </c>
      <c r="F840" t="inlineStr">
        <is>
          <t>810-882</t>
        </is>
      </c>
      <c r="G840" t="n">
        <v>73</v>
      </c>
      <c r="H840" t="inlineStr">
        <is>
          <t>H H H H H H H H H H H H H H H H H H H H H H H H H H H H H H H H H H H H H H H H H H H C H H H H H H H H H C H H H H H H H H H H H H H H H H H C C</t>
        </is>
      </c>
    </row>
    <row r="841">
      <c r="A841" s="2">
        <f>HYPERLINK("https://www.uniprot.org/uniprotkb/P08183/entry", "P08183")</f>
        <v/>
      </c>
      <c r="B841" t="inlineStr">
        <is>
          <t>ABCB1</t>
        </is>
      </c>
      <c r="C841" t="inlineStr">
        <is>
          <t>ATP-dependent translocase ABCB1</t>
        </is>
      </c>
      <c r="D841" s="2">
        <f>HYPERLINK("https://www.rcsb.org/structure/7A6F", "7A6F")</f>
        <v/>
      </c>
      <c r="E841" t="inlineStr">
        <is>
          <t>Coil_rejetÃ©</t>
        </is>
      </c>
      <c r="F841" t="inlineStr">
        <is>
          <t>892-898</t>
        </is>
      </c>
      <c r="G841" t="n">
        <v>7</v>
      </c>
      <c r="H841" t="inlineStr">
        <is>
          <t>H H H H H H H</t>
        </is>
      </c>
    </row>
    <row r="842">
      <c r="A842" s="2">
        <f>HYPERLINK("https://www.uniprot.org/uniprotkb/P08183/entry", "P08183")</f>
        <v/>
      </c>
      <c r="B842" t="inlineStr">
        <is>
          <t>ABCB1</t>
        </is>
      </c>
      <c r="C842" t="inlineStr">
        <is>
          <t>ATP-dependent translocase ABCB1</t>
        </is>
      </c>
      <c r="D842" s="2">
        <f>HYPERLINK("https://www.rcsb.org/structure/7A6F", "7A6F")</f>
        <v/>
      </c>
      <c r="E842" t="inlineStr">
        <is>
          <t>Coil_rejetÃ©</t>
        </is>
      </c>
      <c r="F842" t="inlineStr">
        <is>
          <t>916-1017</t>
        </is>
      </c>
      <c r="G842" t="n">
        <v>102</v>
      </c>
      <c r="H842" t="inlineStr">
        <is>
          <t>H H H H H H H H H H H H H H H H H H H H H H H H H H H H H H H H H H H H H H H H H H H H H H H H H H C C C C H H H H H H H H H H H H H H H H H H H H H H H H C C C C H H H H H H H H H H H H H H H H C C C C</t>
        </is>
      </c>
    </row>
    <row r="843">
      <c r="A843" s="2">
        <f>HYPERLINK("https://www.uniprot.org/uniprotkb/P08183/entry", "P08183")</f>
        <v/>
      </c>
      <c r="B843" t="inlineStr">
        <is>
          <t>ABCB1</t>
        </is>
      </c>
      <c r="C843" t="inlineStr">
        <is>
          <t>ATP-dependent translocase ABCB1</t>
        </is>
      </c>
      <c r="D843" s="2">
        <f>HYPERLINK("https://www.rcsb.org/structure/7O9W", "7O9W")</f>
        <v/>
      </c>
      <c r="E843" t="inlineStr">
        <is>
          <t>GAP_NTER</t>
        </is>
      </c>
      <c r="F843" t="inlineStr">
        <is>
          <t>1-31</t>
        </is>
      </c>
      <c r="G843" t="n">
        <v>31</v>
      </c>
      <c r="H843" t="inlineStr">
        <is>
          <t>C C C C C C C C C C C C C C C C C C C C C C C C C C C C C C C</t>
        </is>
      </c>
    </row>
    <row r="844">
      <c r="A844" s="2">
        <f>HYPERLINK("https://www.uniprot.org/uniprotkb/P08183/entry", "P08183")</f>
        <v/>
      </c>
      <c r="B844" t="inlineStr">
        <is>
          <t>ABCB1</t>
        </is>
      </c>
      <c r="C844" t="inlineStr">
        <is>
          <t>ATP-dependent translocase ABCB1</t>
        </is>
      </c>
      <c r="D844" s="2">
        <f>HYPERLINK("https://www.rcsb.org/structure/7O9W", "7O9W")</f>
        <v/>
      </c>
      <c r="E844" t="inlineStr">
        <is>
          <t>GAP</t>
        </is>
      </c>
      <c r="F844" t="inlineStr">
        <is>
          <t>91-103</t>
        </is>
      </c>
      <c r="G844" t="n">
        <v>13</v>
      </c>
      <c r="H844" t="inlineStr">
        <is>
          <t>C C C C C C C C C C C C C</t>
        </is>
      </c>
    </row>
    <row r="845">
      <c r="A845" s="2">
        <f>HYPERLINK("https://www.uniprot.org/uniprotkb/P08183/entry", "P08183")</f>
        <v/>
      </c>
      <c r="B845" t="inlineStr">
        <is>
          <t>ABCB1</t>
        </is>
      </c>
      <c r="C845" t="inlineStr">
        <is>
          <t>ATP-dependent translocase ABCB1</t>
        </is>
      </c>
      <c r="D845" s="2">
        <f>HYPERLINK("https://www.rcsb.org/structure/7O9W", "7O9W")</f>
        <v/>
      </c>
      <c r="E845" t="inlineStr">
        <is>
          <t>GAP</t>
        </is>
      </c>
      <c r="F845" t="inlineStr">
        <is>
          <t>631-693</t>
        </is>
      </c>
      <c r="G845" t="n">
        <v>63</v>
      </c>
      <c r="H845" t="inlineStr">
        <is>
          <t>C C C C C C C C C C C C C C C C C C C C C C C C C C C C C C C C C C C C C C C C C C C C C C C C C C C C C C C C C C C C C C C</t>
        </is>
      </c>
    </row>
    <row r="846">
      <c r="A846" s="2">
        <f>HYPERLINK("https://www.uniprot.org/uniprotkb/P08183/entry", "P08183")</f>
        <v/>
      </c>
      <c r="B846" t="inlineStr">
        <is>
          <t>ABCB1</t>
        </is>
      </c>
      <c r="C846" t="inlineStr">
        <is>
          <t>ATP-dependent translocase ABCB1</t>
        </is>
      </c>
      <c r="D846" s="2">
        <f>HYPERLINK("https://www.rcsb.org/structure/7O9W", "7O9W")</f>
        <v/>
      </c>
      <c r="E846" t="inlineStr">
        <is>
          <t>GAP_CTER</t>
        </is>
      </c>
      <c r="F846" t="inlineStr">
        <is>
          <t>1277-1280</t>
        </is>
      </c>
      <c r="G846" t="n">
        <v>4</v>
      </c>
      <c r="H846" t="inlineStr">
        <is>
          <t>C C C C</t>
        </is>
      </c>
    </row>
    <row r="847">
      <c r="A847" s="2">
        <f>HYPERLINK("https://www.uniprot.org/uniprotkb/P08183/entry", "P08183")</f>
        <v/>
      </c>
      <c r="B847" t="inlineStr">
        <is>
          <t>ABCB1</t>
        </is>
      </c>
      <c r="C847" t="inlineStr">
        <is>
          <t>ATP-dependent translocase ABCB1</t>
        </is>
      </c>
      <c r="D847" s="2">
        <f>HYPERLINK("https://www.rcsb.org/structure/7O9W", "7O9W")</f>
        <v/>
      </c>
      <c r="E847" t="inlineStr">
        <is>
          <t>Coil_rejetÃ©</t>
        </is>
      </c>
      <c r="F847" t="inlineStr">
        <is>
          <t>39-104</t>
        </is>
      </c>
      <c r="G847" t="n">
        <v>66</v>
      </c>
      <c r="H847" t="inlineStr">
        <is>
          <t>H H C C C H H H H H H H H H H H H H H H H H H H H H H H H H H H H H H H H H H H H H H H H H H H H H H C C C C C C C C C C C C C C C</t>
        </is>
      </c>
    </row>
    <row r="848">
      <c r="A848" s="2">
        <f>HYPERLINK("https://www.uniprot.org/uniprotkb/P08183/entry", "P08183")</f>
        <v/>
      </c>
      <c r="B848" t="inlineStr">
        <is>
          <t>ABCB1</t>
        </is>
      </c>
      <c r="C848" t="inlineStr">
        <is>
          <t>ATP-dependent translocase ABCB1</t>
        </is>
      </c>
      <c r="D848" s="2">
        <f>HYPERLINK("https://www.rcsb.org/structure/7O9W", "7O9W")</f>
        <v/>
      </c>
      <c r="E848" t="inlineStr">
        <is>
          <t>Coil_rejetÃ©</t>
        </is>
      </c>
      <c r="F848" t="inlineStr">
        <is>
          <t>106-157</t>
        </is>
      </c>
      <c r="G848" t="n">
        <v>52</v>
      </c>
      <c r="H848" t="inlineStr">
        <is>
          <t>H H H H H H H H H H H H H H H H H H H H H H H H H H H H H H H H H H H H H H H H H H H H H H H H H H H H</t>
        </is>
      </c>
    </row>
    <row r="849">
      <c r="A849" s="2">
        <f>HYPERLINK("https://www.uniprot.org/uniprotkb/P08183/entry", "P08183")</f>
        <v/>
      </c>
      <c r="B849" t="inlineStr">
        <is>
          <t>ABCB1</t>
        </is>
      </c>
      <c r="C849" t="inlineStr">
        <is>
          <t>ATP-dependent translocase ABCB1</t>
        </is>
      </c>
      <c r="D849" s="2">
        <f>HYPERLINK("https://www.rcsb.org/structure/7O9W", "7O9W")</f>
        <v/>
      </c>
      <c r="E849" t="inlineStr">
        <is>
          <t>Coil_rejetÃ©</t>
        </is>
      </c>
      <c r="F849" t="inlineStr">
        <is>
          <t>174-236</t>
        </is>
      </c>
      <c r="G849" t="n">
        <v>63</v>
      </c>
      <c r="H849" t="inlineStr">
        <is>
          <t>H H H H H H H H H H H H H H H H H H H H H H H H H H H H H H H H H H H H H H H H H H H H H H H H H H H H H H H H H H H H H H H</t>
        </is>
      </c>
    </row>
    <row r="850">
      <c r="A850" s="2">
        <f>HYPERLINK("https://www.uniprot.org/uniprotkb/P08183/entry", "P08183")</f>
        <v/>
      </c>
      <c r="B850" t="inlineStr">
        <is>
          <t>ABCB1</t>
        </is>
      </c>
      <c r="C850" t="inlineStr">
        <is>
          <t>ATP-dependent translocase ABCB1</t>
        </is>
      </c>
      <c r="D850" s="2">
        <f>HYPERLINK("https://www.rcsb.org/structure/7O9W", "7O9W")</f>
        <v/>
      </c>
      <c r="E850" t="inlineStr">
        <is>
          <t>Coil_rejetÃ©</t>
        </is>
      </c>
      <c r="F850" t="inlineStr">
        <is>
          <t>274-371</t>
        </is>
      </c>
      <c r="G850" t="n">
        <v>98</v>
      </c>
      <c r="H850" t="inlineStr">
        <is>
          <t>H H H H H H H H H H H H H H H H H H H H H H H H H H H H H H H H H H H H H H H H H H H H H H H H H H C C C H H H H H H H H H H H H H H H H H H H H H H H H H H H H H H H H H H H H H H H H H H H H H</t>
        </is>
      </c>
    </row>
    <row r="851">
      <c r="A851" s="2">
        <f>HYPERLINK("https://www.uniprot.org/uniprotkb/P08183/entry", "P08183")</f>
        <v/>
      </c>
      <c r="B851" t="inlineStr">
        <is>
          <t>ABCB1</t>
        </is>
      </c>
      <c r="C851" t="inlineStr">
        <is>
          <t>ATP-dependent translocase ABCB1</t>
        </is>
      </c>
      <c r="D851" s="2">
        <f>HYPERLINK("https://www.rcsb.org/structure/7O9W", "7O9W")</f>
        <v/>
      </c>
      <c r="E851" t="inlineStr">
        <is>
          <t>Coil_rejetÃ©</t>
        </is>
      </c>
      <c r="F851" t="inlineStr">
        <is>
          <t>694-880</t>
        </is>
      </c>
      <c r="G851" t="n">
        <v>187</v>
      </c>
      <c r="H851" t="inlineStr">
        <is>
          <t>C C C C C H H H H H H H H H H H H H H H H H H H H H H H H H H H H H H H H H H H H H H H H H H H C C H H H H H H H H H H H H H H H H H H H H H H H H H H H H H H H H H H H H H H H H H H H H H H H H H H H H H H H C H H H H H H C C C C H H H H H H H H H H H H H H H H H H H H H H H H H H H H H H H H H H H H H H H H H H H H H H H H H H H H H H H H H H H H H H H H H H H H H H H</t>
        </is>
      </c>
    </row>
    <row r="852">
      <c r="A852" s="2">
        <f>HYPERLINK("https://www.uniprot.org/uniprotkb/P08183/entry", "P08183")</f>
        <v/>
      </c>
      <c r="B852" t="inlineStr">
        <is>
          <t>ABCB1</t>
        </is>
      </c>
      <c r="C852" t="inlineStr">
        <is>
          <t>ATP-dependent translocase ABCB1</t>
        </is>
      </c>
      <c r="D852" s="2">
        <f>HYPERLINK("https://www.rcsb.org/structure/7O9W", "7O9W")</f>
        <v/>
      </c>
      <c r="E852" t="inlineStr">
        <is>
          <t>Coil_rejetÃ©</t>
        </is>
      </c>
      <c r="F852" t="inlineStr">
        <is>
          <t>919-996</t>
        </is>
      </c>
      <c r="G852" t="n">
        <v>78</v>
      </c>
      <c r="H852" t="inlineStr">
        <is>
          <t>H H H H H H H H H H H H H H H H H H H H H H H H H H H H H H H H H H H H H H H H H H H H H H H H C C C H H H H H H H H H H H H H H H H H H H H H H H H H H C</t>
        </is>
      </c>
    </row>
    <row r="853">
      <c r="A853" s="2">
        <f>HYPERLINK("https://www.uniprot.org/uniprotkb/P08183/entry", "P08183")</f>
        <v/>
      </c>
      <c r="B853" t="inlineStr">
        <is>
          <t>ABCB1</t>
        </is>
      </c>
      <c r="C853" t="inlineStr">
        <is>
          <t>ATP-dependent translocase ABCB1</t>
        </is>
      </c>
      <c r="D853" s="2">
        <f>HYPERLINK("https://www.rcsb.org/structure/7O9W", "7O9W")</f>
        <v/>
      </c>
      <c r="E853" t="inlineStr">
        <is>
          <t>Coil_rejetÃ©</t>
        </is>
      </c>
      <c r="F853" t="inlineStr">
        <is>
          <t>1005-1012</t>
        </is>
      </c>
      <c r="G853" t="n">
        <v>8</v>
      </c>
      <c r="H853" t="inlineStr">
        <is>
          <t>H H H H H H H H</t>
        </is>
      </c>
    </row>
    <row r="854">
      <c r="A854" s="2">
        <f>HYPERLINK("https://www.uniprot.org/uniprotkb/P08183/entry", "P08183")</f>
        <v/>
      </c>
      <c r="B854" t="inlineStr">
        <is>
          <t>ABCB1</t>
        </is>
      </c>
      <c r="C854" t="inlineStr">
        <is>
          <t>ATP-dependent translocase ABCB1</t>
        </is>
      </c>
      <c r="D854" s="2">
        <f>HYPERLINK("https://www.rcsb.org/structure/8Y6H", "8Y6H")</f>
        <v/>
      </c>
      <c r="E854" t="inlineStr">
        <is>
          <t>GAP_NTER</t>
        </is>
      </c>
      <c r="F854" t="inlineStr">
        <is>
          <t>1-31</t>
        </is>
      </c>
      <c r="G854" t="n">
        <v>31</v>
      </c>
      <c r="H854" t="inlineStr">
        <is>
          <t>C C C C C C C C C C C C C C C C C C C C C C C C C C C C C C C</t>
        </is>
      </c>
    </row>
    <row r="855">
      <c r="A855" s="2">
        <f>HYPERLINK("https://www.uniprot.org/uniprotkb/P08183/entry", "P08183")</f>
        <v/>
      </c>
      <c r="B855" t="inlineStr">
        <is>
          <t>ABCB1</t>
        </is>
      </c>
      <c r="C855" t="inlineStr">
        <is>
          <t>ATP-dependent translocase ABCB1</t>
        </is>
      </c>
      <c r="D855" s="2">
        <f>HYPERLINK("https://www.rcsb.org/structure/8Y6H", "8Y6H")</f>
        <v/>
      </c>
      <c r="E855" t="inlineStr">
        <is>
          <t>GAP</t>
        </is>
      </c>
      <c r="F855" t="inlineStr">
        <is>
          <t>93-103</t>
        </is>
      </c>
      <c r="G855" t="n">
        <v>11</v>
      </c>
      <c r="H855" t="inlineStr">
        <is>
          <t>C C C C C C C C C C C</t>
        </is>
      </c>
    </row>
    <row r="856">
      <c r="A856" s="2">
        <f>HYPERLINK("https://www.uniprot.org/uniprotkb/P08183/entry", "P08183")</f>
        <v/>
      </c>
      <c r="B856" t="inlineStr">
        <is>
          <t>ABCB1</t>
        </is>
      </c>
      <c r="C856" t="inlineStr">
        <is>
          <t>ATP-dependent translocase ABCB1</t>
        </is>
      </c>
      <c r="D856" s="2">
        <f>HYPERLINK("https://www.rcsb.org/structure/8Y6H", "8Y6H")</f>
        <v/>
      </c>
      <c r="E856" t="inlineStr">
        <is>
          <t>GAP</t>
        </is>
      </c>
      <c r="F856" t="inlineStr">
        <is>
          <t>159-170</t>
        </is>
      </c>
      <c r="G856" t="n">
        <v>12</v>
      </c>
      <c r="H856" t="inlineStr">
        <is>
          <t>C C C C C C C C C C C C</t>
        </is>
      </c>
    </row>
    <row r="857">
      <c r="A857" s="2">
        <f>HYPERLINK("https://www.uniprot.org/uniprotkb/P08183/entry", "P08183")</f>
        <v/>
      </c>
      <c r="B857" t="inlineStr">
        <is>
          <t>ABCB1</t>
        </is>
      </c>
      <c r="C857" t="inlineStr">
        <is>
          <t>ATP-dependent translocase ABCB1</t>
        </is>
      </c>
      <c r="D857" s="2">
        <f>HYPERLINK("https://www.rcsb.org/structure/8Y6H", "8Y6H")</f>
        <v/>
      </c>
      <c r="E857" t="inlineStr">
        <is>
          <t>GAP</t>
        </is>
      </c>
      <c r="F857" t="inlineStr">
        <is>
          <t>372-695</t>
        </is>
      </c>
      <c r="G857" t="n">
        <v>324</v>
      </c>
      <c r="H857" t="inlineStr">
        <is>
          <t>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</t>
        </is>
      </c>
    </row>
    <row r="858">
      <c r="A858" s="2">
        <f>HYPERLINK("https://www.uniprot.org/uniprotkb/P08183/entry", "P08183")</f>
        <v/>
      </c>
      <c r="B858" t="inlineStr">
        <is>
          <t>ABCB1</t>
        </is>
      </c>
      <c r="C858" t="inlineStr">
        <is>
          <t>ATP-dependent translocase ABCB1</t>
        </is>
      </c>
      <c r="D858" s="2">
        <f>HYPERLINK("https://www.rcsb.org/structure/8Y6H", "8Y6H")</f>
        <v/>
      </c>
      <c r="E858" t="inlineStr">
        <is>
          <t>GAP</t>
        </is>
      </c>
      <c r="F858" t="inlineStr">
        <is>
          <t>800-808</t>
        </is>
      </c>
      <c r="G858" t="n">
        <v>9</v>
      </c>
      <c r="H858" t="inlineStr">
        <is>
          <t>C C C C C C C C C</t>
        </is>
      </c>
    </row>
    <row r="859">
      <c r="A859" s="2">
        <f>HYPERLINK("https://www.uniprot.org/uniprotkb/P08183/entry", "P08183")</f>
        <v/>
      </c>
      <c r="B859" t="inlineStr">
        <is>
          <t>ABCB1</t>
        </is>
      </c>
      <c r="C859" t="inlineStr">
        <is>
          <t>ATP-dependent translocase ABCB1</t>
        </is>
      </c>
      <c r="D859" s="2">
        <f>HYPERLINK("https://www.rcsb.org/structure/8Y6H", "8Y6H")</f>
        <v/>
      </c>
      <c r="E859" t="inlineStr">
        <is>
          <t>GAP</t>
        </is>
      </c>
      <c r="F859" t="inlineStr">
        <is>
          <t>883-887</t>
        </is>
      </c>
      <c r="G859" t="n">
        <v>5</v>
      </c>
      <c r="H859" t="inlineStr">
        <is>
          <t>C C C C C</t>
        </is>
      </c>
    </row>
    <row r="860">
      <c r="A860" s="2">
        <f>HYPERLINK("https://www.uniprot.org/uniprotkb/P08183/entry", "P08183")</f>
        <v/>
      </c>
      <c r="B860" t="inlineStr">
        <is>
          <t>ABCB1</t>
        </is>
      </c>
      <c r="C860" t="inlineStr">
        <is>
          <t>ATP-dependent translocase ABCB1</t>
        </is>
      </c>
      <c r="D860" s="2">
        <f>HYPERLINK("https://www.rcsb.org/structure/8Y6H", "8Y6H")</f>
        <v/>
      </c>
      <c r="E860" t="inlineStr">
        <is>
          <t>GAP</t>
        </is>
      </c>
      <c r="F860" t="inlineStr">
        <is>
          <t>901-912</t>
        </is>
      </c>
      <c r="G860" t="n">
        <v>12</v>
      </c>
      <c r="H860" t="inlineStr">
        <is>
          <t>C C C C C C C C C C C C</t>
        </is>
      </c>
    </row>
    <row r="861">
      <c r="A861" s="2">
        <f>HYPERLINK("https://www.uniprot.org/uniprotkb/P08183/entry", "P08183")</f>
        <v/>
      </c>
      <c r="B861" t="inlineStr">
        <is>
          <t>ABCB1</t>
        </is>
      </c>
      <c r="C861" t="inlineStr">
        <is>
          <t>ATP-dependent translocase ABCB1</t>
        </is>
      </c>
      <c r="D861" s="2">
        <f>HYPERLINK("https://www.rcsb.org/structure/8Y6H", "8Y6H")</f>
        <v/>
      </c>
      <c r="E861" t="inlineStr">
        <is>
          <t>GAP_CTER</t>
        </is>
      </c>
      <c r="F861" t="inlineStr">
        <is>
          <t>1015-1534</t>
        </is>
      </c>
      <c r="G861" t="n">
        <v>520</v>
      </c>
      <c r="H861" t="inlineStr">
        <is>
          <t>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</t>
        </is>
      </c>
    </row>
    <row r="862">
      <c r="A862" s="2">
        <f>HYPERLINK("https://www.uniprot.org/uniprotkb/P08183/entry", "P08183")</f>
        <v/>
      </c>
      <c r="B862" t="inlineStr">
        <is>
          <t>ABCB1</t>
        </is>
      </c>
      <c r="C862" t="inlineStr">
        <is>
          <t>ATP-dependent translocase ABCB1</t>
        </is>
      </c>
      <c r="D862" s="2">
        <f>HYPERLINK("https://www.rcsb.org/structure/8Y6I", "8Y6I")</f>
        <v/>
      </c>
      <c r="E862" t="inlineStr">
        <is>
          <t>GAP_NTER</t>
        </is>
      </c>
      <c r="F862" t="inlineStr">
        <is>
          <t>1-31</t>
        </is>
      </c>
      <c r="G862" t="n">
        <v>31</v>
      </c>
      <c r="H862" t="inlineStr">
        <is>
          <t>C C C C C C C C C C C C C C C C C C C C C C C C C C C C C C C</t>
        </is>
      </c>
    </row>
    <row r="863">
      <c r="A863" s="2">
        <f>HYPERLINK("https://www.uniprot.org/uniprotkb/P08183/entry", "P08183")</f>
        <v/>
      </c>
      <c r="B863" t="inlineStr">
        <is>
          <t>ABCB1</t>
        </is>
      </c>
      <c r="C863" t="inlineStr">
        <is>
          <t>ATP-dependent translocase ABCB1</t>
        </is>
      </c>
      <c r="D863" s="2">
        <f>HYPERLINK("https://www.rcsb.org/structure/8Y6I", "8Y6I")</f>
        <v/>
      </c>
      <c r="E863" t="inlineStr">
        <is>
          <t>GAP</t>
        </is>
      </c>
      <c r="F863" t="inlineStr">
        <is>
          <t>92-103</t>
        </is>
      </c>
      <c r="G863" t="n">
        <v>12</v>
      </c>
      <c r="H863" t="inlineStr">
        <is>
          <t>C C C C C C C C C C C C</t>
        </is>
      </c>
    </row>
    <row r="864">
      <c r="A864" s="2">
        <f>HYPERLINK("https://www.uniprot.org/uniprotkb/P08183/entry", "P08183")</f>
        <v/>
      </c>
      <c r="B864" t="inlineStr">
        <is>
          <t>ABCB1</t>
        </is>
      </c>
      <c r="C864" t="inlineStr">
        <is>
          <t>ATP-dependent translocase ABCB1</t>
        </is>
      </c>
      <c r="D864" s="2">
        <f>HYPERLINK("https://www.rcsb.org/structure/8Y6I", "8Y6I")</f>
        <v/>
      </c>
      <c r="E864" t="inlineStr">
        <is>
          <t>GAP</t>
        </is>
      </c>
      <c r="F864" t="inlineStr">
        <is>
          <t>164-165</t>
        </is>
      </c>
      <c r="G864" t="n">
        <v>2</v>
      </c>
      <c r="H864" t="inlineStr">
        <is>
          <t>C C</t>
        </is>
      </c>
    </row>
    <row r="865">
      <c r="A865" s="2">
        <f>HYPERLINK("https://www.uniprot.org/uniprotkb/P08183/entry", "P08183")</f>
        <v/>
      </c>
      <c r="B865" t="inlineStr">
        <is>
          <t>ABCB1</t>
        </is>
      </c>
      <c r="C865" t="inlineStr">
        <is>
          <t>ATP-dependent translocase ABCB1</t>
        </is>
      </c>
      <c r="D865" s="2">
        <f>HYPERLINK("https://www.rcsb.org/structure/8Y6I", "8Y6I")</f>
        <v/>
      </c>
      <c r="E865" t="inlineStr">
        <is>
          <t>GAP</t>
        </is>
      </c>
      <c r="F865" t="inlineStr">
        <is>
          <t>168-168</t>
        </is>
      </c>
      <c r="G865" t="n">
        <v>1</v>
      </c>
      <c r="H865" t="inlineStr">
        <is>
          <t>C</t>
        </is>
      </c>
    </row>
    <row r="866">
      <c r="A866" s="2">
        <f>HYPERLINK("https://www.uniprot.org/uniprotkb/P08183/entry", "P08183")</f>
        <v/>
      </c>
      <c r="B866" t="inlineStr">
        <is>
          <t>ABCB1</t>
        </is>
      </c>
      <c r="C866" t="inlineStr">
        <is>
          <t>ATP-dependent translocase ABCB1</t>
        </is>
      </c>
      <c r="D866" s="2">
        <f>HYPERLINK("https://www.rcsb.org/structure/8Y6I", "8Y6I")</f>
        <v/>
      </c>
      <c r="E866" t="inlineStr">
        <is>
          <t>GAP</t>
        </is>
      </c>
      <c r="F866" t="inlineStr">
        <is>
          <t>260-260</t>
        </is>
      </c>
      <c r="G866" t="n">
        <v>1</v>
      </c>
      <c r="H866" t="inlineStr">
        <is>
          <t>C</t>
        </is>
      </c>
    </row>
    <row r="867">
      <c r="A867" s="2">
        <f>HYPERLINK("https://www.uniprot.org/uniprotkb/P08183/entry", "P08183")</f>
        <v/>
      </c>
      <c r="B867" t="inlineStr">
        <is>
          <t>ABCB1</t>
        </is>
      </c>
      <c r="C867" t="inlineStr">
        <is>
          <t>ATP-dependent translocase ABCB1</t>
        </is>
      </c>
      <c r="D867" s="2">
        <f>HYPERLINK("https://www.rcsb.org/structure/8Y6I", "8Y6I")</f>
        <v/>
      </c>
      <c r="E867" t="inlineStr">
        <is>
          <t>GAP</t>
        </is>
      </c>
      <c r="F867" t="inlineStr">
        <is>
          <t>378-697</t>
        </is>
      </c>
      <c r="G867" t="n">
        <v>320</v>
      </c>
      <c r="H867" t="inlineStr">
        <is>
          <t>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</t>
        </is>
      </c>
    </row>
    <row r="868">
      <c r="A868" s="2">
        <f>HYPERLINK("https://www.uniprot.org/uniprotkb/P08183/entry", "P08183")</f>
        <v/>
      </c>
      <c r="B868" t="inlineStr">
        <is>
          <t>ABCB1</t>
        </is>
      </c>
      <c r="C868" t="inlineStr">
        <is>
          <t>ATP-dependent translocase ABCB1</t>
        </is>
      </c>
      <c r="D868" s="2">
        <f>HYPERLINK("https://www.rcsb.org/structure/8Y6I", "8Y6I")</f>
        <v/>
      </c>
      <c r="E868" t="inlineStr">
        <is>
          <t>GAP</t>
        </is>
      </c>
      <c r="F868" t="inlineStr">
        <is>
          <t>883-890</t>
        </is>
      </c>
      <c r="G868" t="n">
        <v>8</v>
      </c>
      <c r="H868" t="inlineStr">
        <is>
          <t>C C C C C C C C</t>
        </is>
      </c>
    </row>
    <row r="869">
      <c r="A869" s="2">
        <f>HYPERLINK("https://www.uniprot.org/uniprotkb/P08183/entry", "P08183")</f>
        <v/>
      </c>
      <c r="B869" t="inlineStr">
        <is>
          <t>ABCB1</t>
        </is>
      </c>
      <c r="C869" t="inlineStr">
        <is>
          <t>ATP-dependent translocase ABCB1</t>
        </is>
      </c>
      <c r="D869" s="2">
        <f>HYPERLINK("https://www.rcsb.org/structure/8Y6I", "8Y6I")</f>
        <v/>
      </c>
      <c r="E869" t="inlineStr">
        <is>
          <t>GAP_CTER</t>
        </is>
      </c>
      <c r="F869" t="inlineStr">
        <is>
          <t>1022-1534</t>
        </is>
      </c>
      <c r="G869" t="n">
        <v>513</v>
      </c>
      <c r="H869" t="inlineStr">
        <is>
          <t>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 C</t>
        </is>
      </c>
    </row>
    <row r="870">
      <c r="A870" s="2">
        <f>HYPERLINK("https://www.uniprot.org/uniprotkb/P08183/entry", "P08183")</f>
        <v/>
      </c>
      <c r="B870" t="inlineStr">
        <is>
          <t>ABCB1</t>
        </is>
      </c>
      <c r="C870" t="inlineStr">
        <is>
          <t>ATP-dependent translocase ABCB1</t>
        </is>
      </c>
      <c r="D870" s="2">
        <f>HYPERLINK("https://www.rcsb.org/structure/9CR8", "9CR8")</f>
        <v/>
      </c>
      <c r="E870" t="inlineStr">
        <is>
          <t>GAP_NTER</t>
        </is>
      </c>
      <c r="F870" t="inlineStr">
        <is>
          <t>1-32</t>
        </is>
      </c>
      <c r="G870" t="n">
        <v>32</v>
      </c>
      <c r="H870" t="inlineStr">
        <is>
          <t>C C C C C C C C C C C C C C C C C C C C C C C C C C C C C C C C</t>
        </is>
      </c>
    </row>
    <row r="871">
      <c r="A871" s="2">
        <f>HYPERLINK("https://www.uniprot.org/uniprotkb/P08183/entry", "P08183")</f>
        <v/>
      </c>
      <c r="B871" t="inlineStr">
        <is>
          <t>ABCB1</t>
        </is>
      </c>
      <c r="C871" t="inlineStr">
        <is>
          <t>ATP-dependent translocase ABCB1</t>
        </is>
      </c>
      <c r="D871" s="2">
        <f>HYPERLINK("https://www.rcsb.org/structure/9CR8", "9CR8")</f>
        <v/>
      </c>
      <c r="E871" t="inlineStr">
        <is>
          <t>GAP</t>
        </is>
      </c>
      <c r="F871" t="inlineStr">
        <is>
          <t>82-105</t>
        </is>
      </c>
      <c r="G871" t="n">
        <v>24</v>
      </c>
      <c r="H871" t="inlineStr">
        <is>
          <t>C C C C C C C C C C C C C C C C C C C C C C C C</t>
        </is>
      </c>
    </row>
    <row r="872">
      <c r="A872" s="2">
        <f>HYPERLINK("https://www.uniprot.org/uniprotkb/P08183/entry", "P08183")</f>
        <v/>
      </c>
      <c r="B872" t="inlineStr">
        <is>
          <t>ABCB1</t>
        </is>
      </c>
      <c r="C872" t="inlineStr">
        <is>
          <t>ATP-dependent translocase ABCB1</t>
        </is>
      </c>
      <c r="D872" s="2">
        <f>HYPERLINK("https://www.rcsb.org/structure/9CR8", "9CR8")</f>
        <v/>
      </c>
      <c r="E872" t="inlineStr">
        <is>
          <t>GAP</t>
        </is>
      </c>
      <c r="F872" t="inlineStr">
        <is>
          <t>607-693</t>
        </is>
      </c>
      <c r="G872" t="n">
        <v>87</v>
      </c>
      <c r="H872" t="inlineStr">
        <is>
          <t>C C C C C C C C C C C C C C C C C C C C C C C C C C C C C C C C C C C C C C C C C C C C C C C C C C C C C C C C C C C C C C C C C C C C C C C C C C C C C C C C C C C C C C C</t>
        </is>
      </c>
    </row>
    <row r="873">
      <c r="A873" s="2">
        <f>HYPERLINK("https://www.uniprot.org/uniprotkb/P08183/entry", "P08183")</f>
        <v/>
      </c>
      <c r="B873" t="inlineStr">
        <is>
          <t>ABCB1</t>
        </is>
      </c>
      <c r="C873" t="inlineStr">
        <is>
          <t>ATP-dependent translocase ABCB1</t>
        </is>
      </c>
      <c r="D873" s="2">
        <f>HYPERLINK("https://www.rcsb.org/structure/9CR8", "9CR8")</f>
        <v/>
      </c>
      <c r="E873" t="inlineStr">
        <is>
          <t>GAP_CTER</t>
        </is>
      </c>
      <c r="F873" t="inlineStr">
        <is>
          <t>1231-1280</t>
        </is>
      </c>
      <c r="G873" t="n">
        <v>50</v>
      </c>
      <c r="H873" t="inlineStr">
        <is>
          <t>C C C C C C C C C C C C C C C C C C C C C C C C C C C C C C C C C C C C C C C C C C C C C C C C C C</t>
        </is>
      </c>
    </row>
    <row r="874">
      <c r="A874" s="2">
        <f>HYPERLINK("https://www.uniprot.org/uniprotkb/P08183/entry", "P08183")</f>
        <v/>
      </c>
      <c r="B874" t="inlineStr">
        <is>
          <t>ABCB1</t>
        </is>
      </c>
      <c r="C874" t="inlineStr">
        <is>
          <t>ATP-dependent translocase ABCB1</t>
        </is>
      </c>
      <c r="D874" s="2">
        <f>HYPERLINK("https://www.rcsb.org/structure/9CR8", "9CR8")</f>
        <v/>
      </c>
      <c r="E874" t="inlineStr">
        <is>
          <t>Coil_rejetÃ©</t>
        </is>
      </c>
      <c r="F874" t="inlineStr">
        <is>
          <t>33-74</t>
        </is>
      </c>
      <c r="G874" t="n">
        <v>42</v>
      </c>
      <c r="H874" t="inlineStr">
        <is>
          <t>C C C C C C C C C C C C C C C C C C C C C C C C C C C C C C C C C C C C C C C C C C</t>
        </is>
      </c>
    </row>
    <row r="875">
      <c r="A875" s="2">
        <f>HYPERLINK("https://www.uniprot.org/uniprotkb/P08183/entry", "P08183")</f>
        <v/>
      </c>
      <c r="B875" t="inlineStr">
        <is>
          <t>ABCB1</t>
        </is>
      </c>
      <c r="C875" t="inlineStr">
        <is>
          <t>ATP-dependent translocase ABCB1</t>
        </is>
      </c>
      <c r="D875" s="2">
        <f>HYPERLINK("https://www.rcsb.org/structure/9CR8", "9CR8")</f>
        <v/>
      </c>
      <c r="E875" t="inlineStr">
        <is>
          <t>Coil_rejetÃ©</t>
        </is>
      </c>
      <c r="F875" t="inlineStr">
        <is>
          <t>121-234</t>
        </is>
      </c>
      <c r="G875" t="n">
        <v>114</v>
      </c>
      <c r="H875" t="inlineStr">
        <is>
          <t>C C C C C C C C C C C C C C C C C C C C C C C C C C C C C C C C C C C C C C C C C C C C C C C C C C C C C C C C C C C C C C C C C C C C C C C C C C C C C C C C C C C C C C C C C C C C C C C C C C C C C C C C C C C C C C C C C C</t>
        </is>
      </c>
    </row>
    <row r="876">
      <c r="A876" s="2">
        <f>HYPERLINK("https://www.uniprot.org/uniprotkb/P08183/entry", "P08183")</f>
        <v/>
      </c>
      <c r="B876" t="inlineStr">
        <is>
          <t>ABCB1</t>
        </is>
      </c>
      <c r="C876" t="inlineStr">
        <is>
          <t>ATP-dependent translocase ABCB1</t>
        </is>
      </c>
      <c r="D876" s="2">
        <f>HYPERLINK("https://www.rcsb.org/structure/9CR8", "9CR8")</f>
        <v/>
      </c>
      <c r="E876" t="inlineStr">
        <is>
          <t>Coil_rejetÃ©</t>
        </is>
      </c>
      <c r="F876" t="inlineStr">
        <is>
          <t>247-313</t>
        </is>
      </c>
      <c r="G876" t="n">
        <v>67</v>
      </c>
      <c r="H876" t="inlineStr">
        <is>
          <t>C C C C C C C C C C C C C C C C C C C C C C C C C C C C C C C C C C C C C C C C C C C C C C C C C C C C C C C C C C C C C C C C C C C</t>
        </is>
      </c>
    </row>
    <row r="877">
      <c r="A877" s="2">
        <f>HYPERLINK("https://www.uniprot.org/uniprotkb/P08183/entry", "P08183")</f>
        <v/>
      </c>
      <c r="B877" t="inlineStr">
        <is>
          <t>ABCB1</t>
        </is>
      </c>
      <c r="C877" t="inlineStr">
        <is>
          <t>ATP-dependent translocase ABCB1</t>
        </is>
      </c>
      <c r="D877" s="2">
        <f>HYPERLINK("https://www.rcsb.org/structure/9CR8", "9CR8")</f>
        <v/>
      </c>
      <c r="E877" t="inlineStr">
        <is>
          <t>Coil_rejetÃ©</t>
        </is>
      </c>
      <c r="F877" t="inlineStr">
        <is>
          <t>329-378</t>
        </is>
      </c>
      <c r="G877" t="n">
        <v>50</v>
      </c>
      <c r="H877" t="inlineStr">
        <is>
          <t>C C C C C C C C C C C C C C C C C C C C C C C C C C C C C C C C C C C C C C C C C C C C C C C C C C</t>
        </is>
      </c>
    </row>
    <row r="878">
      <c r="A878" s="2">
        <f>HYPERLINK("https://www.uniprot.org/uniprotkb/P08183/entry", "P08183")</f>
        <v/>
      </c>
      <c r="B878" t="inlineStr">
        <is>
          <t>ABCB1</t>
        </is>
      </c>
      <c r="C878" t="inlineStr">
        <is>
          <t>ATP-dependent translocase ABCB1</t>
        </is>
      </c>
      <c r="D878" s="2">
        <f>HYPERLINK("https://www.rcsb.org/structure/9CR8", "9CR8")</f>
        <v/>
      </c>
      <c r="E878" t="inlineStr">
        <is>
          <t>Coil_rejetÃ©</t>
        </is>
      </c>
      <c r="F878" t="inlineStr">
        <is>
          <t>438-444</t>
        </is>
      </c>
      <c r="G878" t="n">
        <v>7</v>
      </c>
      <c r="H878" t="inlineStr">
        <is>
          <t>C C C C C C C</t>
        </is>
      </c>
    </row>
    <row r="879">
      <c r="A879" s="2">
        <f>HYPERLINK("https://www.uniprot.org/uniprotkb/P08183/entry", "P08183")</f>
        <v/>
      </c>
      <c r="B879" t="inlineStr">
        <is>
          <t>ABCB1</t>
        </is>
      </c>
      <c r="C879" t="inlineStr">
        <is>
          <t>ATP-dependent translocase ABCB1</t>
        </is>
      </c>
      <c r="D879" s="2">
        <f>HYPERLINK("https://www.rcsb.org/structure/9CR8", "9CR8")</f>
        <v/>
      </c>
      <c r="E879" t="inlineStr">
        <is>
          <t>Coil_rejetÃ©</t>
        </is>
      </c>
      <c r="F879" t="inlineStr">
        <is>
          <t>463-472</t>
        </is>
      </c>
      <c r="G879" t="n">
        <v>10</v>
      </c>
      <c r="H879" t="inlineStr">
        <is>
          <t>C C C C C C C C C C</t>
        </is>
      </c>
    </row>
    <row r="880">
      <c r="A880" s="2">
        <f>HYPERLINK("https://www.uniprot.org/uniprotkb/P08183/entry", "P08183")</f>
        <v/>
      </c>
      <c r="B880" t="inlineStr">
        <is>
          <t>ABCB1</t>
        </is>
      </c>
      <c r="C880" t="inlineStr">
        <is>
          <t>ATP-dependent translocase ABCB1</t>
        </is>
      </c>
      <c r="D880" s="2">
        <f>HYPERLINK("https://www.rcsb.org/structure/9CR8", "9CR8")</f>
        <v/>
      </c>
      <c r="E880" t="inlineStr">
        <is>
          <t>Coil_rejetÃ©</t>
        </is>
      </c>
      <c r="F880" t="inlineStr">
        <is>
          <t>547-553</t>
        </is>
      </c>
      <c r="G880" t="n">
        <v>7</v>
      </c>
      <c r="H880" t="inlineStr">
        <is>
          <t>C C C C C C C</t>
        </is>
      </c>
    </row>
    <row r="881">
      <c r="A881" s="2">
        <f>HYPERLINK("https://www.uniprot.org/uniprotkb/P08183/entry", "P08183")</f>
        <v/>
      </c>
      <c r="B881" t="inlineStr">
        <is>
          <t>ABCB1</t>
        </is>
      </c>
      <c r="C881" t="inlineStr">
        <is>
          <t>ATP-dependent translocase ABCB1</t>
        </is>
      </c>
      <c r="D881" s="2">
        <f>HYPERLINK("https://www.rcsb.org/structure/9CR8", "9CR8")</f>
        <v/>
      </c>
      <c r="E881" t="inlineStr">
        <is>
          <t>Coil_rejetÃ©</t>
        </is>
      </c>
      <c r="F881" t="inlineStr">
        <is>
          <t>704-731</t>
        </is>
      </c>
      <c r="G881" t="n">
        <v>28</v>
      </c>
      <c r="H881" t="inlineStr">
        <is>
          <t>C C C C C C C C C C C C C C C C C C C C C C C C C C C C</t>
        </is>
      </c>
    </row>
    <row r="882">
      <c r="A882" s="2">
        <f>HYPERLINK("https://www.uniprot.org/uniprotkb/P08183/entry", "P08183")</f>
        <v/>
      </c>
      <c r="B882" t="inlineStr">
        <is>
          <t>ABCB1</t>
        </is>
      </c>
      <c r="C882" t="inlineStr">
        <is>
          <t>ATP-dependent translocase ABCB1</t>
        </is>
      </c>
      <c r="D882" s="2">
        <f>HYPERLINK("https://www.rcsb.org/structure/9CR8", "9CR8")</f>
        <v/>
      </c>
      <c r="E882" t="inlineStr">
        <is>
          <t>Coil_rejetÃ©</t>
        </is>
      </c>
      <c r="F882" t="inlineStr">
        <is>
          <t>758-805</t>
        </is>
      </c>
      <c r="G882" t="n">
        <v>48</v>
      </c>
      <c r="H882" t="inlineStr">
        <is>
          <t>C C C C C C C C C C C C C C C C C C C C C C C C C C C C C C C C C C C C C C C C C C C C C C C C</t>
        </is>
      </c>
    </row>
    <row r="883">
      <c r="A883" s="2">
        <f>HYPERLINK("https://www.uniprot.org/uniprotkb/P08183/entry", "P08183")</f>
        <v/>
      </c>
      <c r="B883" t="inlineStr">
        <is>
          <t>ABCB1</t>
        </is>
      </c>
      <c r="C883" t="inlineStr">
        <is>
          <t>ATP-dependent translocase ABCB1</t>
        </is>
      </c>
      <c r="D883" s="2">
        <f>HYPERLINK("https://www.rcsb.org/structure/9CR8", "9CR8")</f>
        <v/>
      </c>
      <c r="E883" t="inlineStr">
        <is>
          <t>Coil_rejetÃ©</t>
        </is>
      </c>
      <c r="F883" t="inlineStr">
        <is>
          <t>810-831</t>
        </is>
      </c>
      <c r="G883" t="n">
        <v>22</v>
      </c>
      <c r="H883" t="inlineStr">
        <is>
          <t>C C C C C C C C C C C C C C C C C C C C C C</t>
        </is>
      </c>
    </row>
    <row r="884">
      <c r="A884" s="2">
        <f>HYPERLINK("https://www.uniprot.org/uniprotkb/P08183/entry", "P08183")</f>
        <v/>
      </c>
      <c r="B884" t="inlineStr">
        <is>
          <t>ABCB1</t>
        </is>
      </c>
      <c r="C884" t="inlineStr">
        <is>
          <t>ATP-dependent translocase ABCB1</t>
        </is>
      </c>
      <c r="D884" s="2">
        <f>HYPERLINK("https://www.rcsb.org/structure/9CR8", "9CR8")</f>
        <v/>
      </c>
      <c r="E884" t="inlineStr">
        <is>
          <t>Coil_rejetÃ©</t>
        </is>
      </c>
      <c r="F884" t="inlineStr">
        <is>
          <t>833-849</t>
        </is>
      </c>
      <c r="G884" t="n">
        <v>17</v>
      </c>
      <c r="H884" t="inlineStr">
        <is>
          <t>C C C C C C C C C C C C C C C C C</t>
        </is>
      </c>
    </row>
    <row r="885">
      <c r="A885" s="2">
        <f>HYPERLINK("https://www.uniprot.org/uniprotkb/P08183/entry", "P08183")</f>
        <v/>
      </c>
      <c r="B885" t="inlineStr">
        <is>
          <t>ABCB1</t>
        </is>
      </c>
      <c r="C885" t="inlineStr">
        <is>
          <t>ATP-dependent translocase ABCB1</t>
        </is>
      </c>
      <c r="D885" s="2">
        <f>HYPERLINK("https://www.rcsb.org/structure/9CR8", "9CR8")</f>
        <v/>
      </c>
      <c r="E885" t="inlineStr">
        <is>
          <t>Coil_rejetÃ©</t>
        </is>
      </c>
      <c r="F885" t="inlineStr">
        <is>
          <t>890-948</t>
        </is>
      </c>
      <c r="G885" t="n">
        <v>59</v>
      </c>
      <c r="H885" t="inlineStr">
        <is>
          <t>C C C C C C C C C C C C C C C C C C C C C C C C C C C C C C C C C C C C C C C C C C C C C C C C C C C C C C C C C C C</t>
        </is>
      </c>
    </row>
    <row r="886">
      <c r="A886" s="2">
        <f>HYPERLINK("https://www.uniprot.org/uniprotkb/P08183/entry", "P08183")</f>
        <v/>
      </c>
      <c r="B886" t="inlineStr">
        <is>
          <t>ABCB1</t>
        </is>
      </c>
      <c r="C886" t="inlineStr">
        <is>
          <t>ATP-dependent translocase ABCB1</t>
        </is>
      </c>
      <c r="D886" s="2">
        <f>HYPERLINK("https://www.rcsb.org/structure/9CR8", "9CR8")</f>
        <v/>
      </c>
      <c r="E886" t="inlineStr">
        <is>
          <t>Coil_rejetÃ©</t>
        </is>
      </c>
      <c r="F886" t="inlineStr">
        <is>
          <t>974-994</t>
        </is>
      </c>
      <c r="G886" t="n">
        <v>21</v>
      </c>
      <c r="H886" t="inlineStr">
        <is>
          <t>C C C C C C C C C C C C C C C C C C C C C</t>
        </is>
      </c>
    </row>
    <row r="887">
      <c r="A887" s="2">
        <f>HYPERLINK("https://www.uniprot.org/uniprotkb/P08183/entry", "P08183")</f>
        <v/>
      </c>
      <c r="B887" t="inlineStr">
        <is>
          <t>ABCB1</t>
        </is>
      </c>
      <c r="C887" t="inlineStr">
        <is>
          <t>ATP-dependent translocase ABCB1</t>
        </is>
      </c>
      <c r="D887" s="2">
        <f>HYPERLINK("https://www.rcsb.org/structure/9CR8", "9CR8")</f>
        <v/>
      </c>
      <c r="E887" t="inlineStr">
        <is>
          <t>Coil_rejetÃ©</t>
        </is>
      </c>
      <c r="F887" t="inlineStr">
        <is>
          <t>1003-1013</t>
        </is>
      </c>
      <c r="G887" t="n">
        <v>11</v>
      </c>
      <c r="H887" t="inlineStr">
        <is>
          <t>C C C C C C C C C C C</t>
        </is>
      </c>
    </row>
    <row r="888">
      <c r="A888" s="2">
        <f>HYPERLINK("https://www.uniprot.org/uniprotkb/P08183/entry", "P08183")</f>
        <v/>
      </c>
      <c r="B888" t="inlineStr">
        <is>
          <t>ABCB1</t>
        </is>
      </c>
      <c r="C888" t="inlineStr">
        <is>
          <t>ATP-dependent translocase ABCB1</t>
        </is>
      </c>
      <c r="D888" s="2">
        <f>HYPERLINK("https://www.rcsb.org/structure/9CR8", "9CR8")</f>
        <v/>
      </c>
      <c r="E888" t="inlineStr">
        <is>
          <t>Coil_rejetÃ©</t>
        </is>
      </c>
      <c r="F888" t="inlineStr">
        <is>
          <t>1113-1116</t>
        </is>
      </c>
      <c r="G888" t="n">
        <v>4</v>
      </c>
      <c r="H888" t="inlineStr">
        <is>
          <t>C C C C</t>
        </is>
      </c>
    </row>
    <row r="889">
      <c r="A889" s="2">
        <f>HYPERLINK("https://www.uniprot.org/uniprotkb/P08183/entry", "P08183")</f>
        <v/>
      </c>
      <c r="B889" t="inlineStr">
        <is>
          <t>ABCB1</t>
        </is>
      </c>
      <c r="C889" t="inlineStr">
        <is>
          <t>ATP-dependent translocase ABCB1</t>
        </is>
      </c>
      <c r="D889" s="2">
        <f>HYPERLINK("https://www.rcsb.org/structure/9CR8", "9CR8")</f>
        <v/>
      </c>
      <c r="E889" t="inlineStr">
        <is>
          <t>Coil_rejetÃ©</t>
        </is>
      </c>
      <c r="F889" t="inlineStr">
        <is>
          <t>1126-1136</t>
        </is>
      </c>
      <c r="G889" t="n">
        <v>11</v>
      </c>
      <c r="H889" t="inlineStr">
        <is>
          <t>C C C C C C C C C C C</t>
        </is>
      </c>
    </row>
    <row r="890">
      <c r="A890" s="2">
        <f>HYPERLINK("https://www.uniprot.org/uniprotkb/P08183/entry", "P08183")</f>
        <v/>
      </c>
      <c r="B890" t="inlineStr">
        <is>
          <t>ABCB1</t>
        </is>
      </c>
      <c r="C890" t="inlineStr">
        <is>
          <t>ATP-dependent translocase ABCB1</t>
        </is>
      </c>
      <c r="D890" s="2">
        <f>HYPERLINK("https://www.rcsb.org/structure/9CR8", "9CR8")</f>
        <v/>
      </c>
      <c r="E890" t="inlineStr">
        <is>
          <t>Coil_rejetÃ©</t>
        </is>
      </c>
      <c r="F890" t="inlineStr">
        <is>
          <t>1184-1192</t>
        </is>
      </c>
      <c r="G890" t="n">
        <v>9</v>
      </c>
      <c r="H890" t="inlineStr">
        <is>
          <t>C C C C C C C C C</t>
        </is>
      </c>
    </row>
    <row r="891">
      <c r="A891" s="2">
        <f>HYPERLINK("https://www.uniprot.org/uniprotkb/P08183/entry", "P08183")</f>
        <v/>
      </c>
      <c r="B891" t="inlineStr">
        <is>
          <t>ABCB1</t>
        </is>
      </c>
      <c r="C891" t="inlineStr">
        <is>
          <t>ATP-dependent translocase ABCB1</t>
        </is>
      </c>
      <c r="D891" s="2">
        <f>HYPERLINK("https://www.rcsb.org/structure/9CTC", "9CTC")</f>
        <v/>
      </c>
      <c r="E891" t="inlineStr">
        <is>
          <t>GAP_NTER</t>
        </is>
      </c>
      <c r="F891" t="inlineStr">
        <is>
          <t>1-29</t>
        </is>
      </c>
      <c r="G891" t="n">
        <v>29</v>
      </c>
      <c r="H891" t="inlineStr">
        <is>
          <t>C C C C C C C C C C C C C C C C C C C C C C C C C C C C C</t>
        </is>
      </c>
    </row>
    <row r="892">
      <c r="A892" s="2">
        <f>HYPERLINK("https://www.uniprot.org/uniprotkb/P08183/entry", "P08183")</f>
        <v/>
      </c>
      <c r="B892" t="inlineStr">
        <is>
          <t>ABCB1</t>
        </is>
      </c>
      <c r="C892" t="inlineStr">
        <is>
          <t>ATP-dependent translocase ABCB1</t>
        </is>
      </c>
      <c r="D892" s="2">
        <f>HYPERLINK("https://www.rcsb.org/structure/9CTC", "9CTC")</f>
        <v/>
      </c>
      <c r="E892" t="inlineStr">
        <is>
          <t>GAP</t>
        </is>
      </c>
      <c r="F892" t="inlineStr">
        <is>
          <t>91-103</t>
        </is>
      </c>
      <c r="G892" t="n">
        <v>13</v>
      </c>
      <c r="H892" t="inlineStr">
        <is>
          <t>C C C C C C C C C C C C C</t>
        </is>
      </c>
    </row>
    <row r="893">
      <c r="A893" s="2">
        <f>HYPERLINK("https://www.uniprot.org/uniprotkb/P08183/entry", "P08183")</f>
        <v/>
      </c>
      <c r="B893" t="inlineStr">
        <is>
          <t>ABCB1</t>
        </is>
      </c>
      <c r="C893" t="inlineStr">
        <is>
          <t>ATP-dependent translocase ABCB1</t>
        </is>
      </c>
      <c r="D893" s="2">
        <f>HYPERLINK("https://www.rcsb.org/structure/9CTC", "9CTC")</f>
        <v/>
      </c>
      <c r="E893" t="inlineStr">
        <is>
          <t>GAP</t>
        </is>
      </c>
      <c r="F893" t="inlineStr">
        <is>
          <t>631-690</t>
        </is>
      </c>
      <c r="G893" t="n">
        <v>60</v>
      </c>
      <c r="H893" t="inlineStr">
        <is>
          <t>C C C C C C C C C C C C C C C C C C C C C C C C C C C C C C C C C C C C C C C C C C C C C C C C C C C C C C C C C C C C</t>
        </is>
      </c>
    </row>
    <row r="894">
      <c r="A894" s="2">
        <f>HYPERLINK("https://www.uniprot.org/uniprotkb/P08183/entry", "P08183")</f>
        <v/>
      </c>
      <c r="B894" t="inlineStr">
        <is>
          <t>ABCB1</t>
        </is>
      </c>
      <c r="C894" t="inlineStr">
        <is>
          <t>ATP-dependent translocase ABCB1</t>
        </is>
      </c>
      <c r="D894" s="2">
        <f>HYPERLINK("https://www.rcsb.org/structure/9CTC", "9CTC")</f>
        <v/>
      </c>
      <c r="E894" t="inlineStr">
        <is>
          <t>GAP_CTER</t>
        </is>
      </c>
      <c r="F894" t="inlineStr">
        <is>
          <t>1273-1280</t>
        </is>
      </c>
      <c r="G894" t="n">
        <v>8</v>
      </c>
      <c r="H894" t="inlineStr">
        <is>
          <t>C C C C C C C C</t>
        </is>
      </c>
    </row>
    <row r="895">
      <c r="A895" s="2">
        <f>HYPERLINK("https://www.uniprot.org/uniprotkb/P08183/entry", "P08183")</f>
        <v/>
      </c>
      <c r="B895" t="inlineStr">
        <is>
          <t>ABCB1</t>
        </is>
      </c>
      <c r="C895" t="inlineStr">
        <is>
          <t>ATP-dependent translocase ABCB1</t>
        </is>
      </c>
      <c r="D895" s="2">
        <f>HYPERLINK("https://www.rcsb.org/structure/9CTC", "9CTC")</f>
        <v/>
      </c>
      <c r="E895" t="inlineStr">
        <is>
          <t>Coil_rejetÃ©</t>
        </is>
      </c>
      <c r="F895" t="inlineStr">
        <is>
          <t>42-60</t>
        </is>
      </c>
      <c r="G895" t="n">
        <v>19</v>
      </c>
      <c r="H895" t="inlineStr">
        <is>
          <t>C C C C C C C C C C C C C C C C C C C</t>
        </is>
      </c>
    </row>
    <row r="896">
      <c r="A896" s="2">
        <f>HYPERLINK("https://www.uniprot.org/uniprotkb/P08183/entry", "P08183")</f>
        <v/>
      </c>
      <c r="B896" t="inlineStr">
        <is>
          <t>ABCB1</t>
        </is>
      </c>
      <c r="C896" t="inlineStr">
        <is>
          <t>ATP-dependent translocase ABCB1</t>
        </is>
      </c>
      <c r="D896" s="2">
        <f>HYPERLINK("https://www.rcsb.org/structure/9CTC", "9CTC")</f>
        <v/>
      </c>
      <c r="E896" t="inlineStr">
        <is>
          <t>Coil_rejetÃ©</t>
        </is>
      </c>
      <c r="F896" t="inlineStr">
        <is>
          <t>62-71</t>
        </is>
      </c>
      <c r="G896" t="n">
        <v>10</v>
      </c>
      <c r="H896" t="inlineStr">
        <is>
          <t>C C C C C C C C C C</t>
        </is>
      </c>
    </row>
    <row r="897">
      <c r="A897" s="2">
        <f>HYPERLINK("https://www.uniprot.org/uniprotkb/P08183/entry", "P08183")</f>
        <v/>
      </c>
      <c r="B897" t="inlineStr">
        <is>
          <t>ABCB1</t>
        </is>
      </c>
      <c r="C897" t="inlineStr">
        <is>
          <t>ATP-dependent translocase ABCB1</t>
        </is>
      </c>
      <c r="D897" s="2">
        <f>HYPERLINK("https://www.rcsb.org/structure/9CTC", "9CTC")</f>
        <v/>
      </c>
      <c r="E897" t="inlineStr">
        <is>
          <t>Coil_rejetÃ©</t>
        </is>
      </c>
      <c r="F897" t="inlineStr">
        <is>
          <t>73-80</t>
        </is>
      </c>
      <c r="G897" t="n">
        <v>8</v>
      </c>
      <c r="H897" t="inlineStr">
        <is>
          <t>C C C C C C C C</t>
        </is>
      </c>
    </row>
    <row r="898">
      <c r="A898" s="2">
        <f>HYPERLINK("https://www.uniprot.org/uniprotkb/P08183/entry", "P08183")</f>
        <v/>
      </c>
      <c r="B898" t="inlineStr">
        <is>
          <t>ABCB1</t>
        </is>
      </c>
      <c r="C898" t="inlineStr">
        <is>
          <t>ATP-dependent translocase ABCB1</t>
        </is>
      </c>
      <c r="D898" s="2">
        <f>HYPERLINK("https://www.rcsb.org/structure/9CTC", "9CTC")</f>
        <v/>
      </c>
      <c r="E898" t="inlineStr">
        <is>
          <t>Coil_rejetÃ©</t>
        </is>
      </c>
      <c r="F898" t="inlineStr">
        <is>
          <t>111-117</t>
        </is>
      </c>
      <c r="G898" t="n">
        <v>7</v>
      </c>
      <c r="H898" t="inlineStr">
        <is>
          <t>C C C C C C C</t>
        </is>
      </c>
    </row>
    <row r="899">
      <c r="A899" s="2">
        <f>HYPERLINK("https://www.uniprot.org/uniprotkb/P08183/entry", "P08183")</f>
        <v/>
      </c>
      <c r="B899" t="inlineStr">
        <is>
          <t>ABCB1</t>
        </is>
      </c>
      <c r="C899" t="inlineStr">
        <is>
          <t>ATP-dependent translocase ABCB1</t>
        </is>
      </c>
      <c r="D899" s="2">
        <f>HYPERLINK("https://www.rcsb.org/structure/9CTC", "9CTC")</f>
        <v/>
      </c>
      <c r="E899" t="inlineStr">
        <is>
          <t>Coil_rejetÃ©</t>
        </is>
      </c>
      <c r="F899" t="inlineStr">
        <is>
          <t>119-124</t>
        </is>
      </c>
      <c r="G899" t="n">
        <v>6</v>
      </c>
      <c r="H899" t="inlineStr">
        <is>
          <t>C C C C C C</t>
        </is>
      </c>
    </row>
    <row r="900">
      <c r="A900" s="2">
        <f>HYPERLINK("https://www.uniprot.org/uniprotkb/P08183/entry", "P08183")</f>
        <v/>
      </c>
      <c r="B900" t="inlineStr">
        <is>
          <t>ABCB1</t>
        </is>
      </c>
      <c r="C900" t="inlineStr">
        <is>
          <t>ATP-dependent translocase ABCB1</t>
        </is>
      </c>
      <c r="D900" s="2">
        <f>HYPERLINK("https://www.rcsb.org/structure/9CTC", "9CTC")</f>
        <v/>
      </c>
      <c r="E900" t="inlineStr">
        <is>
          <t>Coil_rejetÃ©</t>
        </is>
      </c>
      <c r="F900" t="inlineStr">
        <is>
          <t>126-134</t>
        </is>
      </c>
      <c r="G900" t="n">
        <v>9</v>
      </c>
      <c r="H900" t="inlineStr">
        <is>
          <t>C C C C C C C C C</t>
        </is>
      </c>
    </row>
    <row r="901">
      <c r="A901" s="2">
        <f>HYPERLINK("https://www.uniprot.org/uniprotkb/P08183/entry", "P08183")</f>
        <v/>
      </c>
      <c r="B901" t="inlineStr">
        <is>
          <t>ABCB1</t>
        </is>
      </c>
      <c r="C901" t="inlineStr">
        <is>
          <t>ATP-dependent translocase ABCB1</t>
        </is>
      </c>
      <c r="D901" s="2">
        <f>HYPERLINK("https://www.rcsb.org/structure/9CTC", "9CTC")</f>
        <v/>
      </c>
      <c r="E901" t="inlineStr">
        <is>
          <t>Coil_rejetÃ©</t>
        </is>
      </c>
      <c r="F901" t="inlineStr">
        <is>
          <t>137-152</t>
        </is>
      </c>
      <c r="G901" t="n">
        <v>16</v>
      </c>
      <c r="H901" t="inlineStr">
        <is>
          <t>C C C C C C C C C C C C C C C C</t>
        </is>
      </c>
    </row>
    <row r="902">
      <c r="A902" s="2">
        <f>HYPERLINK("https://www.uniprot.org/uniprotkb/P08183/entry", "P08183")</f>
        <v/>
      </c>
      <c r="B902" t="inlineStr">
        <is>
          <t>ABCB1</t>
        </is>
      </c>
      <c r="C902" t="inlineStr">
        <is>
          <t>ATP-dependent translocase ABCB1</t>
        </is>
      </c>
      <c r="D902" s="2">
        <f>HYPERLINK("https://www.rcsb.org/structure/9CTC", "9CTC")</f>
        <v/>
      </c>
      <c r="E902" t="inlineStr">
        <is>
          <t>Coil_rejetÃ©</t>
        </is>
      </c>
      <c r="F902" t="inlineStr">
        <is>
          <t>179-238</t>
        </is>
      </c>
      <c r="G902" t="n">
        <v>60</v>
      </c>
      <c r="H902" t="inlineStr">
        <is>
          <t>C C C C C C C C C C C C C C C C C C C C C C C C C C C C C C C C C C C C C C C C C C C C C C C C C C C C C C C C C C C C</t>
        </is>
      </c>
    </row>
    <row r="903">
      <c r="A903" s="2">
        <f>HYPERLINK("https://www.uniprot.org/uniprotkb/P08183/entry", "P08183")</f>
        <v/>
      </c>
      <c r="B903" t="inlineStr">
        <is>
          <t>ABCB1</t>
        </is>
      </c>
      <c r="C903" t="inlineStr">
        <is>
          <t>ATP-dependent translocase ABCB1</t>
        </is>
      </c>
      <c r="D903" s="2">
        <f>HYPERLINK("https://www.rcsb.org/structure/9CTC", "9CTC")</f>
        <v/>
      </c>
      <c r="E903" t="inlineStr">
        <is>
          <t>Coil_rejetÃ©</t>
        </is>
      </c>
      <c r="F903" t="inlineStr">
        <is>
          <t>287-302</t>
        </is>
      </c>
      <c r="G903" t="n">
        <v>16</v>
      </c>
      <c r="H903" t="inlineStr">
        <is>
          <t>C C C C C C C C C C C C C C C C</t>
        </is>
      </c>
    </row>
    <row r="904">
      <c r="A904" s="2">
        <f>HYPERLINK("https://www.uniprot.org/uniprotkb/P08183/entry", "P08183")</f>
        <v/>
      </c>
      <c r="B904" t="inlineStr">
        <is>
          <t>ABCB1</t>
        </is>
      </c>
      <c r="C904" t="inlineStr">
        <is>
          <t>ATP-dependent translocase ABCB1</t>
        </is>
      </c>
      <c r="D904" s="2">
        <f>HYPERLINK("https://www.rcsb.org/structure/9CTC", "9CTC")</f>
        <v/>
      </c>
      <c r="E904" t="inlineStr">
        <is>
          <t>Coil_rejetÃ©</t>
        </is>
      </c>
      <c r="F904" t="inlineStr">
        <is>
          <t>311-342</t>
        </is>
      </c>
      <c r="G904" t="n">
        <v>32</v>
      </c>
      <c r="H904" t="inlineStr">
        <is>
          <t>C C C C C C C C C C C C C C C C C C C C C C C C C C C C C C C C</t>
        </is>
      </c>
    </row>
    <row r="905">
      <c r="A905" s="2">
        <f>HYPERLINK("https://www.uniprot.org/uniprotkb/P08183/entry", "P08183")</f>
        <v/>
      </c>
      <c r="B905" t="inlineStr">
        <is>
          <t>ABCB1</t>
        </is>
      </c>
      <c r="C905" t="inlineStr">
        <is>
          <t>ATP-dependent translocase ABCB1</t>
        </is>
      </c>
      <c r="D905" s="2">
        <f>HYPERLINK("https://www.rcsb.org/structure/9CTC", "9CTC")</f>
        <v/>
      </c>
      <c r="E905" t="inlineStr">
        <is>
          <t>Coil_rejetÃ©</t>
        </is>
      </c>
      <c r="F905" t="inlineStr">
        <is>
          <t>344-362</t>
        </is>
      </c>
      <c r="G905" t="n">
        <v>19</v>
      </c>
      <c r="H905" t="inlineStr">
        <is>
          <t>C C C C C C C C C C C C C C C C C C C</t>
        </is>
      </c>
    </row>
    <row r="906">
      <c r="A906" s="2">
        <f>HYPERLINK("https://www.uniprot.org/uniprotkb/P08183/entry", "P08183")</f>
        <v/>
      </c>
      <c r="B906" t="inlineStr">
        <is>
          <t>ABCB1</t>
        </is>
      </c>
      <c r="C906" t="inlineStr">
        <is>
          <t>ATP-dependent translocase ABCB1</t>
        </is>
      </c>
      <c r="D906" s="2">
        <f>HYPERLINK("https://www.rcsb.org/structure/9CTC", "9CTC")</f>
        <v/>
      </c>
      <c r="E906" t="inlineStr">
        <is>
          <t>Coil_rejetÃ©</t>
        </is>
      </c>
      <c r="F906" t="inlineStr">
        <is>
          <t>700-741</t>
        </is>
      </c>
      <c r="G906" t="n">
        <v>42</v>
      </c>
      <c r="H906" t="inlineStr">
        <is>
          <t>C C C C C C C C C C C C C C C C C C C C C C C C C C C C C C C C C C C C C C C C C C</t>
        </is>
      </c>
    </row>
    <row r="907">
      <c r="A907" s="2">
        <f>HYPERLINK("https://www.uniprot.org/uniprotkb/P08183/entry", "P08183")</f>
        <v/>
      </c>
      <c r="B907" t="inlineStr">
        <is>
          <t>ABCB1</t>
        </is>
      </c>
      <c r="C907" t="inlineStr">
        <is>
          <t>ATP-dependent translocase ABCB1</t>
        </is>
      </c>
      <c r="D907" s="2">
        <f>HYPERLINK("https://www.rcsb.org/structure/9CTC", "9CTC")</f>
        <v/>
      </c>
      <c r="E907" t="inlineStr">
        <is>
          <t>Coil_rejetÃ©</t>
        </is>
      </c>
      <c r="F907" t="inlineStr">
        <is>
          <t>751-793</t>
        </is>
      </c>
      <c r="G907" t="n">
        <v>43</v>
      </c>
      <c r="H907" t="inlineStr">
        <is>
          <t>C C C C C C C C C C C C C C C C C C C C C C C C C C C C C C C C C C C C C C C C C C C</t>
        </is>
      </c>
    </row>
    <row r="908">
      <c r="A908" s="2">
        <f>HYPERLINK("https://www.uniprot.org/uniprotkb/P08183/entry", "P08183")</f>
        <v/>
      </c>
      <c r="B908" t="inlineStr">
        <is>
          <t>ABCB1</t>
        </is>
      </c>
      <c r="C908" t="inlineStr">
        <is>
          <t>ATP-dependent translocase ABCB1</t>
        </is>
      </c>
      <c r="D908" s="2">
        <f>HYPERLINK("https://www.rcsb.org/structure/9CTC", "9CTC")</f>
        <v/>
      </c>
      <c r="E908" t="inlineStr">
        <is>
          <t>Coil_rejetÃ©</t>
        </is>
      </c>
      <c r="F908" t="inlineStr">
        <is>
          <t>816-874</t>
        </is>
      </c>
      <c r="G908" t="n">
        <v>59</v>
      </c>
      <c r="H908" t="inlineStr">
        <is>
          <t>C C C C C C C C C C C C C C C C C C C C C C C C C C C C C C C C C C C C C C C C C C C C C C C C C C C C C C C C C C C</t>
        </is>
      </c>
    </row>
    <row r="909">
      <c r="A909" s="2">
        <f>HYPERLINK("https://www.uniprot.org/uniprotkb/P08183/entry", "P08183")</f>
        <v/>
      </c>
      <c r="B909" t="inlineStr">
        <is>
          <t>ABCB1</t>
        </is>
      </c>
      <c r="C909" t="inlineStr">
        <is>
          <t>ATP-dependent translocase ABCB1</t>
        </is>
      </c>
      <c r="D909" s="2">
        <f>HYPERLINK("https://www.rcsb.org/structure/9CTC", "9CTC")</f>
        <v/>
      </c>
      <c r="E909" t="inlineStr">
        <is>
          <t>Coil_rejetÃ©</t>
        </is>
      </c>
      <c r="F909" t="inlineStr">
        <is>
          <t>876-880</t>
        </is>
      </c>
      <c r="G909" t="n">
        <v>5</v>
      </c>
      <c r="H909" t="inlineStr">
        <is>
          <t>C C C C C</t>
        </is>
      </c>
    </row>
    <row r="910">
      <c r="A910" s="2">
        <f>HYPERLINK("https://www.uniprot.org/uniprotkb/P08183/entry", "P08183")</f>
        <v/>
      </c>
      <c r="B910" t="inlineStr">
        <is>
          <t>ABCB1</t>
        </is>
      </c>
      <c r="C910" t="inlineStr">
        <is>
          <t>ATP-dependent translocase ABCB1</t>
        </is>
      </c>
      <c r="D910" s="2">
        <f>HYPERLINK("https://www.rcsb.org/structure/9CTC", "9CTC")</f>
        <v/>
      </c>
      <c r="E910" t="inlineStr">
        <is>
          <t>Coil_rejetÃ©</t>
        </is>
      </c>
      <c r="F910" t="inlineStr">
        <is>
          <t>931-989</t>
        </is>
      </c>
      <c r="G910" t="n">
        <v>59</v>
      </c>
      <c r="H910" t="inlineStr">
        <is>
          <t>C C C C C C C C C C C C C C C C C C C C C C C C C C C C C C C C C C C C C C C C C C C C C C C C C C C C C C C C C C C</t>
        </is>
      </c>
    </row>
    <row r="911">
      <c r="A911" s="2">
        <f>HYPERLINK("https://www.uniprot.org/uniprotkb/P08183/entry", "P08183")</f>
        <v/>
      </c>
      <c r="B911" t="inlineStr">
        <is>
          <t>ABCB1</t>
        </is>
      </c>
      <c r="C911" t="inlineStr">
        <is>
          <t>ATP-dependent translocase ABCB1</t>
        </is>
      </c>
      <c r="D911" s="2">
        <f>HYPERLINK("https://www.rcsb.org/structure/9CTC", "9CTC")</f>
        <v/>
      </c>
      <c r="E911" t="inlineStr">
        <is>
          <t>Coil_rejetÃ©</t>
        </is>
      </c>
      <c r="F911" t="inlineStr">
        <is>
          <t>991-1012</t>
        </is>
      </c>
      <c r="G911" t="n">
        <v>22</v>
      </c>
      <c r="H911" t="inlineStr">
        <is>
          <t>C C C C C C C C C C C C C C C C C C C C C C</t>
        </is>
      </c>
    </row>
    <row r="912">
      <c r="A912" s="2">
        <f>HYPERLINK("https://www.uniprot.org/uniprotkb/P08183/entry", "P08183")</f>
        <v/>
      </c>
      <c r="B912" t="inlineStr">
        <is>
          <t>ABCB1</t>
        </is>
      </c>
      <c r="C912" t="inlineStr">
        <is>
          <t>ATP-dependent translocase ABCB1</t>
        </is>
      </c>
      <c r="D912" s="2">
        <f>HYPERLINK("https://www.rcsb.org/structure/9CTF", "9CTF")</f>
        <v/>
      </c>
      <c r="E912" t="inlineStr">
        <is>
          <t>GAP_NTER</t>
        </is>
      </c>
      <c r="F912" t="inlineStr">
        <is>
          <t>1-29</t>
        </is>
      </c>
      <c r="G912" t="n">
        <v>29</v>
      </c>
      <c r="H912" t="inlineStr">
        <is>
          <t>C C C C C C C C C C C C C C C C C C C C C C C C C C C C C</t>
        </is>
      </c>
    </row>
    <row r="913">
      <c r="A913" s="2">
        <f>HYPERLINK("https://www.uniprot.org/uniprotkb/P08183/entry", "P08183")</f>
        <v/>
      </c>
      <c r="B913" t="inlineStr">
        <is>
          <t>ABCB1</t>
        </is>
      </c>
      <c r="C913" t="inlineStr">
        <is>
          <t>ATP-dependent translocase ABCB1</t>
        </is>
      </c>
      <c r="D913" s="2">
        <f>HYPERLINK("https://www.rcsb.org/structure/9CTF", "9CTF")</f>
        <v/>
      </c>
      <c r="E913" t="inlineStr">
        <is>
          <t>GAP</t>
        </is>
      </c>
      <c r="F913" t="inlineStr">
        <is>
          <t>88-99</t>
        </is>
      </c>
      <c r="G913" t="n">
        <v>12</v>
      </c>
      <c r="H913" t="inlineStr">
        <is>
          <t>C C C C C C C C C C C C</t>
        </is>
      </c>
    </row>
    <row r="914">
      <c r="A914" s="2">
        <f>HYPERLINK("https://www.uniprot.org/uniprotkb/P08183/entry", "P08183")</f>
        <v/>
      </c>
      <c r="B914" t="inlineStr">
        <is>
          <t>ABCB1</t>
        </is>
      </c>
      <c r="C914" t="inlineStr">
        <is>
          <t>ATP-dependent translocase ABCB1</t>
        </is>
      </c>
      <c r="D914" s="2">
        <f>HYPERLINK("https://www.rcsb.org/structure/9CTF", "9CTF")</f>
        <v/>
      </c>
      <c r="E914" t="inlineStr">
        <is>
          <t>GAP</t>
        </is>
      </c>
      <c r="F914" t="inlineStr">
        <is>
          <t>631-688</t>
        </is>
      </c>
      <c r="G914" t="n">
        <v>58</v>
      </c>
      <c r="H914" t="inlineStr">
        <is>
          <t>C C C C C C C C C C C C C C C C C C C C C C C C C C C C C C C C C C C C C C C C C C C C C C C C C C C C C C C C C C</t>
        </is>
      </c>
    </row>
    <row r="915">
      <c r="A915" s="2">
        <f>HYPERLINK("https://www.uniprot.org/uniprotkb/P08183/entry", "P08183")</f>
        <v/>
      </c>
      <c r="B915" t="inlineStr">
        <is>
          <t>ABCB1</t>
        </is>
      </c>
      <c r="C915" t="inlineStr">
        <is>
          <t>ATP-dependent translocase ABCB1</t>
        </is>
      </c>
      <c r="D915" s="2">
        <f>HYPERLINK("https://www.rcsb.org/structure/9CTF", "9CTF")</f>
        <v/>
      </c>
      <c r="E915" t="inlineStr">
        <is>
          <t>GAP_CTER</t>
        </is>
      </c>
      <c r="F915" t="inlineStr">
        <is>
          <t>1258-1280</t>
        </is>
      </c>
      <c r="G915" t="n">
        <v>23</v>
      </c>
      <c r="H915" t="inlineStr">
        <is>
          <t>C C C C C C C C C C C C C C C C C C C C C C C</t>
        </is>
      </c>
    </row>
    <row r="916">
      <c r="A916" s="2">
        <f>HYPERLINK("https://www.uniprot.org/uniprotkb/P08183/entry", "P08183")</f>
        <v/>
      </c>
      <c r="B916" t="inlineStr">
        <is>
          <t>ABCB1</t>
        </is>
      </c>
      <c r="C916" t="inlineStr">
        <is>
          <t>ATP-dependent translocase ABCB1</t>
        </is>
      </c>
      <c r="D916" s="2">
        <f>HYPERLINK("https://www.rcsb.org/structure/9CTF", "9CTF")</f>
        <v/>
      </c>
      <c r="E916" t="inlineStr">
        <is>
          <t>Coil_rejetÃ©</t>
        </is>
      </c>
      <c r="F916" t="inlineStr">
        <is>
          <t>332-338</t>
        </is>
      </c>
      <c r="G916" t="n">
        <v>7</v>
      </c>
      <c r="H916" t="inlineStr">
        <is>
          <t>C C C C C C C</t>
        </is>
      </c>
    </row>
    <row r="917">
      <c r="A917" s="2">
        <f>HYPERLINK("https://www.uniprot.org/uniprotkb/P08183/entry", "P08183")</f>
        <v/>
      </c>
      <c r="B917" t="inlineStr">
        <is>
          <t>ABCB1</t>
        </is>
      </c>
      <c r="C917" t="inlineStr">
        <is>
          <t>ATP-dependent translocase ABCB1</t>
        </is>
      </c>
      <c r="D917" s="2">
        <f>HYPERLINK("https://www.rcsb.org/structure/9CTG", "9CTG")</f>
        <v/>
      </c>
      <c r="E917" t="inlineStr">
        <is>
          <t>GAP_NTER</t>
        </is>
      </c>
      <c r="F917" t="inlineStr">
        <is>
          <t>1-34</t>
        </is>
      </c>
      <c r="G917" t="n">
        <v>34</v>
      </c>
      <c r="H917" t="inlineStr">
        <is>
          <t>C C C C C C C C C C C C C C C C C C C C C C C C C C C C C C C C C C</t>
        </is>
      </c>
    </row>
    <row r="918">
      <c r="A918" s="2">
        <f>HYPERLINK("https://www.uniprot.org/uniprotkb/P08183/entry", "P08183")</f>
        <v/>
      </c>
      <c r="B918" t="inlineStr">
        <is>
          <t>ABCB1</t>
        </is>
      </c>
      <c r="C918" t="inlineStr">
        <is>
          <t>ATP-dependent translocase ABCB1</t>
        </is>
      </c>
      <c r="D918" s="2">
        <f>HYPERLINK("https://www.rcsb.org/structure/9CTG", "9CTG")</f>
        <v/>
      </c>
      <c r="E918" t="inlineStr">
        <is>
          <t>GAP</t>
        </is>
      </c>
      <c r="F918" t="inlineStr">
        <is>
          <t>81-104</t>
        </is>
      </c>
      <c r="G918" t="n">
        <v>24</v>
      </c>
      <c r="H918" t="inlineStr">
        <is>
          <t>C C C C C C C C C C C C C C C C C C C C C C C C</t>
        </is>
      </c>
    </row>
    <row r="919">
      <c r="A919" s="2">
        <f>HYPERLINK("https://www.uniprot.org/uniprotkb/P08183/entry", "P08183")</f>
        <v/>
      </c>
      <c r="B919" t="inlineStr">
        <is>
          <t>ABCB1</t>
        </is>
      </c>
      <c r="C919" t="inlineStr">
        <is>
          <t>ATP-dependent translocase ABCB1</t>
        </is>
      </c>
      <c r="D919" s="2">
        <f>HYPERLINK("https://www.rcsb.org/structure/9CTG", "9CTG")</f>
        <v/>
      </c>
      <c r="E919" t="inlineStr">
        <is>
          <t>GAP</t>
        </is>
      </c>
      <c r="F919" t="inlineStr">
        <is>
          <t>631-691</t>
        </is>
      </c>
      <c r="G919" t="n">
        <v>61</v>
      </c>
      <c r="H919" t="inlineStr">
        <is>
          <t>C C C C C C C C C C C C C C C C C C C C C C C C C C C C C C C C C C C C C C C C C C C C C C C C C C C C C C C C C C C C C</t>
        </is>
      </c>
    </row>
    <row r="920">
      <c r="A920" s="2">
        <f>HYPERLINK("https://www.uniprot.org/uniprotkb/P08183/entry", "P08183")</f>
        <v/>
      </c>
      <c r="B920" t="inlineStr">
        <is>
          <t>ABCB1</t>
        </is>
      </c>
      <c r="C920" t="inlineStr">
        <is>
          <t>ATP-dependent translocase ABCB1</t>
        </is>
      </c>
      <c r="D920" s="2">
        <f>HYPERLINK("https://www.rcsb.org/structure/9CTG", "9CTG")</f>
        <v/>
      </c>
      <c r="E920" t="inlineStr">
        <is>
          <t>GAP_CTER</t>
        </is>
      </c>
      <c r="F920" t="inlineStr">
        <is>
          <t>1277-1280</t>
        </is>
      </c>
      <c r="G920" t="n">
        <v>4</v>
      </c>
      <c r="H920" t="inlineStr">
        <is>
          <t>C C C C</t>
        </is>
      </c>
    </row>
    <row r="921">
      <c r="A921" s="2">
        <f>HYPERLINK("https://www.uniprot.org/uniprotkb/P08183/entry", "P08183")</f>
        <v/>
      </c>
      <c r="B921" t="inlineStr">
        <is>
          <t>ABCB1</t>
        </is>
      </c>
      <c r="C921" t="inlineStr">
        <is>
          <t>ATP-dependent translocase ABCB1</t>
        </is>
      </c>
      <c r="D921" s="2">
        <f>HYPERLINK("https://www.rcsb.org/structure/9CTG", "9CTG")</f>
        <v/>
      </c>
      <c r="E921" t="inlineStr">
        <is>
          <t>Coil_rejetÃ©</t>
        </is>
      </c>
      <c r="F921" t="inlineStr">
        <is>
          <t>46-64</t>
        </is>
      </c>
      <c r="G921" t="n">
        <v>19</v>
      </c>
      <c r="H921" t="inlineStr">
        <is>
          <t>C C C C C C C C C C C C C C C C C C C</t>
        </is>
      </c>
    </row>
    <row r="922">
      <c r="A922" s="2">
        <f>HYPERLINK("https://www.uniprot.org/uniprotkb/P08183/entry", "P08183")</f>
        <v/>
      </c>
      <c r="B922" t="inlineStr">
        <is>
          <t>ABCB1</t>
        </is>
      </c>
      <c r="C922" t="inlineStr">
        <is>
          <t>ATP-dependent translocase ABCB1</t>
        </is>
      </c>
      <c r="D922" s="2">
        <f>HYPERLINK("https://www.rcsb.org/structure/9CTG", "9CTG")</f>
        <v/>
      </c>
      <c r="E922" t="inlineStr">
        <is>
          <t>Coil_rejetÃ©</t>
        </is>
      </c>
      <c r="F922" t="inlineStr">
        <is>
          <t>125-166</t>
        </is>
      </c>
      <c r="G922" t="n">
        <v>42</v>
      </c>
      <c r="H922" t="inlineStr">
        <is>
          <t>C C C C C C C C C C C C C C C C C C C C C C C C C C C C C C C C C C C C C C C C C C</t>
        </is>
      </c>
    </row>
    <row r="923">
      <c r="A923" s="2">
        <f>HYPERLINK("https://www.uniprot.org/uniprotkb/P08183/entry", "P08183")</f>
        <v/>
      </c>
      <c r="B923" t="inlineStr">
        <is>
          <t>ABCB1</t>
        </is>
      </c>
      <c r="C923" t="inlineStr">
        <is>
          <t>ATP-dependent translocase ABCB1</t>
        </is>
      </c>
      <c r="D923" s="2">
        <f>HYPERLINK("https://www.rcsb.org/structure/9CTG", "9CTG")</f>
        <v/>
      </c>
      <c r="E923" t="inlineStr">
        <is>
          <t>Coil_rejetÃ©</t>
        </is>
      </c>
      <c r="F923" t="inlineStr">
        <is>
          <t>169-196</t>
        </is>
      </c>
      <c r="G923" t="n">
        <v>28</v>
      </c>
      <c r="H923" t="inlineStr">
        <is>
          <t>C C C C C C C C C C C C C C C C C C C C C C C C C C C C</t>
        </is>
      </c>
    </row>
    <row r="924">
      <c r="A924" s="2">
        <f>HYPERLINK("https://www.uniprot.org/uniprotkb/P08183/entry", "P08183")</f>
        <v/>
      </c>
      <c r="B924" t="inlineStr">
        <is>
          <t>ABCB1</t>
        </is>
      </c>
      <c r="C924" t="inlineStr">
        <is>
          <t>ATP-dependent translocase ABCB1</t>
        </is>
      </c>
      <c r="D924" s="2">
        <f>HYPERLINK("https://www.rcsb.org/structure/9CTG", "9CTG")</f>
        <v/>
      </c>
      <c r="E924" t="inlineStr">
        <is>
          <t>Coil_rejetÃ©</t>
        </is>
      </c>
      <c r="F924" t="inlineStr">
        <is>
          <t>230-270</t>
        </is>
      </c>
      <c r="G924" t="n">
        <v>41</v>
      </c>
      <c r="H924" t="inlineStr">
        <is>
          <t>C C C C C C C C C C C C C C C C C C C C C C C C C C C C C C C C C C C C C C C C C</t>
        </is>
      </c>
    </row>
    <row r="925">
      <c r="A925" s="2">
        <f>HYPERLINK("https://www.uniprot.org/uniprotkb/P08183/entry", "P08183")</f>
        <v/>
      </c>
      <c r="B925" t="inlineStr">
        <is>
          <t>ABCB1</t>
        </is>
      </c>
      <c r="C925" t="inlineStr">
        <is>
          <t>ATP-dependent translocase ABCB1</t>
        </is>
      </c>
      <c r="D925" s="2">
        <f>HYPERLINK("https://www.rcsb.org/structure/9CTG", "9CTG")</f>
        <v/>
      </c>
      <c r="E925" t="inlineStr">
        <is>
          <t>Coil_rejetÃ©</t>
        </is>
      </c>
      <c r="F925" t="inlineStr">
        <is>
          <t>272-307</t>
        </is>
      </c>
      <c r="G925" t="n">
        <v>36</v>
      </c>
      <c r="H925" t="inlineStr">
        <is>
          <t>C C C C C C C C C C C C C C C C C C C C C C C C C C C C C C C C C C C C</t>
        </is>
      </c>
    </row>
    <row r="926">
      <c r="A926" s="2">
        <f>HYPERLINK("https://www.uniprot.org/uniprotkb/P08183/entry", "P08183")</f>
        <v/>
      </c>
      <c r="B926" t="inlineStr">
        <is>
          <t>ABCB1</t>
        </is>
      </c>
      <c r="C926" t="inlineStr">
        <is>
          <t>ATP-dependent translocase ABCB1</t>
        </is>
      </c>
      <c r="D926" s="2">
        <f>HYPERLINK("https://www.rcsb.org/structure/9CTG", "9CTG")</f>
        <v/>
      </c>
      <c r="E926" t="inlineStr">
        <is>
          <t>Coil_rejetÃ©</t>
        </is>
      </c>
      <c r="F926" t="inlineStr">
        <is>
          <t>345-362</t>
        </is>
      </c>
      <c r="G926" t="n">
        <v>18</v>
      </c>
      <c r="H926" t="inlineStr">
        <is>
          <t>C C C C C C C C C C C C C C C C C C</t>
        </is>
      </c>
    </row>
    <row r="927">
      <c r="A927" s="2">
        <f>HYPERLINK("https://www.uniprot.org/uniprotkb/P08183/entry", "P08183")</f>
        <v/>
      </c>
      <c r="B927" t="inlineStr">
        <is>
          <t>ABCB1</t>
        </is>
      </c>
      <c r="C927" t="inlineStr">
        <is>
          <t>ATP-dependent translocase ABCB1</t>
        </is>
      </c>
      <c r="D927" s="2">
        <f>HYPERLINK("https://www.rcsb.org/structure/9CTG", "9CTG")</f>
        <v/>
      </c>
      <c r="E927" t="inlineStr">
        <is>
          <t>Coil_rejetÃ©</t>
        </is>
      </c>
      <c r="F927" t="inlineStr">
        <is>
          <t>365-369</t>
        </is>
      </c>
      <c r="G927" t="n">
        <v>5</v>
      </c>
      <c r="H927" t="inlineStr">
        <is>
          <t>C C C C C</t>
        </is>
      </c>
    </row>
    <row r="928">
      <c r="A928" s="2">
        <f>HYPERLINK("https://www.uniprot.org/uniprotkb/P08183/entry", "P08183")</f>
        <v/>
      </c>
      <c r="B928" t="inlineStr">
        <is>
          <t>ABCB1</t>
        </is>
      </c>
      <c r="C928" t="inlineStr">
        <is>
          <t>ATP-dependent translocase ABCB1</t>
        </is>
      </c>
      <c r="D928" s="2">
        <f>HYPERLINK("https://www.rcsb.org/structure/9CTG", "9CTG")</f>
        <v/>
      </c>
      <c r="E928" t="inlineStr">
        <is>
          <t>Coil_rejetÃ©</t>
        </is>
      </c>
      <c r="F928" t="inlineStr">
        <is>
          <t>399-402</t>
        </is>
      </c>
      <c r="G928" t="n">
        <v>4</v>
      </c>
      <c r="H928" t="inlineStr">
        <is>
          <t>C C C C</t>
        </is>
      </c>
    </row>
    <row r="929">
      <c r="A929" s="2">
        <f>HYPERLINK("https://www.uniprot.org/uniprotkb/P08183/entry", "P08183")</f>
        <v/>
      </c>
      <c r="B929" t="inlineStr">
        <is>
          <t>ABCB1</t>
        </is>
      </c>
      <c r="C929" t="inlineStr">
        <is>
          <t>ATP-dependent translocase ABCB1</t>
        </is>
      </c>
      <c r="D929" s="2">
        <f>HYPERLINK("https://www.rcsb.org/structure/9CTG", "9CTG")</f>
        <v/>
      </c>
      <c r="E929" t="inlineStr">
        <is>
          <t>Coil_rejetÃ©</t>
        </is>
      </c>
      <c r="F929" t="inlineStr">
        <is>
          <t>437-444</t>
        </is>
      </c>
      <c r="G929" t="n">
        <v>8</v>
      </c>
      <c r="H929" t="inlineStr">
        <is>
          <t>C C C C C C C C</t>
        </is>
      </c>
    </row>
    <row r="930">
      <c r="A930" s="2">
        <f>HYPERLINK("https://www.uniprot.org/uniprotkb/P08183/entry", "P08183")</f>
        <v/>
      </c>
      <c r="B930" t="inlineStr">
        <is>
          <t>ABCB1</t>
        </is>
      </c>
      <c r="C930" t="inlineStr">
        <is>
          <t>ATP-dependent translocase ABCB1</t>
        </is>
      </c>
      <c r="D930" s="2">
        <f>HYPERLINK("https://www.rcsb.org/structure/9CTG", "9CTG")</f>
        <v/>
      </c>
      <c r="E930" t="inlineStr">
        <is>
          <t>Coil_rejetÃ©</t>
        </is>
      </c>
      <c r="F930" t="inlineStr">
        <is>
          <t>463-467</t>
        </is>
      </c>
      <c r="G930" t="n">
        <v>5</v>
      </c>
      <c r="H930" t="inlineStr">
        <is>
          <t>C C C C C</t>
        </is>
      </c>
    </row>
    <row r="931">
      <c r="A931" s="2">
        <f>HYPERLINK("https://www.uniprot.org/uniprotkb/P08183/entry", "P08183")</f>
        <v/>
      </c>
      <c r="B931" t="inlineStr">
        <is>
          <t>ABCB1</t>
        </is>
      </c>
      <c r="C931" t="inlineStr">
        <is>
          <t>ATP-dependent translocase ABCB1</t>
        </is>
      </c>
      <c r="D931" s="2">
        <f>HYPERLINK("https://www.rcsb.org/structure/9CTG", "9CTG")</f>
        <v/>
      </c>
      <c r="E931" t="inlineStr">
        <is>
          <t>Coil_rejetÃ©</t>
        </is>
      </c>
      <c r="F931" t="inlineStr">
        <is>
          <t>470-473</t>
        </is>
      </c>
      <c r="G931" t="n">
        <v>4</v>
      </c>
      <c r="H931" t="inlineStr">
        <is>
          <t>C C C C</t>
        </is>
      </c>
    </row>
    <row r="932">
      <c r="A932" s="2">
        <f>HYPERLINK("https://www.uniprot.org/uniprotkb/P08183/entry", "P08183")</f>
        <v/>
      </c>
      <c r="B932" t="inlineStr">
        <is>
          <t>ABCB1</t>
        </is>
      </c>
      <c r="C932" t="inlineStr">
        <is>
          <t>ATP-dependent translocase ABCB1</t>
        </is>
      </c>
      <c r="D932" s="2">
        <f>HYPERLINK("https://www.rcsb.org/structure/9CTG", "9CTG")</f>
        <v/>
      </c>
      <c r="E932" t="inlineStr">
        <is>
          <t>Coil_rejetÃ©</t>
        </is>
      </c>
      <c r="F932" t="inlineStr">
        <is>
          <t>477-485</t>
        </is>
      </c>
      <c r="G932" t="n">
        <v>9</v>
      </c>
      <c r="H932" t="inlineStr">
        <is>
          <t>C C C C C C C C C</t>
        </is>
      </c>
    </row>
    <row r="933">
      <c r="A933" s="2">
        <f>HYPERLINK("https://www.uniprot.org/uniprotkb/P08183/entry", "P08183")</f>
        <v/>
      </c>
      <c r="B933" t="inlineStr">
        <is>
          <t>ABCB1</t>
        </is>
      </c>
      <c r="C933" t="inlineStr">
        <is>
          <t>ATP-dependent translocase ABCB1</t>
        </is>
      </c>
      <c r="D933" s="2">
        <f>HYPERLINK("https://www.rcsb.org/structure/9CTG", "9CTG")</f>
        <v/>
      </c>
      <c r="E933" t="inlineStr">
        <is>
          <t>Coil_rejetÃ©</t>
        </is>
      </c>
      <c r="F933" t="inlineStr">
        <is>
          <t>527-533</t>
        </is>
      </c>
      <c r="G933" t="n">
        <v>7</v>
      </c>
      <c r="H933" t="inlineStr">
        <is>
          <t>C C C C C C C</t>
        </is>
      </c>
    </row>
    <row r="934">
      <c r="A934" s="2">
        <f>HYPERLINK("https://www.uniprot.org/uniprotkb/P08183/entry", "P08183")</f>
        <v/>
      </c>
      <c r="B934" t="inlineStr">
        <is>
          <t>ABCB1</t>
        </is>
      </c>
      <c r="C934" t="inlineStr">
        <is>
          <t>ATP-dependent translocase ABCB1</t>
        </is>
      </c>
      <c r="D934" s="2">
        <f>HYPERLINK("https://www.rcsb.org/structure/9CTG", "9CTG")</f>
        <v/>
      </c>
      <c r="E934" t="inlineStr">
        <is>
          <t>Coil_rejetÃ©</t>
        </is>
      </c>
      <c r="F934" t="inlineStr">
        <is>
          <t>535-547</t>
        </is>
      </c>
      <c r="G934" t="n">
        <v>13</v>
      </c>
      <c r="H934" t="inlineStr">
        <is>
          <t>C C C C C C C C C C C C C</t>
        </is>
      </c>
    </row>
    <row r="935">
      <c r="A935" s="2">
        <f>HYPERLINK("https://www.uniprot.org/uniprotkb/P08183/entry", "P08183")</f>
        <v/>
      </c>
      <c r="B935" t="inlineStr">
        <is>
          <t>ABCB1</t>
        </is>
      </c>
      <c r="C935" t="inlineStr">
        <is>
          <t>ATP-dependent translocase ABCB1</t>
        </is>
      </c>
      <c r="D935" s="2">
        <f>HYPERLINK("https://www.rcsb.org/structure/9CTG", "9CTG")</f>
        <v/>
      </c>
      <c r="E935" t="inlineStr">
        <is>
          <t>Coil_rejetÃ©</t>
        </is>
      </c>
      <c r="F935" t="inlineStr">
        <is>
          <t>712-715</t>
        </is>
      </c>
      <c r="G935" t="n">
        <v>4</v>
      </c>
      <c r="H935" t="inlineStr">
        <is>
          <t>C C C C</t>
        </is>
      </c>
    </row>
    <row r="936">
      <c r="A936" s="2">
        <f>HYPERLINK("https://www.uniprot.org/uniprotkb/P08183/entry", "P08183")</f>
        <v/>
      </c>
      <c r="B936" t="inlineStr">
        <is>
          <t>ABCB1</t>
        </is>
      </c>
      <c r="C936" t="inlineStr">
        <is>
          <t>ATP-dependent translocase ABCB1</t>
        </is>
      </c>
      <c r="D936" s="2">
        <f>HYPERLINK("https://www.rcsb.org/structure/9CTG", "9CTG")</f>
        <v/>
      </c>
      <c r="E936" t="inlineStr">
        <is>
          <t>Coil_rejetÃ©</t>
        </is>
      </c>
      <c r="F936" t="inlineStr">
        <is>
          <t>717-727</t>
        </is>
      </c>
      <c r="G936" t="n">
        <v>11</v>
      </c>
      <c r="H936" t="inlineStr">
        <is>
          <t>C C C C C C C C C C C</t>
        </is>
      </c>
    </row>
    <row r="937">
      <c r="A937" s="2">
        <f>HYPERLINK("https://www.uniprot.org/uniprotkb/P08183/entry", "P08183")</f>
        <v/>
      </c>
      <c r="B937" t="inlineStr">
        <is>
          <t>ABCB1</t>
        </is>
      </c>
      <c r="C937" t="inlineStr">
        <is>
          <t>ATP-dependent translocase ABCB1</t>
        </is>
      </c>
      <c r="D937" s="2">
        <f>HYPERLINK("https://www.rcsb.org/structure/9CTG", "9CTG")</f>
        <v/>
      </c>
      <c r="E937" t="inlineStr">
        <is>
          <t>Coil_rejetÃ©</t>
        </is>
      </c>
      <c r="F937" t="inlineStr">
        <is>
          <t>768-799</t>
        </is>
      </c>
      <c r="G937" t="n">
        <v>32</v>
      </c>
      <c r="H937" t="inlineStr">
        <is>
          <t>C C C C C C C C C C C C C C C C C C C C C C C C C C C C C C C C</t>
        </is>
      </c>
    </row>
    <row r="938">
      <c r="A938" s="2">
        <f>HYPERLINK("https://www.uniprot.org/uniprotkb/P08183/entry", "P08183")</f>
        <v/>
      </c>
      <c r="B938" t="inlineStr">
        <is>
          <t>ABCB1</t>
        </is>
      </c>
      <c r="C938" t="inlineStr">
        <is>
          <t>ATP-dependent translocase ABCB1</t>
        </is>
      </c>
      <c r="D938" s="2">
        <f>HYPERLINK("https://www.rcsb.org/structure/9CTG", "9CTG")</f>
        <v/>
      </c>
      <c r="E938" t="inlineStr">
        <is>
          <t>Coil_rejetÃ©</t>
        </is>
      </c>
      <c r="F938" t="inlineStr">
        <is>
          <t>801-805</t>
        </is>
      </c>
      <c r="G938" t="n">
        <v>5</v>
      </c>
      <c r="H938" t="inlineStr">
        <is>
          <t>C C C C C</t>
        </is>
      </c>
    </row>
    <row r="939">
      <c r="A939" s="2">
        <f>HYPERLINK("https://www.uniprot.org/uniprotkb/P08183/entry", "P08183")</f>
        <v/>
      </c>
      <c r="B939" t="inlineStr">
        <is>
          <t>ABCB1</t>
        </is>
      </c>
      <c r="C939" t="inlineStr">
        <is>
          <t>ATP-dependent translocase ABCB1</t>
        </is>
      </c>
      <c r="D939" s="2">
        <f>HYPERLINK("https://www.rcsb.org/structure/9CTG", "9CTG")</f>
        <v/>
      </c>
      <c r="E939" t="inlineStr">
        <is>
          <t>Coil_rejetÃ©</t>
        </is>
      </c>
      <c r="F939" t="inlineStr">
        <is>
          <t>811-820</t>
        </is>
      </c>
      <c r="G939" t="n">
        <v>10</v>
      </c>
      <c r="H939" t="inlineStr">
        <is>
          <t>C C C C C C C C C C</t>
        </is>
      </c>
    </row>
    <row r="940">
      <c r="A940" s="2">
        <f>HYPERLINK("https://www.uniprot.org/uniprotkb/P08183/entry", "P08183")</f>
        <v/>
      </c>
      <c r="B940" t="inlineStr">
        <is>
          <t>ABCB1</t>
        </is>
      </c>
      <c r="C940" t="inlineStr">
        <is>
          <t>ATP-dependent translocase ABCB1</t>
        </is>
      </c>
      <c r="D940" s="2">
        <f>HYPERLINK("https://www.rcsb.org/structure/9CTG", "9CTG")</f>
        <v/>
      </c>
      <c r="E940" t="inlineStr">
        <is>
          <t>Coil_rejetÃ©</t>
        </is>
      </c>
      <c r="F940" t="inlineStr">
        <is>
          <t>822-829</t>
        </is>
      </c>
      <c r="G940" t="n">
        <v>8</v>
      </c>
      <c r="H940" t="inlineStr">
        <is>
          <t>C C C C C C C C</t>
        </is>
      </c>
    </row>
    <row r="941">
      <c r="A941" s="2">
        <f>HYPERLINK("https://www.uniprot.org/uniprotkb/P08183/entry", "P08183")</f>
        <v/>
      </c>
      <c r="B941" t="inlineStr">
        <is>
          <t>ABCB1</t>
        </is>
      </c>
      <c r="C941" t="inlineStr">
        <is>
          <t>ATP-dependent translocase ABCB1</t>
        </is>
      </c>
      <c r="D941" s="2">
        <f>HYPERLINK("https://www.rcsb.org/structure/9CTG", "9CTG")</f>
        <v/>
      </c>
      <c r="E941" t="inlineStr">
        <is>
          <t>Coil_rejetÃ©</t>
        </is>
      </c>
      <c r="F941" t="inlineStr">
        <is>
          <t>831-847</t>
        </is>
      </c>
      <c r="G941" t="n">
        <v>17</v>
      </c>
      <c r="H941" t="inlineStr">
        <is>
          <t>C C C C C C C C C C C C C C C C C</t>
        </is>
      </c>
    </row>
    <row r="942">
      <c r="A942" s="2">
        <f>HYPERLINK("https://www.uniprot.org/uniprotkb/P08183/entry", "P08183")</f>
        <v/>
      </c>
      <c r="B942" t="inlineStr">
        <is>
          <t>ABCB1</t>
        </is>
      </c>
      <c r="C942" t="inlineStr">
        <is>
          <t>ATP-dependent translocase ABCB1</t>
        </is>
      </c>
      <c r="D942" s="2">
        <f>HYPERLINK("https://www.rcsb.org/structure/9CTG", "9CTG")</f>
        <v/>
      </c>
      <c r="E942" t="inlineStr">
        <is>
          <t>Coil_rejetÃ©</t>
        </is>
      </c>
      <c r="F942" t="inlineStr">
        <is>
          <t>879-883</t>
        </is>
      </c>
      <c r="G942" t="n">
        <v>5</v>
      </c>
      <c r="H942" t="inlineStr">
        <is>
          <t>C C C C C</t>
        </is>
      </c>
    </row>
    <row r="943">
      <c r="A943" s="2">
        <f>HYPERLINK("https://www.uniprot.org/uniprotkb/P08183/entry", "P08183")</f>
        <v/>
      </c>
      <c r="B943" t="inlineStr">
        <is>
          <t>ABCB1</t>
        </is>
      </c>
      <c r="C943" t="inlineStr">
        <is>
          <t>ATP-dependent translocase ABCB1</t>
        </is>
      </c>
      <c r="D943" s="2">
        <f>HYPERLINK("https://www.rcsb.org/structure/9CTG", "9CTG")</f>
        <v/>
      </c>
      <c r="E943" t="inlineStr">
        <is>
          <t>Coil_rejetÃ©</t>
        </is>
      </c>
      <c r="F943" t="inlineStr">
        <is>
          <t>890-913</t>
        </is>
      </c>
      <c r="G943" t="n">
        <v>24</v>
      </c>
      <c r="H943" t="inlineStr">
        <is>
          <t>C C C C C C C C C C C C C C C C C C C C C C C C</t>
        </is>
      </c>
    </row>
    <row r="944">
      <c r="A944" s="2">
        <f>HYPERLINK("https://www.uniprot.org/uniprotkb/P08183/entry", "P08183")</f>
        <v/>
      </c>
      <c r="B944" t="inlineStr">
        <is>
          <t>ABCB1</t>
        </is>
      </c>
      <c r="C944" t="inlineStr">
        <is>
          <t>ATP-dependent translocase ABCB1</t>
        </is>
      </c>
      <c r="D944" s="2">
        <f>HYPERLINK("https://www.rcsb.org/structure/9CTG", "9CTG")</f>
        <v/>
      </c>
      <c r="E944" t="inlineStr">
        <is>
          <t>Coil_rejetÃ©</t>
        </is>
      </c>
      <c r="F944" t="inlineStr">
        <is>
          <t>915-948</t>
        </is>
      </c>
      <c r="G944" t="n">
        <v>34</v>
      </c>
      <c r="H944" t="inlineStr">
        <is>
          <t>C C C C C C C C C C C C C C C C C C C C C C C C C C C C C C C C C C</t>
        </is>
      </c>
    </row>
    <row r="945">
      <c r="A945" s="2">
        <f>HYPERLINK("https://www.uniprot.org/uniprotkb/P08183/entry", "P08183")</f>
        <v/>
      </c>
      <c r="B945" t="inlineStr">
        <is>
          <t>ABCB1</t>
        </is>
      </c>
      <c r="C945" t="inlineStr">
        <is>
          <t>ATP-dependent translocase ABCB1</t>
        </is>
      </c>
      <c r="D945" s="2">
        <f>HYPERLINK("https://www.rcsb.org/structure/9CTG", "9CTG")</f>
        <v/>
      </c>
      <c r="E945" t="inlineStr">
        <is>
          <t>Coil_rejetÃ©</t>
        </is>
      </c>
      <c r="F945" t="inlineStr">
        <is>
          <t>987-994</t>
        </is>
      </c>
      <c r="G945" t="n">
        <v>8</v>
      </c>
      <c r="H945" t="inlineStr">
        <is>
          <t>C C C C C C C C</t>
        </is>
      </c>
    </row>
    <row r="946">
      <c r="A946" s="2">
        <f>HYPERLINK("https://www.uniprot.org/uniprotkb/P08183/entry", "P08183")</f>
        <v/>
      </c>
      <c r="B946" t="inlineStr">
        <is>
          <t>ABCB1</t>
        </is>
      </c>
      <c r="C946" t="inlineStr">
        <is>
          <t>ATP-dependent translocase ABCB1</t>
        </is>
      </c>
      <c r="D946" s="2">
        <f>HYPERLINK("https://www.rcsb.org/structure/9CTG", "9CTG")</f>
        <v/>
      </c>
      <c r="E946" t="inlineStr">
        <is>
          <t>Coil_rejetÃ©</t>
        </is>
      </c>
      <c r="F946" t="inlineStr">
        <is>
          <t>1003-1012</t>
        </is>
      </c>
      <c r="G946" t="n">
        <v>10</v>
      </c>
      <c r="H946" t="inlineStr">
        <is>
          <t>C C C C C C C C C C</t>
        </is>
      </c>
    </row>
    <row r="947">
      <c r="A947" s="2">
        <f>HYPERLINK("https://www.uniprot.org/uniprotkb/P08183/entry", "P08183")</f>
        <v/>
      </c>
      <c r="B947" t="inlineStr">
        <is>
          <t>ABCB1</t>
        </is>
      </c>
      <c r="C947" t="inlineStr">
        <is>
          <t>ATP-dependent translocase ABCB1</t>
        </is>
      </c>
      <c r="D947" s="2">
        <f>HYPERLINK("https://www.rcsb.org/structure/9CTG", "9CTG")</f>
        <v/>
      </c>
      <c r="E947" t="inlineStr">
        <is>
          <t>Coil_rejetÃ©</t>
        </is>
      </c>
      <c r="F947" t="inlineStr">
        <is>
          <t>1079-1087</t>
        </is>
      </c>
      <c r="G947" t="n">
        <v>9</v>
      </c>
      <c r="H947" t="inlineStr">
        <is>
          <t>C C C C C C C C C</t>
        </is>
      </c>
    </row>
    <row r="948">
      <c r="A948" s="2">
        <f>HYPERLINK("https://www.uniprot.org/uniprotkb/P08183/entry", "P08183")</f>
        <v/>
      </c>
      <c r="B948" t="inlineStr">
        <is>
          <t>ABCB1</t>
        </is>
      </c>
      <c r="C948" t="inlineStr">
        <is>
          <t>ATP-dependent translocase ABCB1</t>
        </is>
      </c>
      <c r="D948" s="2">
        <f>HYPERLINK("https://www.rcsb.org/structure/9CTG", "9CTG")</f>
        <v/>
      </c>
      <c r="E948" t="inlineStr">
        <is>
          <t>Coil_rejetÃ©</t>
        </is>
      </c>
      <c r="F948" t="inlineStr">
        <is>
          <t>1120-1123</t>
        </is>
      </c>
      <c r="G948" t="n">
        <v>4</v>
      </c>
      <c r="H948" t="inlineStr">
        <is>
          <t>C C C C</t>
        </is>
      </c>
    </row>
    <row r="949">
      <c r="A949" s="2">
        <f>HYPERLINK("https://www.uniprot.org/uniprotkb/P08183/entry", "P08183")</f>
        <v/>
      </c>
      <c r="B949" t="inlineStr">
        <is>
          <t>ABCB1</t>
        </is>
      </c>
      <c r="C949" t="inlineStr">
        <is>
          <t>ATP-dependent translocase ABCB1</t>
        </is>
      </c>
      <c r="D949" s="2">
        <f>HYPERLINK("https://www.rcsb.org/structure/9CTG", "9CTG")</f>
        <v/>
      </c>
      <c r="E949" t="inlineStr">
        <is>
          <t>Coil_rejetÃ©</t>
        </is>
      </c>
      <c r="F949" t="inlineStr">
        <is>
          <t>1126-1134</t>
        </is>
      </c>
      <c r="G949" t="n">
        <v>9</v>
      </c>
      <c r="H949" t="inlineStr">
        <is>
          <t>C C C C C C C C C</t>
        </is>
      </c>
    </row>
    <row r="950">
      <c r="A950" s="2">
        <f>HYPERLINK("https://www.uniprot.org/uniprotkb/P08183/entry", "P08183")</f>
        <v/>
      </c>
      <c r="B950" t="inlineStr">
        <is>
          <t>ABCB1</t>
        </is>
      </c>
      <c r="C950" t="inlineStr">
        <is>
          <t>ATP-dependent translocase ABCB1</t>
        </is>
      </c>
      <c r="D950" s="2">
        <f>HYPERLINK("https://www.rcsb.org/structure/9CTG", "9CTG")</f>
        <v/>
      </c>
      <c r="E950" t="inlineStr">
        <is>
          <t>Coil_rejetÃ©</t>
        </is>
      </c>
      <c r="F950" t="inlineStr">
        <is>
          <t>1172-1192</t>
        </is>
      </c>
      <c r="G950" t="n">
        <v>21</v>
      </c>
      <c r="H950" t="inlineStr">
        <is>
          <t>C C C C C C C C C C C C C C C C C C C C C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A8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gene</t>
        </is>
      </c>
      <c r="B1" s="1" t="inlineStr">
        <is>
          <t>uniprot_id</t>
        </is>
      </c>
      <c r="C1" s="1" t="inlineStr">
        <is>
          <t>pdb_id</t>
        </is>
      </c>
      <c r="D1" s="1" t="inlineStr">
        <is>
          <t>pdb_id_raw</t>
        </is>
      </c>
      <c r="E1" s="1" t="inlineStr">
        <is>
          <t>aligned_pdb</t>
        </is>
      </c>
      <c r="F1" s="1" t="inlineStr">
        <is>
          <t>patched_pdb</t>
        </is>
      </c>
      <c r="G1" s="1" t="inlineStr">
        <is>
          <t>patched_with_hetatm_pdb</t>
        </is>
      </c>
      <c r="H1" s="1" t="inlineStr">
        <is>
          <t>oriented_pdb</t>
        </is>
      </c>
      <c r="I1" s="1" t="inlineStr">
        <is>
          <t>orientation_method</t>
        </is>
      </c>
      <c r="J1" s="1" t="inlineStr">
        <is>
          <t>fusion_protein</t>
        </is>
      </c>
      <c r="K1" s="1" t="inlineStr">
        <is>
          <t>is_heteromer</t>
        </is>
      </c>
      <c r="L1" s="1" t="inlineStr">
        <is>
          <t>interaction_partners</t>
        </is>
      </c>
      <c r="M1" s="1" t="inlineStr">
        <is>
          <t>n_CA_common_before_patch</t>
        </is>
      </c>
      <c r="N1" s="1" t="inlineStr">
        <is>
          <t>n_CA_common_after_patch</t>
        </is>
      </c>
      <c r="O1" s="1" t="inlineStr">
        <is>
          <t>gaps_found</t>
        </is>
      </c>
      <c r="P1" s="1" t="inlineStr">
        <is>
          <t>gaps_used</t>
        </is>
      </c>
      <c r="Q1" s="1" t="inlineStr">
        <is>
          <t>gap_count</t>
        </is>
      </c>
      <c r="R1" s="1" t="inlineStr">
        <is>
          <t>nb_atoms_to_patch</t>
        </is>
      </c>
      <c r="S1" s="1" t="inlineStr">
        <is>
          <t>patched_atoms</t>
        </is>
      </c>
      <c r="T1" s="1" t="inlineStr">
        <is>
          <t>%_gaps_patched</t>
        </is>
      </c>
      <c r="U1" s="1" t="inlineStr">
        <is>
          <t>rmsd_exp</t>
        </is>
      </c>
      <c r="V1" s="1" t="inlineStr">
        <is>
          <t>rmsd_patched</t>
        </is>
      </c>
      <c r="W1" s="1" t="inlineStr">
        <is>
          <t>rmsd_oriented</t>
        </is>
      </c>
      <c r="X1" s="1" t="inlineStr">
        <is>
          <t>protonated</t>
        </is>
      </c>
      <c r="Y1" s="1" t="inlineStr">
        <is>
          <t>rmsd_pairs</t>
        </is>
      </c>
      <c r="Z1" s="1" t="inlineStr">
        <is>
          <t>status</t>
        </is>
      </c>
      <c r="AA1" s="1" t="inlineStr">
        <is>
          <t>pdb_source</t>
        </is>
      </c>
    </row>
    <row r="2">
      <c r="A2" t="inlineStr">
        <is>
          <t>ABCB1</t>
        </is>
      </c>
      <c r="B2" t="inlineStr">
        <is>
          <t>P08183</t>
        </is>
      </c>
      <c r="C2">
        <f>HYPERLINK("https://www.rcsb.org/structure/8Y6H", "8Y6H")</f>
        <v/>
      </c>
      <c r="D2" t="inlineStr">
        <is>
          <t>8Y6H</t>
        </is>
      </c>
      <c r="E2" t="inlineStr">
        <is>
          <t>C:\Users\lexbo\Desktop\PDBCreatorAO-main\PDBCreatorAO-main\pdb_structures_af_aligned\ABCB1\aligned_on_ABCB1_P08183_8Y6H.pdb</t>
        </is>
      </c>
      <c r="F2" t="inlineStr">
        <is>
          <t>C:\Users\lexbo\Desktop\PDBCreatorAO-main\PDBCreatorAO-main\pdb_structures_af_aligned\ABCB1\patched_ABCB1_P08183_8Y6H.pdb</t>
        </is>
      </c>
      <c r="G2" t="inlineStr">
        <is>
          <t>C:\Users\lexbo\Desktop\PDBCreatorAO-main\PDBCreatorAO-main\pdb_structures_af_aligned\ABCB1\patched_with_hetatm_ABCB1_P08183_8Y6H.pdb</t>
        </is>
      </c>
      <c r="H2" t="inlineStr">
        <is>
          <t>C:\Users\lexbo\Desktop\PDBCreatorAO-main\PDBCreatorAO-main\pdb_structures_oriented\ABCB1_P08183\oriented_ABCB1_P08183_8Y6H_native.pdb</t>
        </is>
      </c>
      <c r="I2" t="inlineStr">
        <is>
          <t>Native_PDBTM</t>
        </is>
      </c>
      <c r="J2" t="b">
        <v>0</v>
      </c>
      <c r="K2" t="b">
        <v>0</v>
      </c>
      <c r="L2" t="inlineStr">
        <is>
          <t>[]</t>
        </is>
      </c>
      <c r="M2" t="n">
        <v>610</v>
      </c>
      <c r="N2" t="n">
        <v>1280</v>
      </c>
      <c r="O2" t="inlineStr">
        <is>
          <t>A:1-31;A:93-103;A:159-170;A:372-695;A:800-808;A:883-887;A:901-912;A:1015-1280;</t>
        </is>
      </c>
      <c r="P2" t="inlineStr">
        <is>
          <t>A:1-31;A:93-103;A:159-170;A:372-695;A:800-808;A:883-887;A:901-912;A:1015-1280;</t>
        </is>
      </c>
      <c r="Q2" t="n">
        <v>8</v>
      </c>
      <c r="R2" t="n">
        <v>5216</v>
      </c>
      <c r="S2" t="n">
        <v>5216</v>
      </c>
      <c r="T2" t="n">
        <v>100</v>
      </c>
      <c r="U2" t="n">
        <v>3.036</v>
      </c>
      <c r="V2" t="n">
        <v>2.096</v>
      </c>
      <c r="X2" t="inlineStr">
        <is>
          <t>No</t>
        </is>
      </c>
      <c r="Y2" t="inlineStr">
        <is>
          <t>{'A': 3.036}</t>
        </is>
      </c>
      <c r="Z2" s="3" t="inlineStr">
        <is>
          <t>ok</t>
        </is>
      </c>
      <c r="AA2" t="inlineStr">
        <is>
          <t>PDBTM</t>
        </is>
      </c>
    </row>
    <row r="3">
      <c r="A3" t="inlineStr">
        <is>
          <t>ABCB1</t>
        </is>
      </c>
      <c r="B3" t="inlineStr">
        <is>
          <t>P08183</t>
        </is>
      </c>
      <c r="C3">
        <f>HYPERLINK("https://www.rcsb.org/structure/8Y6I", "8Y6I")</f>
        <v/>
      </c>
      <c r="D3" t="inlineStr">
        <is>
          <t>8Y6I</t>
        </is>
      </c>
      <c r="E3" t="inlineStr">
        <is>
          <t>C:\Users\lexbo\Desktop\PDBCreatorAO-main\PDBCreatorAO-main\pdb_structures_af_aligned\ABCB1\aligned_on_ABCB1_P08183_8Y6I.pdb</t>
        </is>
      </c>
      <c r="F3" t="inlineStr">
        <is>
          <t>C:\Users\lexbo\Desktop\PDBCreatorAO-main\PDBCreatorAO-main\pdb_structures_af_aligned\ABCB1\patched_ABCB1_P08183_8Y6I.pdb</t>
        </is>
      </c>
      <c r="G3" t="inlineStr">
        <is>
          <t>C:\Users\lexbo\Desktop\PDBCreatorAO-main\PDBCreatorAO-main\pdb_structures_af_aligned\ABCB1\patched_with_hetatm_ABCB1_P08183_8Y6I.pdb</t>
        </is>
      </c>
      <c r="H3" t="inlineStr">
        <is>
          <t>C:\Users\lexbo\Desktop\PDBCreatorAO-main\PDBCreatorAO-main\pdb_structures_oriented\ABCB1_P08183\oriented_ABCB1_P08183_8Y6I_native.pdb</t>
        </is>
      </c>
      <c r="I3" t="inlineStr">
        <is>
          <t>Native_PDBTM</t>
        </is>
      </c>
      <c r="J3" t="b">
        <v>0</v>
      </c>
      <c r="K3" t="b">
        <v>0</v>
      </c>
      <c r="L3" t="inlineStr">
        <is>
          <t>[]</t>
        </is>
      </c>
      <c r="M3" t="n">
        <v>646</v>
      </c>
      <c r="N3" t="n">
        <v>1280</v>
      </c>
      <c r="O3" t="inlineStr">
        <is>
          <t>A:1-31;A:92-103;A:164-165;A:168-168;A:260-260;A:378-697;A:883-890;A:1022-1280;</t>
        </is>
      </c>
      <c r="P3" t="inlineStr">
        <is>
          <t>A:1-31;A:92-103;A:164-165;A:168-168;A:260-260;A:378-697;A:883-890;A:1022-1280;</t>
        </is>
      </c>
      <c r="Q3" t="n">
        <v>8</v>
      </c>
      <c r="R3" t="n">
        <v>4919</v>
      </c>
      <c r="S3" t="n">
        <v>4919</v>
      </c>
      <c r="T3" t="n">
        <v>100</v>
      </c>
      <c r="U3" t="n">
        <v>3.113</v>
      </c>
      <c r="V3" t="n">
        <v>2.212</v>
      </c>
      <c r="X3" t="inlineStr">
        <is>
          <t>No</t>
        </is>
      </c>
      <c r="Y3" t="inlineStr">
        <is>
          <t>{'A': 3.113}</t>
        </is>
      </c>
      <c r="Z3" s="3" t="inlineStr">
        <is>
          <t>ok</t>
        </is>
      </c>
      <c r="AA3" t="inlineStr">
        <is>
          <t>PDBTM</t>
        </is>
      </c>
    </row>
    <row r="4">
      <c r="A4" t="inlineStr">
        <is>
          <t>ABCB1</t>
        </is>
      </c>
      <c r="B4" t="inlineStr">
        <is>
          <t>P08183</t>
        </is>
      </c>
      <c r="C4">
        <f>HYPERLINK("https://www.rcsb.org/structure/6C0V", "6C0V")</f>
        <v/>
      </c>
      <c r="D4" t="inlineStr">
        <is>
          <t>6C0V</t>
        </is>
      </c>
      <c r="E4" t="inlineStr">
        <is>
          <t>C:\Users\lexbo\Desktop\PDBCreatorAO-main\PDBCreatorAO-main\pdb_structures_af_aligned\ABCB1\aligned_on_ABCB1_P08183_6C0V.pdb</t>
        </is>
      </c>
      <c r="F4" t="inlineStr">
        <is>
          <t>C:\Users\lexbo\Desktop\PDBCreatorAO-main\PDBCreatorAO-main\pdb_structures_af_aligned\ABCB1\patched_ABCB1_P08183_6C0V.pdb</t>
        </is>
      </c>
      <c r="G4" t="inlineStr">
        <is>
          <t>C:\Users\lexbo\Desktop\PDBCreatorAO-main\PDBCreatorAO-main\pdb_structures_af_aligned\ABCB1\patched_with_hetatm_ABCB1_P08183_6C0V.pdb</t>
        </is>
      </c>
      <c r="H4" t="inlineStr">
        <is>
          <t>C:\Users\lexbo\Desktop\PDBCreatorAO-main\PDBCreatorAO-main\pdb_structures_oriented\ABCB1_P08183\oriented_ABCB1_P08183_6C0V_native.pdb</t>
        </is>
      </c>
      <c r="I4" t="inlineStr">
        <is>
          <t>Native_OPM</t>
        </is>
      </c>
      <c r="J4" t="b">
        <v>0</v>
      </c>
      <c r="K4" t="b">
        <v>0</v>
      </c>
      <c r="L4" t="inlineStr">
        <is>
          <t>[]</t>
        </is>
      </c>
      <c r="M4" t="n">
        <v>1154</v>
      </c>
      <c r="N4" t="n">
        <v>1280</v>
      </c>
      <c r="O4" t="inlineStr">
        <is>
          <t>A:1-34;A:81-104;A:631-694;A:1277-1280;</t>
        </is>
      </c>
      <c r="P4" t="inlineStr">
        <is>
          <t>A:1-34;A:81-104;A:631-694;A:1277-1280;</t>
        </is>
      </c>
      <c r="Q4" t="n">
        <v>4</v>
      </c>
      <c r="R4" t="n">
        <v>987</v>
      </c>
      <c r="S4" t="n">
        <v>987</v>
      </c>
      <c r="T4" t="n">
        <v>100</v>
      </c>
      <c r="U4" t="n">
        <v>8.105</v>
      </c>
      <c r="V4" t="n">
        <v>7.696</v>
      </c>
      <c r="X4" t="inlineStr">
        <is>
          <t>No</t>
        </is>
      </c>
      <c r="Y4" t="inlineStr">
        <is>
          <t>{'A': 8.105}</t>
        </is>
      </c>
      <c r="Z4" s="3" t="inlineStr">
        <is>
          <t>ok</t>
        </is>
      </c>
      <c r="AA4" t="inlineStr">
        <is>
          <t>OPM</t>
        </is>
      </c>
    </row>
    <row r="5">
      <c r="A5" t="inlineStr">
        <is>
          <t>ABCB1</t>
        </is>
      </c>
      <c r="B5" t="inlineStr">
        <is>
          <t>P08183</t>
        </is>
      </c>
      <c r="C5">
        <f>HYPERLINK("https://www.rcsb.org/structure/7A69", "7A69")</f>
        <v/>
      </c>
      <c r="D5" t="inlineStr">
        <is>
          <t>7A69</t>
        </is>
      </c>
      <c r="E5" t="inlineStr">
        <is>
          <t>C:\Users\lexbo\Desktop\PDBCreatorAO-main\PDBCreatorAO-main\pdb_structures_af_aligned\ABCB1\aligned_on_ABCB1_P08183_7A69.pdb</t>
        </is>
      </c>
      <c r="F5" t="inlineStr">
        <is>
          <t>C:\Users\lexbo\Desktop\PDBCreatorAO-main\PDBCreatorAO-main\pdb_structures_af_aligned\ABCB1\patched_ABCB1_P08183_7A69.pdb</t>
        </is>
      </c>
      <c r="G5" t="inlineStr">
        <is>
          <t>C:\Users\lexbo\Desktop\PDBCreatorAO-main\PDBCreatorAO-main\pdb_structures_af_aligned\ABCB1\patched_with_hetatm_ABCB1_P08183_7A69.pdb</t>
        </is>
      </c>
      <c r="H5" t="inlineStr">
        <is>
          <t>C:\Users\lexbo\Desktop\PDBCreatorAO-main\PDBCreatorAO-main\pdb_structures_oriented\ABCB1_P08183\oriented_ABCB1_P08183_7A69_native.pdb</t>
        </is>
      </c>
      <c r="I5" t="inlineStr">
        <is>
          <t>Native_OPM</t>
        </is>
      </c>
      <c r="J5" t="b">
        <v>0</v>
      </c>
      <c r="K5" t="b">
        <v>0</v>
      </c>
      <c r="L5" t="inlineStr">
        <is>
          <t>[]</t>
        </is>
      </c>
      <c r="M5" t="n">
        <v>1164</v>
      </c>
      <c r="N5" t="n">
        <v>1280</v>
      </c>
      <c r="O5" t="inlineStr">
        <is>
          <t>A:1-31;A:86-103;A:631-693;A:1277-1280;</t>
        </is>
      </c>
      <c r="P5" t="inlineStr">
        <is>
          <t>A:1-31;A:86-103;A:631-693;A:1277-1280;</t>
        </is>
      </c>
      <c r="Q5" t="n">
        <v>4</v>
      </c>
      <c r="R5" t="n">
        <v>915</v>
      </c>
      <c r="S5" t="n">
        <v>915</v>
      </c>
      <c r="T5" t="n">
        <v>100</v>
      </c>
      <c r="U5" t="n">
        <v>4.61</v>
      </c>
      <c r="V5" t="n">
        <v>4.397</v>
      </c>
      <c r="X5" t="inlineStr">
        <is>
          <t>No</t>
        </is>
      </c>
      <c r="Y5" t="inlineStr">
        <is>
          <t>{'A': 4.61}</t>
        </is>
      </c>
      <c r="Z5" s="3" t="inlineStr">
        <is>
          <t>ok</t>
        </is>
      </c>
      <c r="AA5" t="inlineStr">
        <is>
          <t>OPM</t>
        </is>
      </c>
    </row>
    <row r="6">
      <c r="A6" t="inlineStr">
        <is>
          <t>ABCB1</t>
        </is>
      </c>
      <c r="B6" t="inlineStr">
        <is>
          <t>P08183</t>
        </is>
      </c>
      <c r="C6">
        <f>HYPERLINK("https://www.rcsb.org/structure/6FN1", "6FN1")</f>
        <v/>
      </c>
      <c r="D6" t="inlineStr">
        <is>
          <t>6FN1</t>
        </is>
      </c>
      <c r="E6" t="inlineStr">
        <is>
          <t>C:\Users\lexbo\Desktop\PDBCreatorAO-main\PDBCreatorAO-main\pdb_structures_af_aligned\ABCB1\aligned_on_ABCB1_P08183_6FN1.pdb</t>
        </is>
      </c>
      <c r="F6" t="inlineStr">
        <is>
          <t>C:\Users\lexbo\Desktop\PDBCreatorAO-main\PDBCreatorAO-main\pdb_structures_af_aligned\ABCB1\patched_ABCB1_P08183_6FN1.pdb</t>
        </is>
      </c>
      <c r="G6" t="inlineStr">
        <is>
          <t>C:\Users\lexbo\Desktop\PDBCreatorAO-main\PDBCreatorAO-main\pdb_structures_af_aligned\ABCB1\patched_with_hetatm_ABCB1_P08183_6FN1.pdb</t>
        </is>
      </c>
      <c r="H6" t="inlineStr">
        <is>
          <t>C:\Users\lexbo\Desktop\PDBCreatorAO-main\PDBCreatorAO-main\pdb_structures_oriented\ABCB1_P08183\oriented_ABCB1_P08183_6FN1_native.pdb</t>
        </is>
      </c>
      <c r="I6" t="inlineStr">
        <is>
          <t>Native_OPM</t>
        </is>
      </c>
      <c r="J6" t="b">
        <v>0</v>
      </c>
      <c r="K6" t="b">
        <v>0</v>
      </c>
      <c r="L6" t="inlineStr">
        <is>
          <t>[]</t>
        </is>
      </c>
      <c r="M6" t="n">
        <v>1182</v>
      </c>
      <c r="N6" t="n">
        <v>1280</v>
      </c>
      <c r="O6" t="inlineStr">
        <is>
          <t>A:1-30;A:630-692;A:1276-1280;</t>
        </is>
      </c>
      <c r="P6" t="inlineStr">
        <is>
          <t>A:1-30;A:630-692;A:1276-1280;</t>
        </is>
      </c>
      <c r="Q6" t="n">
        <v>3</v>
      </c>
      <c r="R6" t="n">
        <v>769</v>
      </c>
      <c r="S6" t="n">
        <v>769</v>
      </c>
      <c r="T6" t="n">
        <v>100</v>
      </c>
      <c r="U6" t="n">
        <v>6.147</v>
      </c>
      <c r="V6" t="n">
        <v>5.907</v>
      </c>
      <c r="X6" t="inlineStr">
        <is>
          <t>No</t>
        </is>
      </c>
      <c r="Y6" t="inlineStr">
        <is>
          <t>{'A': 6.147}</t>
        </is>
      </c>
      <c r="Z6" s="3" t="inlineStr">
        <is>
          <t>ok</t>
        </is>
      </c>
      <c r="AA6" t="inlineStr">
        <is>
          <t>OPM</t>
        </is>
      </c>
    </row>
    <row r="7">
      <c r="A7" t="inlineStr">
        <is>
          <t>ABCB1</t>
        </is>
      </c>
      <c r="B7" t="inlineStr">
        <is>
          <t>P08183</t>
        </is>
      </c>
      <c r="C7">
        <f>HYPERLINK("https://www.rcsb.org/structure/7A6C", "7A6C")</f>
        <v/>
      </c>
      <c r="D7" t="inlineStr">
        <is>
          <t>7A6C</t>
        </is>
      </c>
      <c r="E7" t="inlineStr">
        <is>
          <t>C:\Users\lexbo\Desktop\PDBCreatorAO-main\PDBCreatorAO-main\pdb_structures_af_aligned\ABCB1\aligned_on_ABCB1_P08183_7A6C.pdb</t>
        </is>
      </c>
      <c r="F7" t="inlineStr">
        <is>
          <t>C:\Users\lexbo\Desktop\PDBCreatorAO-main\PDBCreatorAO-main\pdb_structures_af_aligned\ABCB1\patched_ABCB1_P08183_7A6C.pdb</t>
        </is>
      </c>
      <c r="G7" t="inlineStr">
        <is>
          <t>C:\Users\lexbo\Desktop\PDBCreatorAO-main\PDBCreatorAO-main\pdb_structures_af_aligned\ABCB1\patched_with_hetatm_ABCB1_P08183_7A6C.pdb</t>
        </is>
      </c>
      <c r="H7" t="inlineStr">
        <is>
          <t>C:\Users\lexbo\Desktop\PDBCreatorAO-main\PDBCreatorAO-main\pdb_structures_oriented\ABCB1_P08183\oriented_ABCB1_P08183_7A6C_native.pdb</t>
        </is>
      </c>
      <c r="I7" t="inlineStr">
        <is>
          <t>Native_OPM</t>
        </is>
      </c>
      <c r="J7" t="b">
        <v>0</v>
      </c>
      <c r="K7" t="b">
        <v>0</v>
      </c>
      <c r="L7" t="inlineStr">
        <is>
          <t>[]</t>
        </is>
      </c>
      <c r="M7" t="n">
        <v>1164</v>
      </c>
      <c r="N7" t="n">
        <v>1280</v>
      </c>
      <c r="O7" t="inlineStr">
        <is>
          <t>A:1-31;A:86-103;A:631-693;A:1277-1280;</t>
        </is>
      </c>
      <c r="P7" t="inlineStr">
        <is>
          <t>A:1-31;A:86-103;A:631-693;A:1277-1280;</t>
        </is>
      </c>
      <c r="Q7" t="n">
        <v>4</v>
      </c>
      <c r="R7" t="n">
        <v>915</v>
      </c>
      <c r="S7" t="n">
        <v>915</v>
      </c>
      <c r="T7" t="n">
        <v>100</v>
      </c>
      <c r="U7" t="n">
        <v>4.78</v>
      </c>
      <c r="V7" t="n">
        <v>4.558</v>
      </c>
      <c r="X7" t="inlineStr">
        <is>
          <t>No</t>
        </is>
      </c>
      <c r="Y7" t="inlineStr">
        <is>
          <t>{'A': 4.78}</t>
        </is>
      </c>
      <c r="Z7" s="3" t="inlineStr">
        <is>
          <t>ok</t>
        </is>
      </c>
      <c r="AA7" t="inlineStr">
        <is>
          <t>OPM</t>
        </is>
      </c>
    </row>
    <row r="8">
      <c r="A8" t="inlineStr">
        <is>
          <t>ABCB1</t>
        </is>
      </c>
      <c r="B8" t="inlineStr">
        <is>
          <t>P08183</t>
        </is>
      </c>
      <c r="C8">
        <f>HYPERLINK("https://www.rcsb.org/structure/7A6F", "7A6F")</f>
        <v/>
      </c>
      <c r="D8" t="inlineStr">
        <is>
          <t>7A6F</t>
        </is>
      </c>
      <c r="E8" t="inlineStr">
        <is>
          <t>C:\Users\lexbo\Desktop\PDBCreatorAO-main\PDBCreatorAO-main\pdb_structures_af_aligned\ABCB1\aligned_on_ABCB1_P08183_7A6F.pdb</t>
        </is>
      </c>
      <c r="F8" t="inlineStr">
        <is>
          <t>C:\Users\lexbo\Desktop\PDBCreatorAO-main\PDBCreatorAO-main\pdb_structures_af_aligned\ABCB1\patched_ABCB1_P08183_7A6F.pdb</t>
        </is>
      </c>
      <c r="G8" t="inlineStr">
        <is>
          <t>C:\Users\lexbo\Desktop\PDBCreatorAO-main\PDBCreatorAO-main\pdb_structures_af_aligned\ABCB1\patched_with_hetatm_ABCB1_P08183_7A6F.pdb</t>
        </is>
      </c>
      <c r="H8" t="inlineStr">
        <is>
          <t>C:\Users\lexbo\Desktop\PDBCreatorAO-main\PDBCreatorAO-main\pdb_structures_oriented\ABCB1_P08183\oriented_ABCB1_P08183_7A6F_native.pdb</t>
        </is>
      </c>
      <c r="I8" t="inlineStr">
        <is>
          <t>Native_OPM</t>
        </is>
      </c>
      <c r="J8" t="b">
        <v>0</v>
      </c>
      <c r="K8" t="b">
        <v>0</v>
      </c>
      <c r="L8" t="inlineStr">
        <is>
          <t>[]</t>
        </is>
      </c>
      <c r="M8" t="n">
        <v>1164</v>
      </c>
      <c r="N8" t="n">
        <v>1280</v>
      </c>
      <c r="O8" t="inlineStr">
        <is>
          <t>A:1-31;A:86-103;A:631-693;A:1277-1280;</t>
        </is>
      </c>
      <c r="P8" t="inlineStr">
        <is>
          <t>A:1-31;A:86-103;A:631-693;A:1277-1280;</t>
        </is>
      </c>
      <c r="Q8" t="n">
        <v>4</v>
      </c>
      <c r="R8" t="n">
        <v>915</v>
      </c>
      <c r="S8" t="n">
        <v>915</v>
      </c>
      <c r="T8" t="n">
        <v>100</v>
      </c>
      <c r="U8" t="n">
        <v>4.402</v>
      </c>
      <c r="V8" t="n">
        <v>4.198</v>
      </c>
      <c r="X8" t="inlineStr">
        <is>
          <t>No</t>
        </is>
      </c>
      <c r="Y8" t="inlineStr">
        <is>
          <t>{'A': 4.402}</t>
        </is>
      </c>
      <c r="Z8" s="3" t="inlineStr">
        <is>
          <t>ok</t>
        </is>
      </c>
      <c r="AA8" t="inlineStr">
        <is>
          <t>OPM</t>
        </is>
      </c>
    </row>
    <row r="9">
      <c r="A9" t="inlineStr">
        <is>
          <t>ABCB1</t>
        </is>
      </c>
      <c r="B9" t="inlineStr">
        <is>
          <t>P08183</t>
        </is>
      </c>
      <c r="C9">
        <f>HYPERLINK("https://www.rcsb.org/structure/7A65", "7A65")</f>
        <v/>
      </c>
      <c r="D9" t="inlineStr">
        <is>
          <t>7A65</t>
        </is>
      </c>
      <c r="E9" t="inlineStr">
        <is>
          <t>C:\Users\lexbo\Desktop\PDBCreatorAO-main\PDBCreatorAO-main\pdb_structures_af_aligned\ABCB1\aligned_on_ABCB1_P08183_7A65.pdb</t>
        </is>
      </c>
      <c r="F9" t="inlineStr">
        <is>
          <t>C:\Users\lexbo\Desktop\PDBCreatorAO-main\PDBCreatorAO-main\pdb_structures_af_aligned\ABCB1\patched_ABCB1_P08183_7A65.pdb</t>
        </is>
      </c>
      <c r="G9" t="inlineStr">
        <is>
          <t>C:\Users\lexbo\Desktop\PDBCreatorAO-main\PDBCreatorAO-main\pdb_structures_af_aligned\ABCB1\patched_with_hetatm_ABCB1_P08183_7A65.pdb</t>
        </is>
      </c>
      <c r="H9" t="inlineStr">
        <is>
          <t>C:\Users\lexbo\Desktop\PDBCreatorAO-main\PDBCreatorAO-main\pdb_structures_oriented\ABCB1_P08183\oriented_ABCB1_P08183_7A65_native.pdb</t>
        </is>
      </c>
      <c r="I9" t="inlineStr">
        <is>
          <t>Native_OPM</t>
        </is>
      </c>
      <c r="J9" t="b">
        <v>0</v>
      </c>
      <c r="K9" t="b">
        <v>0</v>
      </c>
      <c r="L9" t="inlineStr">
        <is>
          <t>[]</t>
        </is>
      </c>
      <c r="M9" t="n">
        <v>1164</v>
      </c>
      <c r="N9" t="n">
        <v>1280</v>
      </c>
      <c r="O9" t="inlineStr">
        <is>
          <t>A:1-31;A:86-103;A:631-693;A:1277-1280;</t>
        </is>
      </c>
      <c r="P9" t="inlineStr">
        <is>
          <t>A:1-31;A:86-103;A:631-693;A:1277-1280;</t>
        </is>
      </c>
      <c r="Q9" t="n">
        <v>4</v>
      </c>
      <c r="R9" t="n">
        <v>915</v>
      </c>
      <c r="S9" t="n">
        <v>915</v>
      </c>
      <c r="T9" t="n">
        <v>100</v>
      </c>
      <c r="U9" t="n">
        <v>4.631</v>
      </c>
      <c r="V9" t="n">
        <v>4.416</v>
      </c>
      <c r="X9" t="inlineStr">
        <is>
          <t>No</t>
        </is>
      </c>
      <c r="Y9" t="inlineStr">
        <is>
          <t>{'A': 4.631}</t>
        </is>
      </c>
      <c r="Z9" s="3" t="inlineStr">
        <is>
          <t>ok</t>
        </is>
      </c>
      <c r="AA9" t="inlineStr">
        <is>
          <t>OPM</t>
        </is>
      </c>
    </row>
    <row r="10">
      <c r="A10" t="inlineStr">
        <is>
          <t>ABCB1</t>
        </is>
      </c>
      <c r="B10" t="inlineStr">
        <is>
          <t>P08183</t>
        </is>
      </c>
      <c r="C10">
        <f>HYPERLINK("https://www.rcsb.org/structure/7O9W", "7O9W")</f>
        <v/>
      </c>
      <c r="D10" t="inlineStr">
        <is>
          <t>7O9W</t>
        </is>
      </c>
      <c r="E10" t="inlineStr">
        <is>
          <t>C:\Users\lexbo\Desktop\PDBCreatorAO-main\PDBCreatorAO-main\pdb_structures_af_aligned\ABCB1\aligned_on_ABCB1_P08183_7O9W.pdb</t>
        </is>
      </c>
      <c r="F10" t="inlineStr">
        <is>
          <t>C:\Users\lexbo\Desktop\PDBCreatorAO-main\PDBCreatorAO-main\pdb_structures_af_aligned\ABCB1\patched_ABCB1_P08183_7O9W.pdb</t>
        </is>
      </c>
      <c r="G10" t="inlineStr">
        <is>
          <t>C:\Users\lexbo\Desktop\PDBCreatorAO-main\PDBCreatorAO-main\pdb_structures_af_aligned\ABCB1\patched_with_hetatm_ABCB1_P08183_7O9W.pdb</t>
        </is>
      </c>
      <c r="H10" t="inlineStr">
        <is>
          <t>C:\Users\lexbo\Desktop\PDBCreatorAO-main\PDBCreatorAO-main\pdb_structures_oriented\ABCB1_P08183\oriented_ABCB1_P08183_7O9W_native.pdb</t>
        </is>
      </c>
      <c r="I10" t="inlineStr">
        <is>
          <t>Native_OPM</t>
        </is>
      </c>
      <c r="J10" t="b">
        <v>0</v>
      </c>
      <c r="K10" t="b">
        <v>0</v>
      </c>
      <c r="L10" t="inlineStr">
        <is>
          <t>[]</t>
        </is>
      </c>
      <c r="M10" t="n">
        <v>1169</v>
      </c>
      <c r="N10" t="n">
        <v>1280</v>
      </c>
      <c r="O10" t="inlineStr">
        <is>
          <t>A:1-31;A:91-103;A:631-693;A:1277-1280;</t>
        </is>
      </c>
      <c r="P10" t="inlineStr">
        <is>
          <t>A:1-31;A:91-103;A:631-693;A:1277-1280;</t>
        </is>
      </c>
      <c r="Q10" t="n">
        <v>4</v>
      </c>
      <c r="R10" t="n">
        <v>876</v>
      </c>
      <c r="S10" t="n">
        <v>876</v>
      </c>
      <c r="T10" t="n">
        <v>100</v>
      </c>
      <c r="U10" t="n">
        <v>4.025</v>
      </c>
      <c r="V10" t="n">
        <v>3.847</v>
      </c>
      <c r="X10" t="inlineStr">
        <is>
          <t>No</t>
        </is>
      </c>
      <c r="Y10" t="inlineStr">
        <is>
          <t>{'A': 4.025}</t>
        </is>
      </c>
      <c r="Z10" s="3" t="inlineStr">
        <is>
          <t>ok</t>
        </is>
      </c>
      <c r="AA10" t="inlineStr">
        <is>
          <t>OPM</t>
        </is>
      </c>
    </row>
    <row r="11">
      <c r="A11" t="inlineStr">
        <is>
          <t>ABCB1</t>
        </is>
      </c>
      <c r="B11" t="inlineStr">
        <is>
          <t>P08183</t>
        </is>
      </c>
      <c r="C11">
        <f>HYPERLINK("https://www.rcsb.org/structure/6FN4", "6FN4")</f>
        <v/>
      </c>
      <c r="D11" t="inlineStr">
        <is>
          <t>6FN4</t>
        </is>
      </c>
      <c r="E11" t="inlineStr">
        <is>
          <t>C:\Users\lexbo\Desktop\PDBCreatorAO-main\PDBCreatorAO-main\pdb_structures_af_aligned\ABCB1\aligned_on_ABCB1_P08183_6FN4.pdb</t>
        </is>
      </c>
      <c r="F11" t="inlineStr">
        <is>
          <t>C:\Users\lexbo\Desktop\PDBCreatorAO-main\PDBCreatorAO-main\pdb_structures_af_aligned\ABCB1\patched_ABCB1_P08183_6FN4.pdb</t>
        </is>
      </c>
      <c r="G11" t="inlineStr">
        <is>
          <t>C:\Users\lexbo\Desktop\PDBCreatorAO-main\PDBCreatorAO-main\pdb_structures_af_aligned\ABCB1\patched_with_hetatm_ABCB1_P08183_6FN4.pdb</t>
        </is>
      </c>
      <c r="H11" t="inlineStr">
        <is>
          <t>C:\Users\lexbo\Desktop\PDBCreatorAO-main\PDBCreatorAO-main\pdb_structures_oriented\ABCB1_P08183\oriented_ABCB1_P08183_6FN4_native.pdb</t>
        </is>
      </c>
      <c r="I11" t="inlineStr">
        <is>
          <t>Native_OPM</t>
        </is>
      </c>
      <c r="J11" t="b">
        <v>0</v>
      </c>
      <c r="K11" t="b">
        <v>0</v>
      </c>
      <c r="L11" t="inlineStr">
        <is>
          <t>[]</t>
        </is>
      </c>
      <c r="M11" t="n">
        <v>1181</v>
      </c>
      <c r="N11" t="n">
        <v>1280</v>
      </c>
      <c r="O11" t="inlineStr">
        <is>
          <t>A:1-30;A:630-692;A:1275-1280;</t>
        </is>
      </c>
      <c r="P11" t="inlineStr">
        <is>
          <t>A:1-30;A:630-692;A:1275-1280;</t>
        </is>
      </c>
      <c r="Q11" t="n">
        <v>3</v>
      </c>
      <c r="R11" t="n">
        <v>774</v>
      </c>
      <c r="S11" t="n">
        <v>774</v>
      </c>
      <c r="T11" t="n">
        <v>100</v>
      </c>
      <c r="U11" t="n">
        <v>5.967</v>
      </c>
      <c r="V11" t="n">
        <v>5.732</v>
      </c>
      <c r="X11" t="inlineStr">
        <is>
          <t>No</t>
        </is>
      </c>
      <c r="Y11" t="inlineStr">
        <is>
          <t>{'A': 5.967}</t>
        </is>
      </c>
      <c r="Z11" s="3" t="inlineStr">
        <is>
          <t>ok</t>
        </is>
      </c>
      <c r="AA11" t="inlineStr">
        <is>
          <t>OPM</t>
        </is>
      </c>
    </row>
    <row r="12">
      <c r="A12" t="inlineStr">
        <is>
          <t>ABCB1</t>
        </is>
      </c>
      <c r="B12" t="inlineStr">
        <is>
          <t>P08183</t>
        </is>
      </c>
      <c r="C12">
        <f>HYPERLINK("https://www.rcsb.org/structure/7A6E", "7A6E")</f>
        <v/>
      </c>
      <c r="D12" t="inlineStr">
        <is>
          <t>7A6E</t>
        </is>
      </c>
      <c r="E12" t="inlineStr">
        <is>
          <t>C:\Users\lexbo\Desktop\PDBCreatorAO-main\PDBCreatorAO-main\pdb_structures_af_aligned\ABCB1\aligned_on_ABCB1_P08183_7A6E.pdb</t>
        </is>
      </c>
      <c r="F12" t="inlineStr">
        <is>
          <t>C:\Users\lexbo\Desktop\PDBCreatorAO-main\PDBCreatorAO-main\pdb_structures_af_aligned\ABCB1\patched_ABCB1_P08183_7A6E.pdb</t>
        </is>
      </c>
      <c r="G12" t="inlineStr">
        <is>
          <t>C:\Users\lexbo\Desktop\PDBCreatorAO-main\PDBCreatorAO-main\pdb_structures_af_aligned\ABCB1\patched_with_hetatm_ABCB1_P08183_7A6E.pdb</t>
        </is>
      </c>
      <c r="H12" t="inlineStr">
        <is>
          <t>C:\Users\lexbo\Desktop\PDBCreatorAO-main\PDBCreatorAO-main\pdb_structures_oriented\ABCB1_P08183\oriented_ABCB1_P08183_7A6E_native.pdb</t>
        </is>
      </c>
      <c r="I12" t="inlineStr">
        <is>
          <t>Native_OPM</t>
        </is>
      </c>
      <c r="J12" t="b">
        <v>0</v>
      </c>
      <c r="K12" t="b">
        <v>0</v>
      </c>
      <c r="L12" t="inlineStr">
        <is>
          <t>[]</t>
        </is>
      </c>
      <c r="M12" t="n">
        <v>1164</v>
      </c>
      <c r="N12" t="n">
        <v>1280</v>
      </c>
      <c r="O12" t="inlineStr">
        <is>
          <t>A:1-31;A:86-103;A:631-693;A:1277-1280;</t>
        </is>
      </c>
      <c r="P12" t="inlineStr">
        <is>
          <t>A:1-31;A:86-103;A:631-693;A:1277-1280;</t>
        </is>
      </c>
      <c r="Q12" t="n">
        <v>4</v>
      </c>
      <c r="R12" t="n">
        <v>915</v>
      </c>
      <c r="S12" t="n">
        <v>915</v>
      </c>
      <c r="T12" t="n">
        <v>100</v>
      </c>
      <c r="U12" t="n">
        <v>4.675</v>
      </c>
      <c r="V12" t="n">
        <v>4.458</v>
      </c>
      <c r="X12" t="inlineStr">
        <is>
          <t>No</t>
        </is>
      </c>
      <c r="Y12" t="inlineStr">
        <is>
          <t>{'A': 4.675}</t>
        </is>
      </c>
      <c r="Z12" s="3" t="inlineStr">
        <is>
          <t>ok</t>
        </is>
      </c>
      <c r="AA12" t="inlineStr">
        <is>
          <t>OPM</t>
        </is>
      </c>
    </row>
    <row r="13">
      <c r="A13" t="inlineStr">
        <is>
          <t>ABCB1</t>
        </is>
      </c>
      <c r="B13" t="inlineStr">
        <is>
          <t>P08183</t>
        </is>
      </c>
      <c r="C13">
        <f>HYPERLINK("https://www.rcsb.org/structure/6QEX", "6QEX")</f>
        <v/>
      </c>
      <c r="D13" t="inlineStr">
        <is>
          <t>6QEX</t>
        </is>
      </c>
      <c r="E13" t="inlineStr">
        <is>
          <t>C:\Users\lexbo\Desktop\PDBCreatorAO-main\PDBCreatorAO-main\pdb_structures_af_aligned\ABCB1\aligned_on_ABCB1_P08183_6QEX.pdb</t>
        </is>
      </c>
      <c r="F13" t="inlineStr">
        <is>
          <t>C:\Users\lexbo\Desktop\PDBCreatorAO-main\PDBCreatorAO-main\pdb_structures_af_aligned\ABCB1\patched_ABCB1_P08183_6QEX.pdb</t>
        </is>
      </c>
      <c r="G13" t="inlineStr">
        <is>
          <t>C:\Users\lexbo\Desktop\PDBCreatorAO-main\PDBCreatorAO-main\pdb_structures_af_aligned\ABCB1\patched_with_hetatm_ABCB1_P08183_6QEX.pdb</t>
        </is>
      </c>
      <c r="H13" t="inlineStr">
        <is>
          <t>C:\Users\lexbo\Desktop\PDBCreatorAO-main\PDBCreatorAO-main\pdb_structures_oriented\ABCB1_P08183\oriented_ABCB1_P08183_6QEX_native.pdb</t>
        </is>
      </c>
      <c r="I13" t="inlineStr">
        <is>
          <t>Native_OPM</t>
        </is>
      </c>
      <c r="J13" t="b">
        <v>0</v>
      </c>
      <c r="K13" t="b">
        <v>0</v>
      </c>
      <c r="L13" t="inlineStr">
        <is>
          <t>[]</t>
        </is>
      </c>
      <c r="M13" t="n">
        <v>1182</v>
      </c>
      <c r="N13" t="n">
        <v>1280</v>
      </c>
      <c r="O13" t="inlineStr">
        <is>
          <t>A:1-31;A:631-693;A:1277-1280;</t>
        </is>
      </c>
      <c r="P13" t="inlineStr">
        <is>
          <t>A:1-31;A:631-693;A:1277-1280;</t>
        </is>
      </c>
      <c r="Q13" t="n">
        <v>3</v>
      </c>
      <c r="R13" t="n">
        <v>774</v>
      </c>
      <c r="S13" t="n">
        <v>774</v>
      </c>
      <c r="T13" t="n">
        <v>100</v>
      </c>
      <c r="U13" t="n">
        <v>4.426</v>
      </c>
      <c r="V13" t="n">
        <v>4.253</v>
      </c>
      <c r="X13" t="inlineStr">
        <is>
          <t>No</t>
        </is>
      </c>
      <c r="Y13" t="inlineStr">
        <is>
          <t>{'A': 4.426}</t>
        </is>
      </c>
      <c r="Z13" s="3" t="inlineStr">
        <is>
          <t>ok</t>
        </is>
      </c>
      <c r="AA13" t="inlineStr">
        <is>
          <t>OPM</t>
        </is>
      </c>
    </row>
    <row r="14">
      <c r="A14" t="inlineStr">
        <is>
          <t>ABCB1</t>
        </is>
      </c>
      <c r="B14" t="inlineStr">
        <is>
          <t>P08183</t>
        </is>
      </c>
      <c r="C14">
        <f>HYPERLINK("https://www.rcsb.org/structure/9CR8", "9CR8")</f>
        <v/>
      </c>
      <c r="D14" t="inlineStr">
        <is>
          <t>9CR8</t>
        </is>
      </c>
      <c r="E14" t="inlineStr">
        <is>
          <t>C:\Users\lexbo\Desktop\PDBCreatorAO-main\PDBCreatorAO-main\pdb_structures_af_aligned\ABCB1\aligned_on_ABCB1_P08183_9CR8.pdb</t>
        </is>
      </c>
      <c r="F14" t="inlineStr">
        <is>
          <t>C:\Users\lexbo\Desktop\PDBCreatorAO-main\PDBCreatorAO-main\pdb_structures_af_aligned\ABCB1\patched_ABCB1_P08183_9CR8.pdb</t>
        </is>
      </c>
      <c r="G14" t="inlineStr">
        <is>
          <t>C:\Users\lexbo\Desktop\PDBCreatorAO-main\PDBCreatorAO-main\pdb_structures_af_aligned\ABCB1\patched_with_hetatm_ABCB1_P08183_9CR8.pdb</t>
        </is>
      </c>
      <c r="H14" t="inlineStr">
        <is>
          <t>C:\Users\lexbo\Desktop\PDBCreatorAO-main\PDBCreatorAO-main\pdb_structures_oriented\ABCB1_P08183\oriented_ABCB1_P08183_9CR8_native.pdb</t>
        </is>
      </c>
      <c r="I14" t="inlineStr">
        <is>
          <t>Native_PDBTM</t>
        </is>
      </c>
      <c r="J14" t="b">
        <v>0</v>
      </c>
      <c r="K14" t="b">
        <v>0</v>
      </c>
      <c r="L14" t="inlineStr">
        <is>
          <t>[]</t>
        </is>
      </c>
      <c r="M14" t="n">
        <v>1087</v>
      </c>
      <c r="N14" t="n">
        <v>1280</v>
      </c>
      <c r="O14" t="inlineStr">
        <is>
          <t>A:1-32;A:82-105;A:607-693;A:1231-1280;</t>
        </is>
      </c>
      <c r="P14" t="inlineStr">
        <is>
          <t>A:1-32;A:82-105;A:607-693;A:1231-1280;</t>
        </is>
      </c>
      <c r="Q14" t="n">
        <v>4</v>
      </c>
      <c r="R14" t="n">
        <v>1521</v>
      </c>
      <c r="S14" t="n">
        <v>1521</v>
      </c>
      <c r="T14" t="n">
        <v>100</v>
      </c>
      <c r="U14" t="n">
        <v>6.877</v>
      </c>
      <c r="V14" t="n">
        <v>6.338</v>
      </c>
      <c r="X14" t="inlineStr">
        <is>
          <t>No</t>
        </is>
      </c>
      <c r="Y14" t="inlineStr">
        <is>
          <t>{'A': 6.877}</t>
        </is>
      </c>
      <c r="Z14" s="3" t="inlineStr">
        <is>
          <t>ok</t>
        </is>
      </c>
      <c r="AA14" t="inlineStr">
        <is>
          <t>PDBTM</t>
        </is>
      </c>
    </row>
    <row r="15">
      <c r="A15" t="inlineStr">
        <is>
          <t>ABCB1</t>
        </is>
      </c>
      <c r="B15" t="inlineStr">
        <is>
          <t>P08183</t>
        </is>
      </c>
      <c r="C15">
        <f>HYPERLINK("https://www.rcsb.org/structure/9CTC", "9CTC")</f>
        <v/>
      </c>
      <c r="D15" t="inlineStr">
        <is>
          <t>9CTC</t>
        </is>
      </c>
      <c r="E15" t="inlineStr">
        <is>
          <t>C:\Users\lexbo\Desktop\PDBCreatorAO-main\PDBCreatorAO-main\pdb_structures_af_aligned\ABCB1\aligned_on_ABCB1_P08183_9CTC.pdb</t>
        </is>
      </c>
      <c r="F15" t="inlineStr">
        <is>
          <t>C:\Users\lexbo\Desktop\PDBCreatorAO-main\PDBCreatorAO-main\pdb_structures_af_aligned\ABCB1\patched_ABCB1_P08183_9CTC.pdb</t>
        </is>
      </c>
      <c r="G15" t="inlineStr">
        <is>
          <t>C:\Users\lexbo\Desktop\PDBCreatorAO-main\PDBCreatorAO-main\pdb_structures_af_aligned\ABCB1\patched_with_hetatm_ABCB1_P08183_9CTC.pdb</t>
        </is>
      </c>
      <c r="H15" t="inlineStr">
        <is>
          <t>C:\Users\lexbo\Desktop\PDBCreatorAO-main\PDBCreatorAO-main\pdb_structures_oriented\ABCB1_P08183\oriented_ABCB1_P08183_9CTC_native.pdb</t>
        </is>
      </c>
      <c r="I15" t="inlineStr">
        <is>
          <t>Native_PDBTM</t>
        </is>
      </c>
      <c r="J15" t="b">
        <v>0</v>
      </c>
      <c r="K15" t="b">
        <v>0</v>
      </c>
      <c r="L15" t="inlineStr">
        <is>
          <t>[]</t>
        </is>
      </c>
      <c r="M15" t="n">
        <v>1170</v>
      </c>
      <c r="N15" t="n">
        <v>1280</v>
      </c>
      <c r="O15" t="inlineStr">
        <is>
          <t>A:1-29;A:91-103;A:631-690;A:1273-1280;</t>
        </is>
      </c>
      <c r="P15" t="inlineStr">
        <is>
          <t>A:1-29;A:91-103;A:631-690;A:1273-1280;</t>
        </is>
      </c>
      <c r="Q15" t="n">
        <v>4</v>
      </c>
      <c r="R15" t="n">
        <v>862</v>
      </c>
      <c r="S15" t="n">
        <v>862</v>
      </c>
      <c r="T15" t="n">
        <v>100</v>
      </c>
      <c r="U15" t="n">
        <v>4.657</v>
      </c>
      <c r="V15" t="n">
        <v>4.453</v>
      </c>
      <c r="X15" t="inlineStr">
        <is>
          <t>No</t>
        </is>
      </c>
      <c r="Y15" t="inlineStr">
        <is>
          <t>{'A': 4.657}</t>
        </is>
      </c>
      <c r="Z15" s="3" t="inlineStr">
        <is>
          <t>ok</t>
        </is>
      </c>
      <c r="AA15" t="inlineStr">
        <is>
          <t>PDBTM</t>
        </is>
      </c>
    </row>
    <row r="16">
      <c r="A16" t="inlineStr">
        <is>
          <t>ABCC1</t>
        </is>
      </c>
      <c r="B16" t="inlineStr">
        <is>
          <t>P33527</t>
        </is>
      </c>
      <c r="C16">
        <f>HYPERLINK("https://www.rcsb.org/structure/4C3Z", "4C3Z")</f>
        <v/>
      </c>
      <c r="D16" t="inlineStr">
        <is>
          <t>4C3Z</t>
        </is>
      </c>
      <c r="E16" t="inlineStr">
        <is>
          <t>C:\Users\lexbo\Desktop\PDBCreatorAO-main\PDBCreatorAO-main\pdb_structures_af_aligned\ABCC1\aligned_on_ABCC1_P33527_4C3Z.pdb</t>
        </is>
      </c>
      <c r="F16" t="inlineStr">
        <is>
          <t>C:\Users\lexbo\Desktop\PDBCreatorAO-main\PDBCreatorAO-main\pdb_structures_af_aligned\ABCC1\patched_ABCC1_P33527_4C3Z.pdb</t>
        </is>
      </c>
      <c r="G16" t="inlineStr">
        <is>
          <t>C:\Users\lexbo\Desktop\PDBCreatorAO-main\PDBCreatorAO-main\pdb_structures_af_aligned\ABCC1\patched_with_hetatm_ABCC1_P33527_4C3Z.pdb</t>
        </is>
      </c>
      <c r="H16" t="inlineStr">
        <is>
          <t>C:\Users\lexbo\Desktop\PDBCreatorAO-main\PDBCreatorAO-main\pdb_structures_oriented\ABCC1_P33527\oriented_ABCC1_P33527_4C3Z_native.pdb</t>
        </is>
      </c>
      <c r="I16" t="inlineStr">
        <is>
          <t>Native_RCSB</t>
        </is>
      </c>
      <c r="J16" t="b">
        <v>0</v>
      </c>
      <c r="K16" t="b">
        <v>0</v>
      </c>
      <c r="L16" t="inlineStr">
        <is>
          <t>[]</t>
        </is>
      </c>
      <c r="M16" t="n">
        <v>231</v>
      </c>
      <c r="N16" t="n">
        <v>1531</v>
      </c>
      <c r="O16" t="inlineStr">
        <is>
          <t>A:1-640;A:872-1531;</t>
        </is>
      </c>
      <c r="P16" t="inlineStr">
        <is>
          <t>A:1-640;A:872-1531;</t>
        </is>
      </c>
      <c r="Q16" t="n">
        <v>2</v>
      </c>
      <c r="R16" t="n">
        <v>10326</v>
      </c>
      <c r="S16" t="n">
        <v>10326</v>
      </c>
      <c r="T16" t="n">
        <v>100</v>
      </c>
      <c r="U16" t="n">
        <v>1.263</v>
      </c>
      <c r="V16" t="n">
        <v>0.491</v>
      </c>
      <c r="X16" t="inlineStr">
        <is>
          <t>No</t>
        </is>
      </c>
      <c r="Y16" t="inlineStr">
        <is>
          <t>{'A': 1.263}</t>
        </is>
      </c>
      <c r="Z16" s="3" t="inlineStr">
        <is>
          <t>ok</t>
        </is>
      </c>
      <c r="AA16" t="inlineStr">
        <is>
          <t>RCSB</t>
        </is>
      </c>
    </row>
    <row r="17">
      <c r="A17" t="inlineStr">
        <is>
          <t>ABCB1</t>
        </is>
      </c>
      <c r="B17" t="inlineStr">
        <is>
          <t>P08183</t>
        </is>
      </c>
      <c r="C17">
        <f>HYPERLINK("https://www.rcsb.org/structure/9CTF", "9CTF")</f>
        <v/>
      </c>
      <c r="D17" t="inlineStr">
        <is>
          <t>9CTF</t>
        </is>
      </c>
      <c r="E17" t="inlineStr">
        <is>
          <t>C:\Users\lexbo\Desktop\PDBCreatorAO-main\PDBCreatorAO-main\pdb_structures_af_aligned\ABCB1\aligned_on_ABCB1_P08183_9CTF.pdb</t>
        </is>
      </c>
      <c r="F17" t="inlineStr">
        <is>
          <t>C:\Users\lexbo\Desktop\PDBCreatorAO-main\PDBCreatorAO-main\pdb_structures_af_aligned\ABCB1\patched_ABCB1_P08183_9CTF.pdb</t>
        </is>
      </c>
      <c r="G17" t="inlineStr">
        <is>
          <t>C:\Users\lexbo\Desktop\PDBCreatorAO-main\PDBCreatorAO-main\pdb_structures_af_aligned\ABCB1\patched_with_hetatm_ABCB1_P08183_9CTF.pdb</t>
        </is>
      </c>
      <c r="H17" t="inlineStr">
        <is>
          <t>C:\Users\lexbo\Desktop\PDBCreatorAO-main\PDBCreatorAO-main\pdb_structures_oriented\ABCB1_P08183\oriented_ABCB1_P08183_9CTF_native.pdb</t>
        </is>
      </c>
      <c r="I17" t="inlineStr">
        <is>
          <t>Native_PDBTM</t>
        </is>
      </c>
      <c r="J17" t="b">
        <v>0</v>
      </c>
      <c r="K17" t="b">
        <v>0</v>
      </c>
      <c r="L17" t="inlineStr">
        <is>
          <t>[]</t>
        </is>
      </c>
      <c r="M17" t="n">
        <v>1158</v>
      </c>
      <c r="N17" t="n">
        <v>1280</v>
      </c>
      <c r="O17" t="inlineStr">
        <is>
          <t>A:1-29;A:88-99;A:631-688;A:1258-1280;</t>
        </is>
      </c>
      <c r="P17" t="inlineStr">
        <is>
          <t>A:1-29;A:88-99;A:631-688;A:1258-1280;</t>
        </is>
      </c>
      <c r="Q17" t="n">
        <v>4</v>
      </c>
      <c r="R17" t="n">
        <v>956</v>
      </c>
      <c r="S17" t="n">
        <v>956</v>
      </c>
      <c r="T17" t="n">
        <v>100</v>
      </c>
      <c r="U17" t="n">
        <v>5.419</v>
      </c>
      <c r="V17" t="n">
        <v>5.154</v>
      </c>
      <c r="X17" t="inlineStr">
        <is>
          <t>No</t>
        </is>
      </c>
      <c r="Y17" t="inlineStr">
        <is>
          <t>{'A': 5.419}</t>
        </is>
      </c>
      <c r="Z17" s="3" t="inlineStr">
        <is>
          <t>ok</t>
        </is>
      </c>
      <c r="AA17" t="inlineStr">
        <is>
          <t>PDBTM</t>
        </is>
      </c>
    </row>
    <row r="18">
      <c r="A18" t="inlineStr">
        <is>
          <t>ABCC1</t>
        </is>
      </c>
      <c r="B18" t="inlineStr">
        <is>
          <t>P33527</t>
        </is>
      </c>
      <c r="C18">
        <f>HYPERLINK("https://www.rcsb.org/structure/2CBZ", "2CBZ")</f>
        <v/>
      </c>
      <c r="D18" t="inlineStr">
        <is>
          <t>2CBZ</t>
        </is>
      </c>
      <c r="E18" t="inlineStr">
        <is>
          <t>C:\Users\lexbo\Desktop\PDBCreatorAO-main\PDBCreatorAO-main\pdb_structures_af_aligned\ABCC1\aligned_on_ABCC1_P33527_2CBZ.pdb</t>
        </is>
      </c>
      <c r="F18" t="inlineStr">
        <is>
          <t>C:\Users\lexbo\Desktop\PDBCreatorAO-main\PDBCreatorAO-main\pdb_structures_af_aligned\ABCC1\patched_ABCC1_P33527_2CBZ.pdb</t>
        </is>
      </c>
      <c r="G18" t="inlineStr">
        <is>
          <t>C:\Users\lexbo\Desktop\PDBCreatorAO-main\PDBCreatorAO-main\pdb_structures_af_aligned\ABCC1\patched_with_hetatm_ABCC1_P33527_2CBZ.pdb</t>
        </is>
      </c>
      <c r="H18" t="inlineStr">
        <is>
          <t>C:\Users\lexbo\Desktop\PDBCreatorAO-main\PDBCreatorAO-main\pdb_structures_oriented\ABCC1_P33527\oriented_ABCC1_P33527_2CBZ_native.pdb</t>
        </is>
      </c>
      <c r="I18" t="inlineStr">
        <is>
          <t>Native_RCSB</t>
        </is>
      </c>
      <c r="J18" t="b">
        <v>0</v>
      </c>
      <c r="K18" t="b">
        <v>0</v>
      </c>
      <c r="L18" t="inlineStr">
        <is>
          <t>[]</t>
        </is>
      </c>
      <c r="M18" t="n">
        <v>230</v>
      </c>
      <c r="N18" t="n">
        <v>1531</v>
      </c>
      <c r="O18" t="inlineStr">
        <is>
          <t>A:1-641;A:872-1531;</t>
        </is>
      </c>
      <c r="P18" t="inlineStr">
        <is>
          <t>A:1-641;A:872-1531;</t>
        </is>
      </c>
      <c r="Q18" t="n">
        <v>2</v>
      </c>
      <c r="R18" t="n">
        <v>10333</v>
      </c>
      <c r="S18" t="n">
        <v>10333</v>
      </c>
      <c r="T18" t="n">
        <v>100</v>
      </c>
      <c r="U18" t="n">
        <v>1.349</v>
      </c>
      <c r="V18" t="n">
        <v>0.523</v>
      </c>
      <c r="X18" t="inlineStr">
        <is>
          <t>No</t>
        </is>
      </c>
      <c r="Y18" t="inlineStr">
        <is>
          <t>{'A': 1.349}</t>
        </is>
      </c>
      <c r="Z18" s="3" t="inlineStr">
        <is>
          <t>ok</t>
        </is>
      </c>
      <c r="AA18" t="inlineStr">
        <is>
          <t>RCSB</t>
        </is>
      </c>
    </row>
    <row r="19">
      <c r="A19" t="inlineStr">
        <is>
          <t>ABCB4</t>
        </is>
      </c>
      <c r="B19" t="inlineStr">
        <is>
          <t>P21439</t>
        </is>
      </c>
      <c r="C19">
        <f>HYPERLINK("https://www.rcsb.org/structure/6S7P", "6S7P")</f>
        <v/>
      </c>
      <c r="D19" t="inlineStr">
        <is>
          <t>6S7P</t>
        </is>
      </c>
      <c r="E19" t="inlineStr">
        <is>
          <t>C:\Users\lexbo\Desktop\PDBCreatorAO-main\PDBCreatorAO-main\pdb_structures_af_aligned\ABCB4\aligned_on_ABCB4_P21439_6S7P.pdb</t>
        </is>
      </c>
      <c r="F19" t="inlineStr">
        <is>
          <t>C:\Users\lexbo\Desktop\PDBCreatorAO-main\PDBCreatorAO-main\pdb_structures_af_aligned\ABCB4\patched_ABCB4_P21439_6S7P.pdb</t>
        </is>
      </c>
      <c r="G19" t="inlineStr">
        <is>
          <t>C:\Users\lexbo\Desktop\PDBCreatorAO-main\PDBCreatorAO-main\pdb_structures_af_aligned\ABCB4\patched_with_hetatm_ABCB4_P21439_6S7P.pdb</t>
        </is>
      </c>
      <c r="H19" t="inlineStr">
        <is>
          <t>C:\Users\lexbo\Desktop\PDBCreatorAO-main\PDBCreatorAO-main\pdb_structures_oriented\ABCB4_P21439\oriented_ABCB4_P21439_6S7P_native.pdb</t>
        </is>
      </c>
      <c r="I19" t="inlineStr">
        <is>
          <t>Native_OPM</t>
        </is>
      </c>
      <c r="J19" t="b">
        <v>0</v>
      </c>
      <c r="K19" t="b">
        <v>0</v>
      </c>
      <c r="L19" t="inlineStr">
        <is>
          <t>[]</t>
        </is>
      </c>
      <c r="M19" t="n">
        <v>1128</v>
      </c>
      <c r="N19" t="n">
        <v>1286</v>
      </c>
      <c r="O19" t="inlineStr">
        <is>
          <t>A:1-41;A:85-104;A:630-691;A:1252-1286;</t>
        </is>
      </c>
      <c r="P19" t="inlineStr">
        <is>
          <t>A:1-41;A:85-104;A:630-691;A:1252-1286;</t>
        </is>
      </c>
      <c r="Q19" t="n">
        <v>4</v>
      </c>
      <c r="R19" t="n">
        <v>1235</v>
      </c>
      <c r="S19" t="n">
        <v>1235</v>
      </c>
      <c r="T19" t="n">
        <v>100</v>
      </c>
      <c r="U19" t="n">
        <v>9.840999999999999</v>
      </c>
      <c r="V19" t="n">
        <v>9.217000000000001</v>
      </c>
      <c r="X19" t="inlineStr">
        <is>
          <t>No</t>
        </is>
      </c>
      <c r="Y19" t="inlineStr">
        <is>
          <t>{'A': 9.841}</t>
        </is>
      </c>
      <c r="Z19" s="3" t="inlineStr">
        <is>
          <t>ok</t>
        </is>
      </c>
      <c r="AA19" t="inlineStr">
        <is>
          <t>OPM</t>
        </is>
      </c>
    </row>
    <row r="20">
      <c r="A20" t="inlineStr">
        <is>
          <t>ABCB1</t>
        </is>
      </c>
      <c r="B20" t="inlineStr">
        <is>
          <t>P08183</t>
        </is>
      </c>
      <c r="C20">
        <f>HYPERLINK("https://www.rcsb.org/structure/9CTG", "9CTG")</f>
        <v/>
      </c>
      <c r="D20" t="inlineStr">
        <is>
          <t>9CTG</t>
        </is>
      </c>
      <c r="E20" t="inlineStr">
        <is>
          <t>C:\Users\lexbo\Desktop\PDBCreatorAO-main\PDBCreatorAO-main\pdb_structures_af_aligned\ABCB1\aligned_on_ABCB1_P08183_9CTG.pdb</t>
        </is>
      </c>
      <c r="F20" t="inlineStr">
        <is>
          <t>C:\Users\lexbo\Desktop\PDBCreatorAO-main\PDBCreatorAO-main\pdb_structures_af_aligned\ABCB1\patched_ABCB1_P08183_9CTG.pdb</t>
        </is>
      </c>
      <c r="G20" t="inlineStr">
        <is>
          <t>C:\Users\lexbo\Desktop\PDBCreatorAO-main\PDBCreatorAO-main\pdb_structures_af_aligned\ABCB1\patched_with_hetatm_ABCB1_P08183_9CTG.pdb</t>
        </is>
      </c>
      <c r="H20" t="inlineStr">
        <is>
          <t>C:\Users\lexbo\Desktop\PDBCreatorAO-main\PDBCreatorAO-main\pdb_structures_oriented\ABCB1_P08183\oriented_ABCB1_P08183_9CTG_native.pdb</t>
        </is>
      </c>
      <c r="I20" t="inlineStr">
        <is>
          <t>Native_PDBTM</t>
        </is>
      </c>
      <c r="J20" t="b">
        <v>0</v>
      </c>
      <c r="K20" t="b">
        <v>0</v>
      </c>
      <c r="L20" t="inlineStr">
        <is>
          <t>[]</t>
        </is>
      </c>
      <c r="M20" t="n">
        <v>1157</v>
      </c>
      <c r="N20" t="n">
        <v>1280</v>
      </c>
      <c r="O20" t="inlineStr">
        <is>
          <t>A:1-34;A:81-104;A:631-691;A:1277-1280;</t>
        </is>
      </c>
      <c r="P20" t="inlineStr">
        <is>
          <t>A:1-34;A:81-104;A:631-691;A:1277-1280;</t>
        </is>
      </c>
      <c r="Q20" t="n">
        <v>4</v>
      </c>
      <c r="R20" t="n">
        <v>965</v>
      </c>
      <c r="S20" t="n">
        <v>965</v>
      </c>
      <c r="T20" t="n">
        <v>100</v>
      </c>
      <c r="U20" t="n">
        <v>8.055999999999999</v>
      </c>
      <c r="V20" t="n">
        <v>7.659</v>
      </c>
      <c r="X20" t="inlineStr">
        <is>
          <t>No</t>
        </is>
      </c>
      <c r="Y20" t="inlineStr">
        <is>
          <t>{'A': 8.056}</t>
        </is>
      </c>
      <c r="Z20" s="3" t="inlineStr">
        <is>
          <t>ok</t>
        </is>
      </c>
      <c r="AA20" t="inlineStr">
        <is>
          <t>PDBTM</t>
        </is>
      </c>
    </row>
    <row r="21">
      <c r="A21" t="inlineStr">
        <is>
          <t>ABCB4</t>
        </is>
      </c>
      <c r="B21" t="inlineStr">
        <is>
          <t>P21439</t>
        </is>
      </c>
      <c r="C21">
        <f>HYPERLINK("https://www.rcsb.org/structure/7NIW", "7NIW")</f>
        <v/>
      </c>
      <c r="D21" t="inlineStr">
        <is>
          <t>7NIW</t>
        </is>
      </c>
      <c r="E21" t="inlineStr">
        <is>
          <t>C:\Users\lexbo\Desktop\PDBCreatorAO-main\PDBCreatorAO-main\pdb_structures_af_aligned\ABCB4\aligned_on_ABCB4_P21439_7NIW.pdb</t>
        </is>
      </c>
      <c r="F21" t="inlineStr">
        <is>
          <t>C:\Users\lexbo\Desktop\PDBCreatorAO-main\PDBCreatorAO-main\pdb_structures_af_aligned\ABCB4\patched_ABCB4_P21439_7NIW.pdb</t>
        </is>
      </c>
      <c r="G21" t="inlineStr">
        <is>
          <t>C:\Users\lexbo\Desktop\PDBCreatorAO-main\PDBCreatorAO-main\pdb_structures_af_aligned\ABCB4\patched_with_hetatm_ABCB4_P21439_7NIW.pdb</t>
        </is>
      </c>
      <c r="H21" t="inlineStr">
        <is>
          <t>C:\Users\lexbo\Desktop\PDBCreatorAO-main\PDBCreatorAO-main\pdb_structures_oriented\ABCB4_P21439\oriented_ABCB4_P21439_7NIW_native.pdb</t>
        </is>
      </c>
      <c r="I21" t="inlineStr">
        <is>
          <t>Native_OPM</t>
        </is>
      </c>
      <c r="J21" t="b">
        <v>0</v>
      </c>
      <c r="K21" t="b">
        <v>0</v>
      </c>
      <c r="L21" t="inlineStr">
        <is>
          <t>[]</t>
        </is>
      </c>
      <c r="M21" t="n">
        <v>1140</v>
      </c>
      <c r="N21" t="n">
        <v>1286</v>
      </c>
      <c r="O21" t="inlineStr">
        <is>
          <t>A:1-43;A:97-104;A:630-689;A:1252-1286;</t>
        </is>
      </c>
      <c r="P21" t="inlineStr">
        <is>
          <t>A:1-43;A:97-104;A:630-689;A:1252-1286;</t>
        </is>
      </c>
      <c r="Q21" t="n">
        <v>4</v>
      </c>
      <c r="R21" t="n">
        <v>1145</v>
      </c>
      <c r="S21" t="n">
        <v>1145</v>
      </c>
      <c r="T21" t="n">
        <v>100</v>
      </c>
      <c r="U21" t="n">
        <v>6.929</v>
      </c>
      <c r="V21" t="n">
        <v>6.523</v>
      </c>
      <c r="X21" t="inlineStr">
        <is>
          <t>No</t>
        </is>
      </c>
      <c r="Y21" t="inlineStr">
        <is>
          <t>{'A': 6.929}</t>
        </is>
      </c>
      <c r="Z21" s="3" t="inlineStr">
        <is>
          <t>ok</t>
        </is>
      </c>
      <c r="AA21" t="inlineStr">
        <is>
          <t>OPM</t>
        </is>
      </c>
    </row>
    <row r="22">
      <c r="A22" t="inlineStr">
        <is>
          <t>ABCB4</t>
        </is>
      </c>
      <c r="B22" t="inlineStr">
        <is>
          <t>P21439</t>
        </is>
      </c>
      <c r="C22">
        <f>HYPERLINK("https://www.rcsb.org/structure/7NIV", "7NIV")</f>
        <v/>
      </c>
      <c r="D22" t="inlineStr">
        <is>
          <t>7NIV</t>
        </is>
      </c>
      <c r="E22" t="inlineStr">
        <is>
          <t>C:\Users\lexbo\Desktop\PDBCreatorAO-main\PDBCreatorAO-main\pdb_structures_af_aligned\ABCB4\aligned_on_ABCB4_P21439_7NIV.pdb</t>
        </is>
      </c>
      <c r="F22" t="inlineStr">
        <is>
          <t>C:\Users\lexbo\Desktop\PDBCreatorAO-main\PDBCreatorAO-main\pdb_structures_af_aligned\ABCB4\patched_ABCB4_P21439_7NIV.pdb</t>
        </is>
      </c>
      <c r="G22" t="inlineStr">
        <is>
          <t>C:\Users\lexbo\Desktop\PDBCreatorAO-main\PDBCreatorAO-main\pdb_structures_af_aligned\ABCB4\patched_with_hetatm_ABCB4_P21439_7NIV.pdb</t>
        </is>
      </c>
      <c r="H22" t="inlineStr">
        <is>
          <t>C:\Users\lexbo\Desktop\PDBCreatorAO-main\PDBCreatorAO-main\pdb_structures_oriented\ABCB4_P21439\oriented_ABCB4_P21439_7NIV_native.pdb</t>
        </is>
      </c>
      <c r="I22" t="inlineStr">
        <is>
          <t>Native_OPM</t>
        </is>
      </c>
      <c r="J22" t="b">
        <v>0</v>
      </c>
      <c r="K22" t="b">
        <v>0</v>
      </c>
      <c r="L22" t="inlineStr">
        <is>
          <t>[]</t>
        </is>
      </c>
      <c r="M22" t="n">
        <v>1138</v>
      </c>
      <c r="N22" t="n">
        <v>1286</v>
      </c>
      <c r="O22" t="inlineStr">
        <is>
          <t>A:1-38;A:93-105;A:630-691;A:1252-1286;</t>
        </is>
      </c>
      <c r="P22" t="inlineStr">
        <is>
          <t>A:1-38;A:93-105;A:630-691;A:1252-1286;</t>
        </is>
      </c>
      <c r="Q22" t="n">
        <v>4</v>
      </c>
      <c r="R22" t="n">
        <v>1161</v>
      </c>
      <c r="S22" t="n">
        <v>1161</v>
      </c>
      <c r="T22" t="n">
        <v>100</v>
      </c>
      <c r="U22" t="n">
        <v>7.322</v>
      </c>
      <c r="V22" t="n">
        <v>6.888</v>
      </c>
      <c r="X22" t="inlineStr">
        <is>
          <t>No</t>
        </is>
      </c>
      <c r="Y22" t="inlineStr">
        <is>
          <t>{'A': 7.322}</t>
        </is>
      </c>
      <c r="Z22" s="3" t="inlineStr">
        <is>
          <t>ok</t>
        </is>
      </c>
      <c r="AA22" t="inlineStr">
        <is>
          <t>OPM</t>
        </is>
      </c>
    </row>
    <row r="23">
      <c r="A23" t="inlineStr">
        <is>
          <t>ABCB4</t>
        </is>
      </c>
      <c r="B23" t="inlineStr">
        <is>
          <t>P21439</t>
        </is>
      </c>
      <c r="C23">
        <f>HYPERLINK("https://www.rcsb.org/structure/7NIU", "7NIU")</f>
        <v/>
      </c>
      <c r="D23" t="inlineStr">
        <is>
          <t>7NIU</t>
        </is>
      </c>
      <c r="E23" t="inlineStr">
        <is>
          <t>C:\Users\lexbo\Desktop\PDBCreatorAO-main\PDBCreatorAO-main\pdb_structures_af_aligned\ABCB4\aligned_on_ABCB4_P21439_7NIU.pdb</t>
        </is>
      </c>
      <c r="F23" t="inlineStr">
        <is>
          <t>C:\Users\lexbo\Desktop\PDBCreatorAO-main\PDBCreatorAO-main\pdb_structures_af_aligned\ABCB4\patched_ABCB4_P21439_7NIU.pdb</t>
        </is>
      </c>
      <c r="G23" t="inlineStr">
        <is>
          <t>C:\Users\lexbo\Desktop\PDBCreatorAO-main\PDBCreatorAO-main\pdb_structures_af_aligned\ABCB4\patched_with_hetatm_ABCB4_P21439_7NIU.pdb</t>
        </is>
      </c>
      <c r="H23" t="inlineStr">
        <is>
          <t>C:\Users\lexbo\Desktop\PDBCreatorAO-main\PDBCreatorAO-main\pdb_structures_oriented\ABCB4_P21439\oriented_ABCB4_P21439_7NIU_native.pdb</t>
        </is>
      </c>
      <c r="I23" t="inlineStr">
        <is>
          <t>Native_OPM</t>
        </is>
      </c>
      <c r="J23" t="b">
        <v>0</v>
      </c>
      <c r="K23" t="b">
        <v>0</v>
      </c>
      <c r="L23" t="inlineStr">
        <is>
          <t>[]</t>
        </is>
      </c>
      <c r="M23" t="n">
        <v>1133</v>
      </c>
      <c r="N23" t="n">
        <v>1286</v>
      </c>
      <c r="O23" t="inlineStr">
        <is>
          <t>A:1-43;A:93-105;A:630-691;A:1252-1286;</t>
        </is>
      </c>
      <c r="P23" t="inlineStr">
        <is>
          <t>A:1-43;A:93-105;A:630-691;A:1252-1286;</t>
        </is>
      </c>
      <c r="Q23" t="n">
        <v>4</v>
      </c>
      <c r="R23" t="n">
        <v>1196</v>
      </c>
      <c r="S23" t="n">
        <v>1196</v>
      </c>
      <c r="T23" t="n">
        <v>100</v>
      </c>
      <c r="U23" t="n">
        <v>7.861</v>
      </c>
      <c r="V23" t="n">
        <v>7.378</v>
      </c>
      <c r="X23" t="inlineStr">
        <is>
          <t>No</t>
        </is>
      </c>
      <c r="Y23" t="inlineStr">
        <is>
          <t>{'A': 7.861}</t>
        </is>
      </c>
      <c r="Z23" s="3" t="inlineStr">
        <is>
          <t>ok</t>
        </is>
      </c>
      <c r="AA23" t="inlineStr">
        <is>
          <t>OPM</t>
        </is>
      </c>
    </row>
    <row r="24">
      <c r="A24" t="inlineStr">
        <is>
          <t>ABCC1</t>
        </is>
      </c>
      <c r="B24" t="inlineStr">
        <is>
          <t>P33527</t>
        </is>
      </c>
      <c r="C24">
        <f>HYPERLINK("https://www.rcsb.org/structure/8VT4", "8VT4")</f>
        <v/>
      </c>
      <c r="D24" t="inlineStr">
        <is>
          <t>8VT4</t>
        </is>
      </c>
      <c r="E24" t="inlineStr">
        <is>
          <t>C:\Users\lexbo\Desktop\PDBCreatorAO-main\PDBCreatorAO-main\pdb_structures_af_aligned\ABCC1\aligned_on_ABCC1_P33527_8VT4.pdb</t>
        </is>
      </c>
      <c r="F24" t="inlineStr">
        <is>
          <t>C:\Users\lexbo\Desktop\PDBCreatorAO-main\PDBCreatorAO-main\pdb_structures_af_aligned\ABCC1\patched_ABCC1_P33527_8VT4.pdb</t>
        </is>
      </c>
      <c r="G24" t="inlineStr">
        <is>
          <t>C:\Users\lexbo\Desktop\PDBCreatorAO-main\PDBCreatorAO-main\pdb_structures_af_aligned\ABCC1\patched_with_hetatm_ABCC1_P33527_8VT4.pdb</t>
        </is>
      </c>
      <c r="H24" t="inlineStr">
        <is>
          <t>C:\Users\lexbo\Desktop\PDBCreatorAO-main\PDBCreatorAO-main\pdb_structures_oriented\ABCC1_P33527\oriented_ABCC1_P33527_8VT4_native.pdb</t>
        </is>
      </c>
      <c r="I24" t="inlineStr">
        <is>
          <t>Native_PDBTM</t>
        </is>
      </c>
      <c r="J24" t="b">
        <v>0</v>
      </c>
      <c r="K24" t="b">
        <v>0</v>
      </c>
      <c r="L24" t="inlineStr">
        <is>
          <t>[]</t>
        </is>
      </c>
      <c r="M24" t="n">
        <v>1013</v>
      </c>
      <c r="N24" t="n">
        <v>1531</v>
      </c>
      <c r="O24" t="inlineStr">
        <is>
          <t>A:269-309;A:490-544;A:873-972;A:1042-1087;A:1256-1531;</t>
        </is>
      </c>
      <c r="P24" t="inlineStr">
        <is>
          <t>A:269-309;A:490-544;A:873-972;A:1042-1087;A:1256-1531;</t>
        </is>
      </c>
      <c r="Q24" t="n">
        <v>5</v>
      </c>
      <c r="R24" t="n">
        <v>4094</v>
      </c>
      <c r="S24" t="n">
        <v>4094</v>
      </c>
      <c r="T24" t="n">
        <v>100</v>
      </c>
      <c r="U24" t="n">
        <v>3.538</v>
      </c>
      <c r="V24" t="n">
        <v>2.878</v>
      </c>
      <c r="X24" t="inlineStr">
        <is>
          <t>No</t>
        </is>
      </c>
      <c r="Y24" t="inlineStr">
        <is>
          <t>{'A': 3.538}</t>
        </is>
      </c>
      <c r="Z24" s="3" t="inlineStr">
        <is>
          <t>ok</t>
        </is>
      </c>
      <c r="AA24" t="inlineStr">
        <is>
          <t>PDBTM</t>
        </is>
      </c>
    </row>
    <row r="25">
      <c r="A25" t="inlineStr">
        <is>
          <t>ABCC1</t>
        </is>
      </c>
      <c r="B25" t="inlineStr">
        <is>
          <t>P33527</t>
        </is>
      </c>
      <c r="C25">
        <f>HYPERLINK("https://www.rcsb.org/structure/8VUX", "8VUX")</f>
        <v/>
      </c>
      <c r="D25" t="inlineStr">
        <is>
          <t>8VUX</t>
        </is>
      </c>
      <c r="E25" t="inlineStr">
        <is>
          <t>C:\Users\lexbo\Desktop\PDBCreatorAO-main\PDBCreatorAO-main\pdb_structures_af_aligned\ABCC1\aligned_on_ABCC1_P33527_8VUX.pdb</t>
        </is>
      </c>
      <c r="F25" t="inlineStr">
        <is>
          <t>C:\Users\lexbo\Desktop\PDBCreatorAO-main\PDBCreatorAO-main\pdb_structures_af_aligned\ABCC1\patched_ABCC1_P33527_8VUX.pdb</t>
        </is>
      </c>
      <c r="G25" t="inlineStr">
        <is>
          <t>C:\Users\lexbo\Desktop\PDBCreatorAO-main\PDBCreatorAO-main\pdb_structures_af_aligned\ABCC1\patched_with_hetatm_ABCC1_P33527_8VUX.pdb</t>
        </is>
      </c>
      <c r="H25" t="inlineStr">
        <is>
          <t>C:\Users\lexbo\Desktop\PDBCreatorAO-main\PDBCreatorAO-main\pdb_structures_oriented\ABCC1_P33527\oriented_ABCC1_P33527_8VUX_native.pdb</t>
        </is>
      </c>
      <c r="I25" t="inlineStr">
        <is>
          <t>Native_PDBTM</t>
        </is>
      </c>
      <c r="J25" t="b">
        <v>0</v>
      </c>
      <c r="K25" t="b">
        <v>0</v>
      </c>
      <c r="L25" t="inlineStr">
        <is>
          <t>[]</t>
        </is>
      </c>
      <c r="M25" t="n">
        <v>1005</v>
      </c>
      <c r="N25" t="n">
        <v>1531</v>
      </c>
      <c r="O25" t="inlineStr">
        <is>
          <t>A:269-309;A:480-545;A:873-972;A:1045-1086;A:1255-1531;</t>
        </is>
      </c>
      <c r="P25" t="inlineStr">
        <is>
          <t>A:269-309;A:480-545;A:873-972;A:1045-1086;A:1255-1531;</t>
        </is>
      </c>
      <c r="Q25" t="n">
        <v>5</v>
      </c>
      <c r="R25" t="n">
        <v>4155</v>
      </c>
      <c r="S25" t="n">
        <v>4155</v>
      </c>
      <c r="T25" t="n">
        <v>100</v>
      </c>
      <c r="U25" t="n">
        <v>3.304</v>
      </c>
      <c r="V25" t="n">
        <v>2.677</v>
      </c>
      <c r="X25" t="inlineStr">
        <is>
          <t>No</t>
        </is>
      </c>
      <c r="Y25" t="inlineStr">
        <is>
          <t>{'A': 3.304}</t>
        </is>
      </c>
      <c r="Z25" s="3" t="inlineStr">
        <is>
          <t>ok</t>
        </is>
      </c>
      <c r="AA25" t="inlineStr">
        <is>
          <t>PDBTM</t>
        </is>
      </c>
    </row>
    <row r="26">
      <c r="A26" t="inlineStr">
        <is>
          <t>ABCC2</t>
        </is>
      </c>
      <c r="B26" t="inlineStr">
        <is>
          <t>Q92887</t>
        </is>
      </c>
      <c r="C26">
        <f>HYPERLINK("https://www.rcsb.org/structure/8IZQ", "8IZQ")</f>
        <v/>
      </c>
      <c r="D26" t="inlineStr">
        <is>
          <t>8IZQ</t>
        </is>
      </c>
      <c r="E26" t="inlineStr">
        <is>
          <t>C:\Users\lexbo\Desktop\PDBCreatorAO-main\PDBCreatorAO-main\pdb_structures_af_aligned\ABCC2\aligned_on_ABCC2_Q92887_8IZQ.pdb</t>
        </is>
      </c>
      <c r="F26" t="inlineStr">
        <is>
          <t>C:\Users\lexbo\Desktop\PDBCreatorAO-main\PDBCreatorAO-main\pdb_structures_af_aligned\ABCC2\patched_ABCC2_Q92887_8IZQ.pdb</t>
        </is>
      </c>
      <c r="H26" t="inlineStr">
        <is>
          <t>C:\Users\lexbo\Desktop\PDBCreatorAO-main\PDBCreatorAO-main\pdb_structures_oriented\ABCC2_Q92887\oriented_ABCC2_Q92887_8IZQ_native.pdb</t>
        </is>
      </c>
      <c r="I26" t="inlineStr">
        <is>
          <t>Native_PDBTM</t>
        </is>
      </c>
      <c r="J26" t="b">
        <v>0</v>
      </c>
      <c r="K26" t="b">
        <v>0</v>
      </c>
      <c r="L26" t="inlineStr">
        <is>
          <t>[]</t>
        </is>
      </c>
      <c r="M26" t="n">
        <v>996</v>
      </c>
      <c r="N26" t="n">
        <v>1545</v>
      </c>
      <c r="O26" t="inlineStr">
        <is>
          <t>A:1-1;A:268-303;A:476-547;A:756-759;A:863-967;A:1045-1095;A:1266-1545;</t>
        </is>
      </c>
      <c r="P26" t="inlineStr">
        <is>
          <t>A:1-1;A:268-303;A:476-547;A:756-759;A:863-967;A:1045-1095;A:1266-1545;</t>
        </is>
      </c>
      <c r="Q26" t="n">
        <v>7</v>
      </c>
      <c r="R26" t="n">
        <v>4329</v>
      </c>
      <c r="S26" t="n">
        <v>4329</v>
      </c>
      <c r="T26" t="n">
        <v>100</v>
      </c>
      <c r="U26" t="n">
        <v>2.135</v>
      </c>
      <c r="V26" t="n">
        <v>1.714</v>
      </c>
      <c r="X26" t="inlineStr">
        <is>
          <t>No</t>
        </is>
      </c>
      <c r="Y26" t="inlineStr">
        <is>
          <t>{'A': 2.135}</t>
        </is>
      </c>
      <c r="Z26" s="3" t="inlineStr">
        <is>
          <t>ok</t>
        </is>
      </c>
      <c r="AA26" t="inlineStr">
        <is>
          <t>PDBTM</t>
        </is>
      </c>
    </row>
    <row r="27">
      <c r="A27" t="inlineStr">
        <is>
          <t>ABCC1</t>
        </is>
      </c>
      <c r="B27" t="inlineStr">
        <is>
          <t>P33527</t>
        </is>
      </c>
      <c r="C27">
        <f>HYPERLINK("https://www.rcsb.org/structure/8VVC", "8VVC")</f>
        <v/>
      </c>
      <c r="D27" t="inlineStr">
        <is>
          <t>8VVC</t>
        </is>
      </c>
      <c r="E27" t="inlineStr">
        <is>
          <t>C:\Users\lexbo\Desktop\PDBCreatorAO-main\PDBCreatorAO-main\pdb_structures_af_aligned\ABCC1\aligned_on_ABCC1_P33527_8VVC.pdb</t>
        </is>
      </c>
      <c r="F27" t="inlineStr">
        <is>
          <t>C:\Users\lexbo\Desktop\PDBCreatorAO-main\PDBCreatorAO-main\pdb_structures_af_aligned\ABCC1\patched_ABCC1_P33527_8VVC.pdb</t>
        </is>
      </c>
      <c r="H27" t="inlineStr">
        <is>
          <t>C:\Users\lexbo\Desktop\PDBCreatorAO-main\PDBCreatorAO-main\pdb_structures_oriented\ABCC1_P33527\oriented_ABCC1_P33527_8VVC_native.pdb</t>
        </is>
      </c>
      <c r="I27" t="inlineStr">
        <is>
          <t>Native_PDBTM</t>
        </is>
      </c>
      <c r="J27" t="b">
        <v>0</v>
      </c>
      <c r="K27" t="b">
        <v>0</v>
      </c>
      <c r="L27" t="inlineStr">
        <is>
          <t>[]</t>
        </is>
      </c>
      <c r="M27" t="n">
        <v>1390</v>
      </c>
      <c r="N27" t="n">
        <v>1531</v>
      </c>
      <c r="O27" t="inlineStr">
        <is>
          <t>A:269-309;A:873-972;</t>
        </is>
      </c>
      <c r="P27" t="inlineStr">
        <is>
          <t>A:269-309;A:873-972;</t>
        </is>
      </c>
      <c r="Q27" t="n">
        <v>2</v>
      </c>
      <c r="R27" t="n">
        <v>1095</v>
      </c>
      <c r="S27" t="n">
        <v>1095</v>
      </c>
      <c r="T27" t="n">
        <v>100</v>
      </c>
      <c r="U27" t="n">
        <v>7.29</v>
      </c>
      <c r="V27" t="n">
        <v>6.946</v>
      </c>
      <c r="X27" t="inlineStr">
        <is>
          <t>No</t>
        </is>
      </c>
      <c r="Y27" t="inlineStr">
        <is>
          <t>{'A': 7.29}</t>
        </is>
      </c>
      <c r="Z27" s="3" t="inlineStr">
        <is>
          <t>ok</t>
        </is>
      </c>
      <c r="AA27" t="inlineStr">
        <is>
          <t>PDBTM</t>
        </is>
      </c>
    </row>
    <row r="28">
      <c r="A28" t="inlineStr">
        <is>
          <t>ABCC2</t>
        </is>
      </c>
      <c r="B28" t="inlineStr">
        <is>
          <t>Q92887</t>
        </is>
      </c>
      <c r="C28">
        <f>HYPERLINK("https://www.rcsb.org/structure/8JXQ", "8JXQ")</f>
        <v/>
      </c>
      <c r="D28" t="inlineStr">
        <is>
          <t>8JXQ</t>
        </is>
      </c>
      <c r="E28" t="inlineStr">
        <is>
          <t>C:\Users\lexbo\Desktop\PDBCreatorAO-main\PDBCreatorAO-main\pdb_structures_af_aligned\ABCC2\aligned_on_ABCC2_Q92887_8JXQ.pdb</t>
        </is>
      </c>
      <c r="F28" t="inlineStr">
        <is>
          <t>C:\Users\lexbo\Desktop\PDBCreatorAO-main\PDBCreatorAO-main\pdb_structures_af_aligned\ABCC2\patched_ABCC2_Q92887_8JXQ.pdb</t>
        </is>
      </c>
      <c r="G28" t="inlineStr">
        <is>
          <t>C:\Users\lexbo\Desktop\PDBCreatorAO-main\PDBCreatorAO-main\pdb_structures_af_aligned\ABCC2\patched_with_hetatm_ABCC2_Q92887_8JXQ.pdb</t>
        </is>
      </c>
      <c r="H28" t="inlineStr">
        <is>
          <t>C:\Users\lexbo\Desktop\PDBCreatorAO-main\PDBCreatorAO-main\pdb_structures_oriented\ABCC2_Q92887\oriented_ABCC2_Q92887_8JXQ_native.pdb</t>
        </is>
      </c>
      <c r="I28" t="inlineStr">
        <is>
          <t>Native_PDBTM</t>
        </is>
      </c>
      <c r="J28" t="b">
        <v>0</v>
      </c>
      <c r="K28" t="b">
        <v>0</v>
      </c>
      <c r="L28" t="inlineStr">
        <is>
          <t>[]</t>
        </is>
      </c>
      <c r="M28" t="n">
        <v>1388</v>
      </c>
      <c r="N28" t="n">
        <v>1545</v>
      </c>
      <c r="O28" t="inlineStr">
        <is>
          <t>A:90-94;A:259-307;A:868-962;A:1538-1545;</t>
        </is>
      </c>
      <c r="P28" t="inlineStr">
        <is>
          <t>A:90-94;A:259-307;A:868-962;A:1538-1545;</t>
        </is>
      </c>
      <c r="Q28" t="n">
        <v>4</v>
      </c>
      <c r="R28" t="n">
        <v>1242</v>
      </c>
      <c r="S28" t="n">
        <v>1242</v>
      </c>
      <c r="T28" t="n">
        <v>100</v>
      </c>
      <c r="U28" t="n">
        <v>3.458</v>
      </c>
      <c r="V28" t="n">
        <v>3.277</v>
      </c>
      <c r="X28" t="inlineStr">
        <is>
          <t>No</t>
        </is>
      </c>
      <c r="Y28" t="inlineStr">
        <is>
          <t>{'A': 3.458}</t>
        </is>
      </c>
      <c r="Z28" s="3" t="inlineStr">
        <is>
          <t>ok</t>
        </is>
      </c>
      <c r="AA28" t="inlineStr">
        <is>
          <t>PDBTM</t>
        </is>
      </c>
    </row>
    <row r="29">
      <c r="A29" t="inlineStr">
        <is>
          <t>ABCC2</t>
        </is>
      </c>
      <c r="B29" t="inlineStr">
        <is>
          <t>Q92887</t>
        </is>
      </c>
      <c r="C29">
        <f>HYPERLINK("https://www.rcsb.org/structure/8IZR", "8IZR")</f>
        <v/>
      </c>
      <c r="D29" t="inlineStr">
        <is>
          <t>8IZR</t>
        </is>
      </c>
      <c r="E29" t="inlineStr">
        <is>
          <t>C:\Users\lexbo\Desktop\PDBCreatorAO-main\PDBCreatorAO-main\pdb_structures_af_aligned\ABCC2\aligned_on_ABCC2_Q92887_8IZR.pdb</t>
        </is>
      </c>
      <c r="F29" t="inlineStr">
        <is>
          <t>C:\Users\lexbo\Desktop\PDBCreatorAO-main\PDBCreatorAO-main\pdb_structures_af_aligned\ABCC2\patched_ABCC2_Q92887_8IZR.pdb</t>
        </is>
      </c>
      <c r="H29" t="inlineStr">
        <is>
          <t>C:\Users\lexbo\Desktop\PDBCreatorAO-main\PDBCreatorAO-main\pdb_structures_oriented\ABCC2_Q92887\oriented_ABCC2_Q92887_8IZR_native.pdb</t>
        </is>
      </c>
      <c r="I29" t="inlineStr">
        <is>
          <t>Native_PDBTM</t>
        </is>
      </c>
      <c r="J29" t="b">
        <v>0</v>
      </c>
      <c r="K29" t="b">
        <v>0</v>
      </c>
      <c r="L29" t="inlineStr">
        <is>
          <t>[]</t>
        </is>
      </c>
      <c r="M29" t="n">
        <v>1400</v>
      </c>
      <c r="N29" t="n">
        <v>1545</v>
      </c>
      <c r="O29" t="inlineStr">
        <is>
          <t>A:268-302;A:756-759;A:864-961;A:1538-1545;</t>
        </is>
      </c>
      <c r="P29" t="inlineStr">
        <is>
          <t>A:268-302;A:756-759;A:864-961;A:1538-1545;</t>
        </is>
      </c>
      <c r="Q29" t="n">
        <v>4</v>
      </c>
      <c r="R29" t="n">
        <v>1146</v>
      </c>
      <c r="S29" t="n">
        <v>1146</v>
      </c>
      <c r="T29" t="n">
        <v>100</v>
      </c>
      <c r="U29" t="n">
        <v>5.562</v>
      </c>
      <c r="V29" t="n">
        <v>5.294</v>
      </c>
      <c r="X29" t="inlineStr">
        <is>
          <t>No</t>
        </is>
      </c>
      <c r="Y29" t="inlineStr">
        <is>
          <t>{'A': 5.562}</t>
        </is>
      </c>
      <c r="Z29" s="3" t="inlineStr">
        <is>
          <t>ok</t>
        </is>
      </c>
      <c r="AA29" t="inlineStr">
        <is>
          <t>PDBTM</t>
        </is>
      </c>
    </row>
    <row r="30">
      <c r="A30" t="inlineStr">
        <is>
          <t>ABCC2</t>
        </is>
      </c>
      <c r="B30" t="inlineStr">
        <is>
          <t>Q92887</t>
        </is>
      </c>
      <c r="C30">
        <f>HYPERLINK("https://www.rcsb.org/structure/8JX7", "8JX7")</f>
        <v/>
      </c>
      <c r="D30" t="inlineStr">
        <is>
          <t>8JX7</t>
        </is>
      </c>
      <c r="E30" t="inlineStr">
        <is>
          <t>C:\Users\lexbo\Desktop\PDBCreatorAO-main\PDBCreatorAO-main\pdb_structures_af_aligned\ABCC2\aligned_on_ABCC2_Q92887_8JX7.pdb</t>
        </is>
      </c>
      <c r="F30" t="inlineStr">
        <is>
          <t>C:\Users\lexbo\Desktop\PDBCreatorAO-main\PDBCreatorAO-main\pdb_structures_af_aligned\ABCC2\patched_ABCC2_Q92887_8JX7.pdb</t>
        </is>
      </c>
      <c r="H30" t="inlineStr">
        <is>
          <t>C:\Users\lexbo\Desktop\PDBCreatorAO-main\PDBCreatorAO-main\pdb_structures_oriented\ABCC2_Q92887\oriented_ABCC2_Q92887_8JX7_native.pdb</t>
        </is>
      </c>
      <c r="I30" t="inlineStr">
        <is>
          <t>Native_PDBTM</t>
        </is>
      </c>
      <c r="J30" t="b">
        <v>0</v>
      </c>
      <c r="K30" t="b">
        <v>0</v>
      </c>
      <c r="L30" t="inlineStr">
        <is>
          <t>[]</t>
        </is>
      </c>
      <c r="M30" t="n">
        <v>1416</v>
      </c>
      <c r="N30" t="n">
        <v>1545</v>
      </c>
      <c r="O30" t="inlineStr">
        <is>
          <t>A:259-304;A:857-883;A:915-962;A:1538-1545;</t>
        </is>
      </c>
      <c r="P30" t="inlineStr">
        <is>
          <t>A:259-304;A:857-883;A:915-962;A:1538-1545;</t>
        </is>
      </c>
      <c r="Q30" t="n">
        <v>4</v>
      </c>
      <c r="R30" t="n">
        <v>1032</v>
      </c>
      <c r="S30" t="n">
        <v>1032</v>
      </c>
      <c r="T30" t="n">
        <v>100</v>
      </c>
      <c r="U30" t="n">
        <v>6.509</v>
      </c>
      <c r="V30" t="n">
        <v>6.231</v>
      </c>
      <c r="X30" t="inlineStr">
        <is>
          <t>No</t>
        </is>
      </c>
      <c r="Y30" t="inlineStr">
        <is>
          <t>{'A': 6.509}</t>
        </is>
      </c>
      <c r="Z30" s="3" t="inlineStr">
        <is>
          <t>ok</t>
        </is>
      </c>
      <c r="AA30" t="inlineStr">
        <is>
          <t>PDBTM</t>
        </is>
      </c>
    </row>
    <row r="31">
      <c r="A31" t="inlineStr">
        <is>
          <t>ABCC2</t>
        </is>
      </c>
      <c r="B31" t="inlineStr">
        <is>
          <t>Q92887</t>
        </is>
      </c>
      <c r="C31">
        <f>HYPERLINK("https://www.rcsb.org/structure/8JXU", "8JXU")</f>
        <v/>
      </c>
      <c r="D31" t="inlineStr">
        <is>
          <t>8JXU</t>
        </is>
      </c>
      <c r="E31" t="inlineStr">
        <is>
          <t>C:\Users\lexbo\Desktop\PDBCreatorAO-main\PDBCreatorAO-main\pdb_structures_af_aligned\ABCC2\aligned_on_ABCC2_Q92887_8JXU.pdb</t>
        </is>
      </c>
      <c r="F31" t="inlineStr">
        <is>
          <t>C:\Users\lexbo\Desktop\PDBCreatorAO-main\PDBCreatorAO-main\pdb_structures_af_aligned\ABCC2\patched_ABCC2_Q92887_8JXU.pdb</t>
        </is>
      </c>
      <c r="G31" t="inlineStr">
        <is>
          <t>C:\Users\lexbo\Desktop\PDBCreatorAO-main\PDBCreatorAO-main\pdb_structures_af_aligned\ABCC2\patched_with_hetatm_ABCC2_Q92887_8JXU.pdb</t>
        </is>
      </c>
      <c r="H31" t="inlineStr">
        <is>
          <t>C:\Users\lexbo\Desktop\PDBCreatorAO-main\PDBCreatorAO-main\pdb_structures_oriented\ABCC2_Q92887\oriented_ABCC2_Q92887_8JXU_native.pdb</t>
        </is>
      </c>
      <c r="I31" t="inlineStr">
        <is>
          <t>Native_PDBTM</t>
        </is>
      </c>
      <c r="J31" t="b">
        <v>0</v>
      </c>
      <c r="K31" t="b">
        <v>0</v>
      </c>
      <c r="L31" t="inlineStr">
        <is>
          <t>[]</t>
        </is>
      </c>
      <c r="M31" t="n">
        <v>1410</v>
      </c>
      <c r="N31" t="n">
        <v>1545</v>
      </c>
      <c r="O31" t="inlineStr">
        <is>
          <t>A:264-307;A:864-946;A:1538-1545;</t>
        </is>
      </c>
      <c r="P31" t="inlineStr">
        <is>
          <t>A:264-307;A:864-946;A:1538-1545;</t>
        </is>
      </c>
      <c r="Q31" t="n">
        <v>3</v>
      </c>
      <c r="R31" t="n">
        <v>1064</v>
      </c>
      <c r="S31" t="n">
        <v>1064</v>
      </c>
      <c r="T31" t="n">
        <v>100</v>
      </c>
      <c r="U31" t="n">
        <v>5.22</v>
      </c>
      <c r="V31" t="n">
        <v>4.986</v>
      </c>
      <c r="X31" t="inlineStr">
        <is>
          <t>No</t>
        </is>
      </c>
      <c r="Y31" t="inlineStr">
        <is>
          <t>{'A': 5.22}</t>
        </is>
      </c>
      <c r="Z31" s="3" t="inlineStr">
        <is>
          <t>ok</t>
        </is>
      </c>
      <c r="AA31" t="inlineStr">
        <is>
          <t>PDBTM</t>
        </is>
      </c>
    </row>
    <row r="32">
      <c r="A32" t="inlineStr">
        <is>
          <t>ABCC2</t>
        </is>
      </c>
      <c r="B32" t="inlineStr">
        <is>
          <t>Q92887</t>
        </is>
      </c>
      <c r="C32">
        <f>HYPERLINK("https://www.rcsb.org/structure/8JY4", "8JY4")</f>
        <v/>
      </c>
      <c r="D32" t="inlineStr">
        <is>
          <t>8JY4</t>
        </is>
      </c>
      <c r="E32" t="inlineStr">
        <is>
          <t>C:\Users\lexbo\Desktop\PDBCreatorAO-main\PDBCreatorAO-main\pdb_structures_af_aligned\ABCC2\aligned_on_ABCC2_Q92887_8JY4.pdb</t>
        </is>
      </c>
      <c r="F32" t="inlineStr">
        <is>
          <t>C:\Users\lexbo\Desktop\PDBCreatorAO-main\PDBCreatorAO-main\pdb_structures_af_aligned\ABCC2\patched_ABCC2_Q92887_8JY4.pdb</t>
        </is>
      </c>
      <c r="H32" t="inlineStr">
        <is>
          <t>C:\Users\lexbo\Desktop\PDBCreatorAO-main\PDBCreatorAO-main\pdb_structures_oriented\ABCC2_Q92887\oriented_ABCC2_Q92887_8JY4_native.pdb</t>
        </is>
      </c>
      <c r="I32" t="inlineStr">
        <is>
          <t>Native_PDBTM</t>
        </is>
      </c>
      <c r="J32" t="b">
        <v>0</v>
      </c>
      <c r="K32" t="b">
        <v>0</v>
      </c>
      <c r="L32" t="inlineStr">
        <is>
          <t>[]</t>
        </is>
      </c>
      <c r="M32" t="n">
        <v>1383</v>
      </c>
      <c r="N32" t="n">
        <v>1545</v>
      </c>
      <c r="O32" t="inlineStr">
        <is>
          <t>A:89-95;A:267-303;A:857-962;A:1534-1545;</t>
        </is>
      </c>
      <c r="P32" t="inlineStr">
        <is>
          <t>A:89-95;A:267-303;A:857-962;A:1534-1545;</t>
        </is>
      </c>
      <c r="Q32" t="n">
        <v>4</v>
      </c>
      <c r="R32" t="n">
        <v>1275</v>
      </c>
      <c r="S32" t="n">
        <v>1275</v>
      </c>
      <c r="T32" t="n">
        <v>100</v>
      </c>
      <c r="U32" t="n">
        <v>4.954</v>
      </c>
      <c r="V32" t="n">
        <v>4.687</v>
      </c>
      <c r="X32" t="inlineStr">
        <is>
          <t>No</t>
        </is>
      </c>
      <c r="Y32" t="inlineStr">
        <is>
          <t>{'A': 4.954}</t>
        </is>
      </c>
      <c r="Z32" s="3" t="inlineStr">
        <is>
          <t>ok</t>
        </is>
      </c>
      <c r="AA32" t="inlineStr">
        <is>
          <t>PDBTM</t>
        </is>
      </c>
    </row>
    <row r="33">
      <c r="A33" t="inlineStr">
        <is>
          <t>ABCC2</t>
        </is>
      </c>
      <c r="B33" t="inlineStr">
        <is>
          <t>Q92887</t>
        </is>
      </c>
      <c r="C33">
        <f>HYPERLINK("https://www.rcsb.org/structure/8JY5", "8JY5")</f>
        <v/>
      </c>
      <c r="D33" t="inlineStr">
        <is>
          <t>8JY5</t>
        </is>
      </c>
      <c r="E33" t="inlineStr">
        <is>
          <t>C:\Users\lexbo\Desktop\PDBCreatorAO-main\PDBCreatorAO-main\pdb_structures_af_aligned\ABCC2\aligned_on_ABCC2_Q92887_8JY5.pdb</t>
        </is>
      </c>
      <c r="F33" t="inlineStr">
        <is>
          <t>C:\Users\lexbo\Desktop\PDBCreatorAO-main\PDBCreatorAO-main\pdb_structures_af_aligned\ABCC2\patched_ABCC2_Q92887_8JY5.pdb</t>
        </is>
      </c>
      <c r="H33" t="inlineStr">
        <is>
          <t>C:\Users\lexbo\Desktop\PDBCreatorAO-main\PDBCreatorAO-main\pdb_structures_oriented\ABCC2_Q92887\oriented_ABCC2_Q92887_8JY5_native.pdb</t>
        </is>
      </c>
      <c r="I33" t="inlineStr">
        <is>
          <t>Native_PDBTM</t>
        </is>
      </c>
      <c r="J33" t="b">
        <v>0</v>
      </c>
      <c r="K33" t="b">
        <v>0</v>
      </c>
      <c r="L33" t="inlineStr">
        <is>
          <t>[]</t>
        </is>
      </c>
      <c r="M33" t="n">
        <v>1457</v>
      </c>
      <c r="N33" t="n">
        <v>1545</v>
      </c>
      <c r="O33" t="inlineStr">
        <is>
          <t>A:259-307;A:933-962;A:1537-1545;</t>
        </is>
      </c>
      <c r="P33" t="inlineStr">
        <is>
          <t>A:259-307;A:933-962;A:1537-1545;</t>
        </is>
      </c>
      <c r="Q33" t="n">
        <v>3</v>
      </c>
      <c r="R33" t="n">
        <v>701</v>
      </c>
      <c r="S33" t="n">
        <v>701</v>
      </c>
      <c r="T33" t="n">
        <v>100</v>
      </c>
      <c r="U33" t="n">
        <v>9.202999999999999</v>
      </c>
      <c r="V33" t="n">
        <v>8.936999999999999</v>
      </c>
      <c r="X33" t="inlineStr">
        <is>
          <t>No</t>
        </is>
      </c>
      <c r="Y33" t="inlineStr">
        <is>
          <t>{'A': 9.203}</t>
        </is>
      </c>
      <c r="Z33" s="3" t="inlineStr">
        <is>
          <t>ok</t>
        </is>
      </c>
      <c r="AA33" t="inlineStr">
        <is>
          <t>PDBTM</t>
        </is>
      </c>
    </row>
    <row r="34">
      <c r="A34" t="inlineStr">
        <is>
          <t>ABCC2</t>
        </is>
      </c>
      <c r="B34" t="inlineStr">
        <is>
          <t>Q92887</t>
        </is>
      </c>
      <c r="C34">
        <f>HYPERLINK("https://www.rcsb.org/structure/9BR2", "9BR2")</f>
        <v/>
      </c>
      <c r="D34" t="inlineStr">
        <is>
          <t>9BR2</t>
        </is>
      </c>
      <c r="E34" t="inlineStr">
        <is>
          <t>C:\Users\lexbo\Desktop\PDBCreatorAO-main\PDBCreatorAO-main\pdb_structures_af_aligned\ABCC2\aligned_on_ABCC2_Q92887_9BR2.pdb</t>
        </is>
      </c>
      <c r="F34" t="inlineStr">
        <is>
          <t>C:\Users\lexbo\Desktop\PDBCreatorAO-main\PDBCreatorAO-main\pdb_structures_af_aligned\ABCC2\patched_ABCC2_Q92887_9BR2.pdb</t>
        </is>
      </c>
      <c r="G34" t="inlineStr">
        <is>
          <t>C:\Users\lexbo\Desktop\PDBCreatorAO-main\PDBCreatorAO-main\pdb_structures_af_aligned\ABCC2\patched_with_hetatm_ABCC2_Q92887_9BR2.pdb</t>
        </is>
      </c>
      <c r="H34" t="inlineStr">
        <is>
          <t>C:\Users\lexbo\Desktop\PDBCreatorAO-main\PDBCreatorAO-main\pdb_structures_oriented\ABCC2_Q92887\oriented_ABCC2_Q92887_9BR2_native.pdb</t>
        </is>
      </c>
      <c r="I34" t="inlineStr">
        <is>
          <t>Native_PDBTM</t>
        </is>
      </c>
      <c r="J34" t="b">
        <v>0</v>
      </c>
      <c r="K34" t="b">
        <v>0</v>
      </c>
      <c r="L34" t="inlineStr">
        <is>
          <t>[]</t>
        </is>
      </c>
      <c r="M34" t="n">
        <v>1469</v>
      </c>
      <c r="N34" t="n">
        <v>1545</v>
      </c>
      <c r="O34" t="inlineStr">
        <is>
          <t>A:263-304;A:936-962;A:1539-1545;</t>
        </is>
      </c>
      <c r="P34" t="inlineStr">
        <is>
          <t>A:263-304;A:936-962;A:1539-1545;</t>
        </is>
      </c>
      <c r="Q34" t="n">
        <v>3</v>
      </c>
      <c r="R34" t="n">
        <v>595</v>
      </c>
      <c r="S34" t="n">
        <v>595</v>
      </c>
      <c r="T34" t="n">
        <v>100</v>
      </c>
      <c r="U34" t="n">
        <v>9.669</v>
      </c>
      <c r="V34" t="n">
        <v>9.428000000000001</v>
      </c>
      <c r="X34" t="inlineStr">
        <is>
          <t>No</t>
        </is>
      </c>
      <c r="Y34" t="inlineStr">
        <is>
          <t>{'A': 9.669}</t>
        </is>
      </c>
      <c r="Z34" s="3" t="inlineStr">
        <is>
          <t>ok</t>
        </is>
      </c>
      <c r="AA34" t="inlineStr">
        <is>
          <t>PDBTM</t>
        </is>
      </c>
    </row>
    <row r="35">
      <c r="A35" t="inlineStr">
        <is>
          <t>ABCC2</t>
        </is>
      </c>
      <c r="B35" t="inlineStr">
        <is>
          <t>Q92887</t>
        </is>
      </c>
      <c r="C35">
        <f>HYPERLINK("https://www.rcsb.org/structure/9BUK", "9BUK")</f>
        <v/>
      </c>
      <c r="D35" t="inlineStr">
        <is>
          <t>9BUK</t>
        </is>
      </c>
      <c r="E35" t="inlineStr">
        <is>
          <t>C:\Users\lexbo\Desktop\PDBCreatorAO-main\PDBCreatorAO-main\pdb_structures_af_aligned\ABCC2\aligned_on_ABCC2_Q92887_9BUK.pdb</t>
        </is>
      </c>
      <c r="F35" t="inlineStr">
        <is>
          <t>C:\Users\lexbo\Desktop\PDBCreatorAO-main\PDBCreatorAO-main\pdb_structures_af_aligned\ABCC2\patched_ABCC2_Q92887_9BUK.pdb</t>
        </is>
      </c>
      <c r="G35" t="inlineStr">
        <is>
          <t>C:\Users\lexbo\Desktop\PDBCreatorAO-main\PDBCreatorAO-main\pdb_structures_af_aligned\ABCC2\patched_with_hetatm_ABCC2_Q92887_9BUK.pdb</t>
        </is>
      </c>
      <c r="H35" t="inlineStr">
        <is>
          <t>C:\Users\lexbo\Desktop\PDBCreatorAO-main\PDBCreatorAO-main\pdb_structures_oriented\ABCC2_Q92887\oriented_ABCC2_Q92887_9BUK_native.pdb</t>
        </is>
      </c>
      <c r="I35" t="inlineStr">
        <is>
          <t>Native_PDBTM</t>
        </is>
      </c>
      <c r="J35" t="b">
        <v>0</v>
      </c>
      <c r="K35" t="b">
        <v>0</v>
      </c>
      <c r="L35" t="inlineStr">
        <is>
          <t>[]</t>
        </is>
      </c>
      <c r="M35" t="n">
        <v>1393</v>
      </c>
      <c r="N35" t="n">
        <v>1545</v>
      </c>
      <c r="O35" t="inlineStr">
        <is>
          <t>A:261-305;A:569-580;A:864-944;A:1010-1016;A:1539-1545;</t>
        </is>
      </c>
      <c r="P35" t="inlineStr">
        <is>
          <t>A:261-305;A:569-580;A:864-944;A:1010-1016;A:1539-1545;</t>
        </is>
      </c>
      <c r="Q35" t="n">
        <v>5</v>
      </c>
      <c r="R35" t="n">
        <v>1203</v>
      </c>
      <c r="S35" t="n">
        <v>1203</v>
      </c>
      <c r="T35" t="n">
        <v>100</v>
      </c>
      <c r="U35" t="n">
        <v>5.219</v>
      </c>
      <c r="V35" t="n">
        <v>4.956</v>
      </c>
      <c r="X35" t="inlineStr">
        <is>
          <t>No</t>
        </is>
      </c>
      <c r="Y35" t="inlineStr">
        <is>
          <t>{'A': 5.219}</t>
        </is>
      </c>
      <c r="Z35" s="3" t="inlineStr">
        <is>
          <t>ok</t>
        </is>
      </c>
      <c r="AA35" t="inlineStr">
        <is>
          <t>PDBTM</t>
        </is>
      </c>
    </row>
    <row r="36">
      <c r="A36" t="inlineStr">
        <is>
          <t>ABCC2</t>
        </is>
      </c>
      <c r="B36" t="inlineStr">
        <is>
          <t>Q92887</t>
        </is>
      </c>
      <c r="C36">
        <f>HYPERLINK("https://www.rcsb.org/structure/9C12", "9C12")</f>
        <v/>
      </c>
      <c r="D36" t="inlineStr">
        <is>
          <t>9C12</t>
        </is>
      </c>
      <c r="E36" t="inlineStr">
        <is>
          <t>C:\Users\lexbo\Desktop\PDBCreatorAO-main\PDBCreatorAO-main\pdb_structures_af_aligned\ABCC2\aligned_on_ABCC2_Q92887_9C12.pdb</t>
        </is>
      </c>
      <c r="F36" t="inlineStr">
        <is>
          <t>C:\Users\lexbo\Desktop\PDBCreatorAO-main\PDBCreatorAO-main\pdb_structures_af_aligned\ABCC2\patched_ABCC2_Q92887_9C12.pdb</t>
        </is>
      </c>
      <c r="G36" t="inlineStr">
        <is>
          <t>C:\Users\lexbo\Desktop\PDBCreatorAO-main\PDBCreatorAO-main\pdb_structures_af_aligned\ABCC2\patched_with_hetatm_ABCC2_Q92887_9C12.pdb</t>
        </is>
      </c>
      <c r="H36" t="inlineStr">
        <is>
          <t>C:\Users\lexbo\Desktop\PDBCreatorAO-main\PDBCreatorAO-main\pdb_structures_oriented\ABCC2_Q92887\oriented_ABCC2_Q92887_9C12_native.pdb</t>
        </is>
      </c>
      <c r="I36" t="inlineStr">
        <is>
          <t>Native_PDBTM</t>
        </is>
      </c>
      <c r="J36" t="b">
        <v>0</v>
      </c>
      <c r="K36" t="b">
        <v>0</v>
      </c>
      <c r="L36" t="inlineStr">
        <is>
          <t>[]</t>
        </is>
      </c>
      <c r="M36" t="n">
        <v>1398</v>
      </c>
      <c r="N36" t="n">
        <v>1545</v>
      </c>
      <c r="O36" t="inlineStr">
        <is>
          <t>A:263-304;A:864-961;A:1539-1545;</t>
        </is>
      </c>
      <c r="P36" t="inlineStr">
        <is>
          <t>A:263-304;A:864-961;A:1539-1545;</t>
        </is>
      </c>
      <c r="Q36" t="n">
        <v>3</v>
      </c>
      <c r="R36" t="n">
        <v>1163</v>
      </c>
      <c r="S36" t="n">
        <v>1163</v>
      </c>
      <c r="T36" t="n">
        <v>100</v>
      </c>
      <c r="U36" t="n">
        <v>2.481</v>
      </c>
      <c r="V36" t="n">
        <v>2.36</v>
      </c>
      <c r="X36" t="inlineStr">
        <is>
          <t>No</t>
        </is>
      </c>
      <c r="Y36" t="inlineStr">
        <is>
          <t>{'A': 2.481}</t>
        </is>
      </c>
      <c r="Z36" s="3" t="inlineStr">
        <is>
          <t>ok</t>
        </is>
      </c>
      <c r="AA36" t="inlineStr">
        <is>
          <t>PDBTM</t>
        </is>
      </c>
    </row>
    <row r="37">
      <c r="A37" t="inlineStr">
        <is>
          <t>ABCC2</t>
        </is>
      </c>
      <c r="B37" t="inlineStr">
        <is>
          <t>Q92887</t>
        </is>
      </c>
      <c r="C37">
        <f>HYPERLINK("https://www.rcsb.org/structure/9C2I", "9C2I")</f>
        <v/>
      </c>
      <c r="D37" t="inlineStr">
        <is>
          <t>9C2I</t>
        </is>
      </c>
      <c r="E37" t="inlineStr">
        <is>
          <t>C:\Users\lexbo\Desktop\PDBCreatorAO-main\PDBCreatorAO-main\pdb_structures_af_aligned\ABCC2\aligned_on_ABCC2_Q92887_9C2I.pdb</t>
        </is>
      </c>
      <c r="F37" t="inlineStr">
        <is>
          <t>C:\Users\lexbo\Desktop\PDBCreatorAO-main\PDBCreatorAO-main\pdb_structures_af_aligned\ABCC2\patched_ABCC2_Q92887_9C2I.pdb</t>
        </is>
      </c>
      <c r="G37" t="inlineStr">
        <is>
          <t>C:\Users\lexbo\Desktop\PDBCreatorAO-main\PDBCreatorAO-main\pdb_structures_af_aligned\ABCC2\patched_with_hetatm_ABCC2_Q92887_9C2I.pdb</t>
        </is>
      </c>
      <c r="H37" t="inlineStr">
        <is>
          <t>C:\Users\lexbo\Desktop\PDBCreatorAO-main\PDBCreatorAO-main\pdb_structures_oriented\ABCC2_Q92887\oriented_ABCC2_Q92887_9C2I_native.pdb</t>
        </is>
      </c>
      <c r="I37" t="inlineStr">
        <is>
          <t>Native_PDBTM</t>
        </is>
      </c>
      <c r="J37" t="b">
        <v>0</v>
      </c>
      <c r="K37" t="b">
        <v>0</v>
      </c>
      <c r="L37" t="inlineStr">
        <is>
          <t>[]</t>
        </is>
      </c>
      <c r="M37" t="n">
        <v>1422</v>
      </c>
      <c r="N37" t="n">
        <v>1545</v>
      </c>
      <c r="O37" t="inlineStr">
        <is>
          <t>A:1-1;A:263-304;A:860-885;A:916-962;A:1539-1545;</t>
        </is>
      </c>
      <c r="P37" t="inlineStr">
        <is>
          <t>A:1-1;A:263-304;A:860-885;A:916-962;A:1539-1545;</t>
        </is>
      </c>
      <c r="Q37" t="n">
        <v>5</v>
      </c>
      <c r="R37" t="n">
        <v>975</v>
      </c>
      <c r="S37" t="n">
        <v>975</v>
      </c>
      <c r="T37" t="n">
        <v>100</v>
      </c>
      <c r="U37" t="n">
        <v>6.702</v>
      </c>
      <c r="V37" t="n">
        <v>6.43</v>
      </c>
      <c r="X37" t="inlineStr">
        <is>
          <t>No</t>
        </is>
      </c>
      <c r="Y37" t="inlineStr">
        <is>
          <t>{'A': 6.702}</t>
        </is>
      </c>
      <c r="Z37" s="3" t="inlineStr">
        <is>
          <t>ok</t>
        </is>
      </c>
      <c r="AA37" t="inlineStr">
        <is>
          <t>PDBTM</t>
        </is>
      </c>
    </row>
    <row r="38">
      <c r="A38" t="inlineStr">
        <is>
          <t>ABCC4</t>
        </is>
      </c>
      <c r="B38" t="inlineStr">
        <is>
          <t>O15439</t>
        </is>
      </c>
      <c r="C38">
        <f>HYPERLINK("https://www.rcsb.org/structure/8BJF", "8BJF")</f>
        <v/>
      </c>
      <c r="D38" t="inlineStr">
        <is>
          <t>8BJF</t>
        </is>
      </c>
      <c r="E38" t="inlineStr">
        <is>
          <t>C:\Users\lexbo\Desktop\PDBCreatorAO-main\PDBCreatorAO-main\pdb_structures_af_aligned\ABCC4\aligned_on_ABCC4_O15439_8BJF.pdb</t>
        </is>
      </c>
      <c r="F38" t="inlineStr">
        <is>
          <t>C:\Users\lexbo\Desktop\PDBCreatorAO-main\PDBCreatorAO-main\pdb_structures_af_aligned\ABCC4\patched_ABCC4_O15439_8BJF.pdb</t>
        </is>
      </c>
      <c r="G38" t="inlineStr">
        <is>
          <t>C:\Users\lexbo\Desktop\PDBCreatorAO-main\PDBCreatorAO-main\pdb_structures_af_aligned\ABCC4\patched_with_hetatm_ABCC4_O15439_8BJF.pdb</t>
        </is>
      </c>
      <c r="H38" t="inlineStr">
        <is>
          <t>C:\Users\lexbo\Desktop\PDBCreatorAO-main\PDBCreatorAO-main\pdb_structures_oriented\ABCC4_O15439\oriented_ABCC4_O15439_8BJF_native.pdb</t>
        </is>
      </c>
      <c r="I38" t="inlineStr">
        <is>
          <t>Native_PDBTM</t>
        </is>
      </c>
      <c r="J38" t="b">
        <v>0</v>
      </c>
      <c r="K38" t="b">
        <v>0</v>
      </c>
      <c r="L38" t="inlineStr">
        <is>
          <t>[]</t>
        </is>
      </c>
      <c r="M38" t="n">
        <v>1195</v>
      </c>
      <c r="N38" t="n">
        <v>1325</v>
      </c>
      <c r="O38" t="inlineStr">
        <is>
          <t>A:1-6;A:400-407;A:621-695;A:747-756;A:1295-1325;</t>
        </is>
      </c>
      <c r="P38" t="inlineStr">
        <is>
          <t>A:1-6;A:400-407;A:621-695;A:747-756;A:1295-1325;</t>
        </is>
      </c>
      <c r="Q38" t="n">
        <v>5</v>
      </c>
      <c r="R38" t="n">
        <v>997</v>
      </c>
      <c r="S38" t="n">
        <v>997</v>
      </c>
      <c r="T38" t="n">
        <v>100</v>
      </c>
      <c r="U38" t="n">
        <v>4.166</v>
      </c>
      <c r="V38" t="n">
        <v>3.957</v>
      </c>
      <c r="X38" t="inlineStr">
        <is>
          <t>No</t>
        </is>
      </c>
      <c r="Y38" t="inlineStr">
        <is>
          <t>{'A': 4.166}</t>
        </is>
      </c>
      <c r="Z38" s="3" t="inlineStr">
        <is>
          <t>ok</t>
        </is>
      </c>
      <c r="AA38" t="inlineStr">
        <is>
          <t>PDBTM</t>
        </is>
      </c>
    </row>
    <row r="39">
      <c r="A39" t="inlineStr">
        <is>
          <t>ABCC4</t>
        </is>
      </c>
      <c r="B39" t="inlineStr">
        <is>
          <t>O15439</t>
        </is>
      </c>
      <c r="C39">
        <f>HYPERLINK("https://www.rcsb.org/structure/8BWO", "8BWO")</f>
        <v/>
      </c>
      <c r="D39" t="inlineStr">
        <is>
          <t>8BWO</t>
        </is>
      </c>
      <c r="E39" t="inlineStr">
        <is>
          <t>C:\Users\lexbo\Desktop\PDBCreatorAO-main\PDBCreatorAO-main\pdb_structures_af_aligned\ABCC4\aligned_on_ABCC4_O15439_8BWO.pdb</t>
        </is>
      </c>
      <c r="F39" t="inlineStr">
        <is>
          <t>C:\Users\lexbo\Desktop\PDBCreatorAO-main\PDBCreatorAO-main\pdb_structures_af_aligned\ABCC4\patched_ABCC4_O15439_8BWO.pdb</t>
        </is>
      </c>
      <c r="G39" t="inlineStr">
        <is>
          <t>C:\Users\lexbo\Desktop\PDBCreatorAO-main\PDBCreatorAO-main\pdb_structures_af_aligned\ABCC4\patched_with_hetatm_ABCC4_O15439_8BWO.pdb</t>
        </is>
      </c>
      <c r="H39" t="inlineStr">
        <is>
          <t>C:\Users\lexbo\Desktop\PDBCreatorAO-main\PDBCreatorAO-main\pdb_structures_oriented\ABCC4_O15439\oriented_ABCC4_O15439_8BWO_native.pdb</t>
        </is>
      </c>
      <c r="I39" t="inlineStr">
        <is>
          <t>Native_PDBTM</t>
        </is>
      </c>
      <c r="J39" t="b">
        <v>0</v>
      </c>
      <c r="K39" t="b">
        <v>0</v>
      </c>
      <c r="L39" t="inlineStr">
        <is>
          <t>[]</t>
        </is>
      </c>
      <c r="M39" t="n">
        <v>1211</v>
      </c>
      <c r="N39" t="n">
        <v>1325</v>
      </c>
      <c r="O39" t="inlineStr">
        <is>
          <t>A:1-6;A:121-127;A:400-403;A:622-687;A:1295-1325;</t>
        </is>
      </c>
      <c r="P39" t="inlineStr">
        <is>
          <t>A:1-6;A:121-127;A:400-403;A:622-687;A:1295-1325;</t>
        </is>
      </c>
      <c r="Q39" t="n">
        <v>5</v>
      </c>
      <c r="R39" t="n">
        <v>894</v>
      </c>
      <c r="S39" t="n">
        <v>894</v>
      </c>
      <c r="T39" t="n">
        <v>100</v>
      </c>
      <c r="U39" t="n">
        <v>5.996</v>
      </c>
      <c r="V39" t="n">
        <v>5.732</v>
      </c>
      <c r="X39" t="inlineStr">
        <is>
          <t>No</t>
        </is>
      </c>
      <c r="Y39" t="inlineStr">
        <is>
          <t>{'A': 5.996}</t>
        </is>
      </c>
      <c r="Z39" s="3" t="inlineStr">
        <is>
          <t>ok</t>
        </is>
      </c>
      <c r="AA39" t="inlineStr">
        <is>
          <t>PDBTM</t>
        </is>
      </c>
    </row>
    <row r="40">
      <c r="A40" t="inlineStr">
        <is>
          <t>ABCC4</t>
        </is>
      </c>
      <c r="B40" t="inlineStr">
        <is>
          <t>O15439</t>
        </is>
      </c>
      <c r="C40">
        <f>HYPERLINK("https://www.rcsb.org/structure/8BWQ", "8BWQ")</f>
        <v/>
      </c>
      <c r="D40" t="inlineStr">
        <is>
          <t>8BWQ</t>
        </is>
      </c>
      <c r="E40" t="inlineStr">
        <is>
          <t>C:\Users\lexbo\Desktop\PDBCreatorAO-main\PDBCreatorAO-main\pdb_structures_af_aligned\ABCC4\aligned_on_ABCC4_O15439_8BWQ.pdb</t>
        </is>
      </c>
      <c r="F40" t="inlineStr">
        <is>
          <t>C:\Users\lexbo\Desktop\PDBCreatorAO-main\PDBCreatorAO-main\pdb_structures_af_aligned\ABCC4\patched_ABCC4_O15439_8BWQ.pdb</t>
        </is>
      </c>
      <c r="G40" t="inlineStr">
        <is>
          <t>C:\Users\lexbo\Desktop\PDBCreatorAO-main\PDBCreatorAO-main\pdb_structures_af_aligned\ABCC4\patched_with_hetatm_ABCC4_O15439_8BWQ.pdb</t>
        </is>
      </c>
      <c r="H40" t="inlineStr">
        <is>
          <t>C:\Users\lexbo\Desktop\PDBCreatorAO-main\PDBCreatorAO-main\pdb_structures_oriented\ABCC4_O15439\oriented_ABCC4_O15439_8BWQ_native.pdb</t>
        </is>
      </c>
      <c r="I40" t="inlineStr">
        <is>
          <t>Native_PDBTM</t>
        </is>
      </c>
      <c r="J40" t="b">
        <v>0</v>
      </c>
      <c r="K40" t="b">
        <v>0</v>
      </c>
      <c r="L40" t="inlineStr">
        <is>
          <t>[]</t>
        </is>
      </c>
      <c r="M40" t="n">
        <v>1195</v>
      </c>
      <c r="N40" t="n">
        <v>1325</v>
      </c>
      <c r="O40" t="inlineStr">
        <is>
          <t>A:1-6;A:400-407;A:621-695;A:747-756;A:1295-1325;</t>
        </is>
      </c>
      <c r="P40" t="inlineStr">
        <is>
          <t>A:1-6;A:400-407;A:621-695;A:747-756;A:1295-1325;</t>
        </is>
      </c>
      <c r="Q40" t="n">
        <v>5</v>
      </c>
      <c r="R40" t="n">
        <v>997</v>
      </c>
      <c r="S40" t="n">
        <v>997</v>
      </c>
      <c r="T40" t="n">
        <v>100</v>
      </c>
      <c r="U40" t="n">
        <v>4.143</v>
      </c>
      <c r="V40" t="n">
        <v>3.935</v>
      </c>
      <c r="X40" t="inlineStr">
        <is>
          <t>No</t>
        </is>
      </c>
      <c r="Y40" t="inlineStr">
        <is>
          <t>{'A': 4.143}</t>
        </is>
      </c>
      <c r="Z40" s="3" t="inlineStr">
        <is>
          <t>ok</t>
        </is>
      </c>
      <c r="AA40" t="inlineStr">
        <is>
          <t>PDBTM</t>
        </is>
      </c>
    </row>
    <row r="41">
      <c r="A41" t="inlineStr">
        <is>
          <t>ABCC4</t>
        </is>
      </c>
      <c r="B41" t="inlineStr">
        <is>
          <t>O15439</t>
        </is>
      </c>
      <c r="C41">
        <f>HYPERLINK("https://www.rcsb.org/structure/8BWP", "8BWP")</f>
        <v/>
      </c>
      <c r="D41" t="inlineStr">
        <is>
          <t>8BWP</t>
        </is>
      </c>
      <c r="E41" t="inlineStr">
        <is>
          <t>C:\Users\lexbo\Desktop\PDBCreatorAO-main\PDBCreatorAO-main\pdb_structures_af_aligned\ABCC4\aligned_on_ABCC4_O15439_8BWP.pdb</t>
        </is>
      </c>
      <c r="F41" t="inlineStr">
        <is>
          <t>C:\Users\lexbo\Desktop\PDBCreatorAO-main\PDBCreatorAO-main\pdb_structures_af_aligned\ABCC4\patched_ABCC4_O15439_8BWP.pdb</t>
        </is>
      </c>
      <c r="G41" t="inlineStr">
        <is>
          <t>C:\Users\lexbo\Desktop\PDBCreatorAO-main\PDBCreatorAO-main\pdb_structures_af_aligned\ABCC4\patched_with_hetatm_ABCC4_O15439_8BWP.pdb</t>
        </is>
      </c>
      <c r="H41" t="inlineStr">
        <is>
          <t>C:\Users\lexbo\Desktop\PDBCreatorAO-main\PDBCreatorAO-main\pdb_structures_oriented\ABCC4_O15439\oriented_ABCC4_O15439_8BWP_native.pdb</t>
        </is>
      </c>
      <c r="I41" t="inlineStr">
        <is>
          <t>Native_PDBTM</t>
        </is>
      </c>
      <c r="J41" t="b">
        <v>1</v>
      </c>
      <c r="K41" t="b">
        <v>0</v>
      </c>
      <c r="L41" t="inlineStr">
        <is>
          <t>[]</t>
        </is>
      </c>
      <c r="M41" t="n">
        <v>1195</v>
      </c>
      <c r="N41" t="n">
        <v>1325</v>
      </c>
      <c r="O41" t="inlineStr">
        <is>
          <t>A:1-6;A:400-407;A:621-695;A:747-756;A:1295-1325;</t>
        </is>
      </c>
      <c r="P41" t="inlineStr">
        <is>
          <t>A:1-6;A:400-407;A:621-695;A:747-756;A:1295-1325;</t>
        </is>
      </c>
      <c r="Q41" t="n">
        <v>5</v>
      </c>
      <c r="R41" t="n">
        <v>997</v>
      </c>
      <c r="S41" t="n">
        <v>997</v>
      </c>
      <c r="T41" t="n">
        <v>100</v>
      </c>
      <c r="U41" t="n">
        <v>4.149</v>
      </c>
      <c r="V41" t="n">
        <v>3.941</v>
      </c>
      <c r="X41" t="inlineStr">
        <is>
          <t>No</t>
        </is>
      </c>
      <c r="Y41" t="inlineStr">
        <is>
          <t>{'A': 4.149}</t>
        </is>
      </c>
      <c r="Z41" s="3" t="inlineStr">
        <is>
          <t>ok</t>
        </is>
      </c>
      <c r="AA41" t="inlineStr">
        <is>
          <t>PDBTM</t>
        </is>
      </c>
    </row>
    <row r="42">
      <c r="A42" t="inlineStr">
        <is>
          <t>ABCC4</t>
        </is>
      </c>
      <c r="B42" t="inlineStr">
        <is>
          <t>O15439</t>
        </is>
      </c>
      <c r="C42">
        <f>HYPERLINK("https://www.rcsb.org/structure/8BWR", "8BWR")</f>
        <v/>
      </c>
      <c r="D42" t="inlineStr">
        <is>
          <t>8BWR</t>
        </is>
      </c>
      <c r="E42" t="inlineStr">
        <is>
          <t>C:\Users\lexbo\Desktop\PDBCreatorAO-main\PDBCreatorAO-main\pdb_structures_af_aligned\ABCC4\aligned_on_ABCC4_O15439_8BWR.pdb</t>
        </is>
      </c>
      <c r="F42" t="inlineStr">
        <is>
          <t>C:\Users\lexbo\Desktop\PDBCreatorAO-main\PDBCreatorAO-main\pdb_structures_af_aligned\ABCC4\patched_ABCC4_O15439_8BWR.pdb</t>
        </is>
      </c>
      <c r="G42" t="inlineStr">
        <is>
          <t>C:\Users\lexbo\Desktop\PDBCreatorAO-main\PDBCreatorAO-main\pdb_structures_af_aligned\ABCC4\patched_with_hetatm_ABCC4_O15439_8BWR.pdb</t>
        </is>
      </c>
      <c r="H42" t="inlineStr">
        <is>
          <t>C:\Users\lexbo\Desktop\PDBCreatorAO-main\PDBCreatorAO-main\pdb_structures_oriented\ABCC4_O15439\oriented_ABCC4_O15439_8BWR_native.pdb</t>
        </is>
      </c>
      <c r="I42" t="inlineStr">
        <is>
          <t>Native_PDBTM</t>
        </is>
      </c>
      <c r="J42" t="b">
        <v>0</v>
      </c>
      <c r="K42" t="b">
        <v>0</v>
      </c>
      <c r="L42" t="inlineStr">
        <is>
          <t>[]</t>
        </is>
      </c>
      <c r="M42" t="n">
        <v>1195</v>
      </c>
      <c r="N42" t="n">
        <v>1325</v>
      </c>
      <c r="O42" t="inlineStr">
        <is>
          <t>A:1-6;A:400-407;A:621-695;A:747-756;A:1295-1325;</t>
        </is>
      </c>
      <c r="P42" t="inlineStr">
        <is>
          <t>A:1-6;A:400-407;A:621-695;A:747-756;A:1295-1325;</t>
        </is>
      </c>
      <c r="Q42" t="n">
        <v>5</v>
      </c>
      <c r="R42" t="n">
        <v>997</v>
      </c>
      <c r="S42" t="n">
        <v>997</v>
      </c>
      <c r="T42" t="n">
        <v>100</v>
      </c>
      <c r="U42" t="n">
        <v>4.159</v>
      </c>
      <c r="V42" t="n">
        <v>3.95</v>
      </c>
      <c r="X42" t="inlineStr">
        <is>
          <t>No</t>
        </is>
      </c>
      <c r="Y42" t="inlineStr">
        <is>
          <t>{'A': 4.159}</t>
        </is>
      </c>
      <c r="Z42" s="3" t="inlineStr">
        <is>
          <t>ok</t>
        </is>
      </c>
      <c r="AA42" t="inlineStr">
        <is>
          <t>PDBTM</t>
        </is>
      </c>
    </row>
    <row r="43">
      <c r="A43" t="inlineStr">
        <is>
          <t>ABCC4</t>
        </is>
      </c>
      <c r="B43" t="inlineStr">
        <is>
          <t>O15439</t>
        </is>
      </c>
      <c r="C43">
        <f>HYPERLINK("https://www.rcsb.org/structure/8I4A", "8I4A")</f>
        <v/>
      </c>
      <c r="D43" t="inlineStr">
        <is>
          <t>8I4A</t>
        </is>
      </c>
      <c r="E43" t="inlineStr">
        <is>
          <t>C:\Users\lexbo\Desktop\PDBCreatorAO-main\PDBCreatorAO-main\pdb_structures_af_aligned\ABCC4\aligned_on_ABCC4_O15439_8I4A.pdb</t>
        </is>
      </c>
      <c r="F43" t="inlineStr">
        <is>
          <t>C:\Users\lexbo\Desktop\PDBCreatorAO-main\PDBCreatorAO-main\pdb_structures_af_aligned\ABCC4\patched_ABCC4_O15439_8I4A.pdb</t>
        </is>
      </c>
      <c r="G43" t="inlineStr">
        <is>
          <t>C:\Users\lexbo\Desktop\PDBCreatorAO-main\PDBCreatorAO-main\pdb_structures_af_aligned\ABCC4\patched_with_hetatm_ABCC4_O15439_8I4A.pdb</t>
        </is>
      </c>
      <c r="H43" t="inlineStr">
        <is>
          <t>C:\Users\lexbo\Desktop\PDBCreatorAO-main\PDBCreatorAO-main\pdb_structures_oriented\ABCC4_O15439\oriented_ABCC4_O15439_8I4A_native.pdb</t>
        </is>
      </c>
      <c r="I43" t="inlineStr">
        <is>
          <t>Native_OPM</t>
        </is>
      </c>
      <c r="J43" t="b">
        <v>0</v>
      </c>
      <c r="K43" t="b">
        <v>0</v>
      </c>
      <c r="L43" t="inlineStr">
        <is>
          <t>[]</t>
        </is>
      </c>
      <c r="M43" t="n">
        <v>1218</v>
      </c>
      <c r="N43" t="n">
        <v>1325</v>
      </c>
      <c r="O43" t="inlineStr">
        <is>
          <t>A:1-8;A:634-696;A:747-755;A:1299-1325;</t>
        </is>
      </c>
      <c r="P43" t="inlineStr">
        <is>
          <t>A:1-8;A:634-696;A:747-755;A:1299-1325;</t>
        </is>
      </c>
      <c r="Q43" t="n">
        <v>4</v>
      </c>
      <c r="R43" t="n">
        <v>815</v>
      </c>
      <c r="S43" t="n">
        <v>815</v>
      </c>
      <c r="T43" t="n">
        <v>100</v>
      </c>
      <c r="U43" t="n">
        <v>4.262</v>
      </c>
      <c r="V43" t="n">
        <v>4.086</v>
      </c>
      <c r="X43" t="inlineStr">
        <is>
          <t>No</t>
        </is>
      </c>
      <c r="Y43" t="inlineStr">
        <is>
          <t>{'A': 4.262}</t>
        </is>
      </c>
      <c r="Z43" s="3" t="inlineStr">
        <is>
          <t>ok</t>
        </is>
      </c>
      <c r="AA43" t="inlineStr">
        <is>
          <t>OPM</t>
        </is>
      </c>
    </row>
    <row r="44">
      <c r="A44" t="inlineStr">
        <is>
          <t>ABCC4</t>
        </is>
      </c>
      <c r="B44" t="inlineStr">
        <is>
          <t>O15439</t>
        </is>
      </c>
      <c r="C44">
        <f>HYPERLINK("https://www.rcsb.org/structure/8I4B", "8I4B")</f>
        <v/>
      </c>
      <c r="D44" t="inlineStr">
        <is>
          <t>8I4B</t>
        </is>
      </c>
      <c r="E44" t="inlineStr">
        <is>
          <t>C:\Users\lexbo\Desktop\PDBCreatorAO-main\PDBCreatorAO-main\pdb_structures_af_aligned\ABCC4\aligned_on_ABCC4_O15439_8I4B.pdb</t>
        </is>
      </c>
      <c r="F44" t="inlineStr">
        <is>
          <t>C:\Users\lexbo\Desktop\PDBCreatorAO-main\PDBCreatorAO-main\pdb_structures_af_aligned\ABCC4\patched_ABCC4_O15439_8I4B.pdb</t>
        </is>
      </c>
      <c r="G44" t="inlineStr">
        <is>
          <t>C:\Users\lexbo\Desktop\PDBCreatorAO-main\PDBCreatorAO-main\pdb_structures_af_aligned\ABCC4\patched_with_hetatm_ABCC4_O15439_8I4B.pdb</t>
        </is>
      </c>
      <c r="H44" t="inlineStr">
        <is>
          <t>C:\Users\lexbo\Desktop\PDBCreatorAO-main\PDBCreatorAO-main\pdb_structures_oriented\ABCC4_O15439\oriented_ABCC4_O15439_8I4B_native.pdb</t>
        </is>
      </c>
      <c r="I44" t="inlineStr">
        <is>
          <t>Native_OPM</t>
        </is>
      </c>
      <c r="J44" t="b">
        <v>0</v>
      </c>
      <c r="K44" t="b">
        <v>0</v>
      </c>
      <c r="L44" t="inlineStr">
        <is>
          <t>[]</t>
        </is>
      </c>
      <c r="M44" t="n">
        <v>1218</v>
      </c>
      <c r="N44" t="n">
        <v>1325</v>
      </c>
      <c r="O44" t="inlineStr">
        <is>
          <t>A:1-8;A:634-696;A:747-755;A:1299-1325;</t>
        </is>
      </c>
      <c r="P44" t="inlineStr">
        <is>
          <t>A:1-8;A:634-696;A:747-755;A:1299-1325;</t>
        </is>
      </c>
      <c r="Q44" t="n">
        <v>4</v>
      </c>
      <c r="R44" t="n">
        <v>815</v>
      </c>
      <c r="S44" t="n">
        <v>815</v>
      </c>
      <c r="T44" t="n">
        <v>100</v>
      </c>
      <c r="U44" t="n">
        <v>4.327</v>
      </c>
      <c r="V44" t="n">
        <v>4.148</v>
      </c>
      <c r="X44" t="inlineStr">
        <is>
          <t>No</t>
        </is>
      </c>
      <c r="Y44" t="inlineStr">
        <is>
          <t>{'A': 4.327}</t>
        </is>
      </c>
      <c r="Z44" s="3" t="inlineStr">
        <is>
          <t>ok</t>
        </is>
      </c>
      <c r="AA44" t="inlineStr">
        <is>
          <t>OPM</t>
        </is>
      </c>
    </row>
    <row r="45">
      <c r="A45" t="inlineStr">
        <is>
          <t>ABCC4</t>
        </is>
      </c>
      <c r="B45" t="inlineStr">
        <is>
          <t>O15439</t>
        </is>
      </c>
      <c r="C45">
        <f>HYPERLINK("https://www.rcsb.org/structure/8I4C", "8I4C")</f>
        <v/>
      </c>
      <c r="D45" t="inlineStr">
        <is>
          <t>8I4C</t>
        </is>
      </c>
      <c r="E45" t="inlineStr">
        <is>
          <t>C:\Users\lexbo\Desktop\PDBCreatorAO-main\PDBCreatorAO-main\pdb_structures_af_aligned\ABCC4\aligned_on_ABCC4_O15439_8I4C.pdb</t>
        </is>
      </c>
      <c r="F45" t="inlineStr">
        <is>
          <t>C:\Users\lexbo\Desktop\PDBCreatorAO-main\PDBCreatorAO-main\pdb_structures_af_aligned\ABCC4\patched_ABCC4_O15439_8I4C.pdb</t>
        </is>
      </c>
      <c r="G45" t="inlineStr">
        <is>
          <t>C:\Users\lexbo\Desktop\PDBCreatorAO-main\PDBCreatorAO-main\pdb_structures_af_aligned\ABCC4\patched_with_hetatm_ABCC4_O15439_8I4C.pdb</t>
        </is>
      </c>
      <c r="H45" t="inlineStr">
        <is>
          <t>C:\Users\lexbo\Desktop\PDBCreatorAO-main\PDBCreatorAO-main\pdb_structures_oriented\ABCC4_O15439\oriented_ABCC4_O15439_8I4C_native.pdb</t>
        </is>
      </c>
      <c r="I45" t="inlineStr">
        <is>
          <t>Native_OPM</t>
        </is>
      </c>
      <c r="J45" t="b">
        <v>0</v>
      </c>
      <c r="K45" t="b">
        <v>0</v>
      </c>
      <c r="L45" t="inlineStr">
        <is>
          <t>[]</t>
        </is>
      </c>
      <c r="M45" t="n">
        <v>1218</v>
      </c>
      <c r="N45" t="n">
        <v>1325</v>
      </c>
      <c r="O45" t="inlineStr">
        <is>
          <t>A:1-8;A:634-696;A:747-755;A:1299-1325;</t>
        </is>
      </c>
      <c r="P45" t="inlineStr">
        <is>
          <t>A:1-8;A:634-696;A:747-755;A:1299-1325;</t>
        </is>
      </c>
      <c r="Q45" t="n">
        <v>4</v>
      </c>
      <c r="R45" t="n">
        <v>815</v>
      </c>
      <c r="S45" t="n">
        <v>815</v>
      </c>
      <c r="T45" t="n">
        <v>100</v>
      </c>
      <c r="U45" t="n">
        <v>4.247</v>
      </c>
      <c r="V45" t="n">
        <v>4.072</v>
      </c>
      <c r="X45" t="inlineStr">
        <is>
          <t>No</t>
        </is>
      </c>
      <c r="Y45" t="inlineStr">
        <is>
          <t>{'A': 4.247}</t>
        </is>
      </c>
      <c r="Z45" s="3" t="inlineStr">
        <is>
          <t>ok</t>
        </is>
      </c>
      <c r="AA45" t="inlineStr">
        <is>
          <t>OPM</t>
        </is>
      </c>
    </row>
    <row r="46">
      <c r="A46" t="inlineStr">
        <is>
          <t>ABCC4</t>
        </is>
      </c>
      <c r="B46" t="inlineStr">
        <is>
          <t>O15439</t>
        </is>
      </c>
      <c r="C46">
        <f>HYPERLINK("https://www.rcsb.org/structure/8IZ8", "8IZ8")</f>
        <v/>
      </c>
      <c r="D46" t="inlineStr">
        <is>
          <t>8IZ8</t>
        </is>
      </c>
      <c r="E46" t="inlineStr">
        <is>
          <t>C:\Users\lexbo\Desktop\PDBCreatorAO-main\PDBCreatorAO-main\pdb_structures_af_aligned\ABCC4\aligned_on_ABCC4_O15439_8IZ8.pdb</t>
        </is>
      </c>
      <c r="F46" t="inlineStr">
        <is>
          <t>C:\Users\lexbo\Desktop\PDBCreatorAO-main\PDBCreatorAO-main\pdb_structures_af_aligned\ABCC4\patched_ABCC4_O15439_8IZ8.pdb</t>
        </is>
      </c>
      <c r="H46" t="inlineStr">
        <is>
          <t>C:\Users\lexbo\Desktop\PDBCreatorAO-main\PDBCreatorAO-main\pdb_structures_oriented\ABCC4_O15439\oriented_ABCC4_O15439_8IZ8_native.pdb</t>
        </is>
      </c>
      <c r="I46" t="inlineStr">
        <is>
          <t>Native_PDBTM</t>
        </is>
      </c>
      <c r="J46" t="b">
        <v>0</v>
      </c>
      <c r="K46" t="b">
        <v>0</v>
      </c>
      <c r="L46" t="inlineStr">
        <is>
          <t>[]</t>
        </is>
      </c>
      <c r="M46" t="n">
        <v>1230</v>
      </c>
      <c r="N46" t="n">
        <v>1325</v>
      </c>
      <c r="O46" t="inlineStr">
        <is>
          <t>A:397-407;A:632-688;A:1299-1325;</t>
        </is>
      </c>
      <c r="P46" t="inlineStr">
        <is>
          <t>A:397-407;A:632-688;A:1299-1325;</t>
        </is>
      </c>
      <c r="Q46" t="n">
        <v>3</v>
      </c>
      <c r="R46" t="n">
        <v>737</v>
      </c>
      <c r="S46" t="n">
        <v>737</v>
      </c>
      <c r="T46" t="n">
        <v>100</v>
      </c>
      <c r="U46" t="n">
        <v>3.193</v>
      </c>
      <c r="V46" t="n">
        <v>3.076</v>
      </c>
      <c r="X46" t="inlineStr">
        <is>
          <t>No</t>
        </is>
      </c>
      <c r="Y46" t="inlineStr">
        <is>
          <t>{'A': 3.193}</t>
        </is>
      </c>
      <c r="Z46" s="3" t="inlineStr">
        <is>
          <t>ok</t>
        </is>
      </c>
      <c r="AA46" t="inlineStr">
        <is>
          <t>PDBTM</t>
        </is>
      </c>
    </row>
    <row r="47">
      <c r="A47" t="inlineStr">
        <is>
          <t>ABCC4</t>
        </is>
      </c>
      <c r="B47" t="inlineStr">
        <is>
          <t>O15439</t>
        </is>
      </c>
      <c r="C47">
        <f>HYPERLINK("https://www.rcsb.org/structure/8IZ7", "8IZ7")</f>
        <v/>
      </c>
      <c r="D47" t="inlineStr">
        <is>
          <t>8IZ7</t>
        </is>
      </c>
      <c r="E47" t="inlineStr">
        <is>
          <t>C:\Users\lexbo\Desktop\PDBCreatorAO-main\PDBCreatorAO-main\pdb_structures_af_aligned\ABCC4\aligned_on_ABCC4_O15439_8IZ7.pdb</t>
        </is>
      </c>
      <c r="F47" t="inlineStr">
        <is>
          <t>C:\Users\lexbo\Desktop\PDBCreatorAO-main\PDBCreatorAO-main\pdb_structures_af_aligned\ABCC4\patched_ABCC4_O15439_8IZ7.pdb</t>
        </is>
      </c>
      <c r="G47" t="inlineStr">
        <is>
          <t>C:\Users\lexbo\Desktop\PDBCreatorAO-main\PDBCreatorAO-main\pdb_structures_af_aligned\ABCC4\patched_with_hetatm_ABCC4_O15439_8IZ7.pdb</t>
        </is>
      </c>
      <c r="H47" t="inlineStr">
        <is>
          <t>C:\Users\lexbo\Desktop\PDBCreatorAO-main\PDBCreatorAO-main\pdb_structures_oriented\ABCC4_O15439\oriented_ABCC4_O15439_8IZ7_native.pdb</t>
        </is>
      </c>
      <c r="I47" t="inlineStr">
        <is>
          <t>Native_PDBTM</t>
        </is>
      </c>
      <c r="J47" t="b">
        <v>0</v>
      </c>
      <c r="K47" t="b">
        <v>0</v>
      </c>
      <c r="L47" t="inlineStr">
        <is>
          <t>[]</t>
        </is>
      </c>
      <c r="M47" t="n">
        <v>1229</v>
      </c>
      <c r="N47" t="n">
        <v>1325</v>
      </c>
      <c r="O47" t="inlineStr">
        <is>
          <t>A:1-4;A:400-404;A:634-694;A:1300-1325;</t>
        </is>
      </c>
      <c r="P47" t="inlineStr">
        <is>
          <t>A:1-4;A:400-404;A:634-694;A:1300-1325;</t>
        </is>
      </c>
      <c r="Q47" t="n">
        <v>4</v>
      </c>
      <c r="R47" t="n">
        <v>737</v>
      </c>
      <c r="S47" t="n">
        <v>737</v>
      </c>
      <c r="T47" t="n">
        <v>100</v>
      </c>
      <c r="U47" t="n">
        <v>4.505</v>
      </c>
      <c r="V47" t="n">
        <v>4.339</v>
      </c>
      <c r="X47" t="inlineStr">
        <is>
          <t>No</t>
        </is>
      </c>
      <c r="Y47" t="inlineStr">
        <is>
          <t>{'A': 4.505}</t>
        </is>
      </c>
      <c r="Z47" s="3" t="inlineStr">
        <is>
          <t>ok</t>
        </is>
      </c>
      <c r="AA47" t="inlineStr">
        <is>
          <t>PDBTM</t>
        </is>
      </c>
    </row>
    <row r="48">
      <c r="A48" t="inlineStr">
        <is>
          <t>ABCC4</t>
        </is>
      </c>
      <c r="B48" t="inlineStr">
        <is>
          <t>O15439</t>
        </is>
      </c>
      <c r="C48">
        <f>HYPERLINK("https://www.rcsb.org/structure/8IZ9", "8IZ9")</f>
        <v/>
      </c>
      <c r="D48" t="inlineStr">
        <is>
          <t>8IZ9</t>
        </is>
      </c>
      <c r="E48" t="inlineStr">
        <is>
          <t>C:\Users\lexbo\Desktop\PDBCreatorAO-main\PDBCreatorAO-main\pdb_structures_af_aligned\ABCC4\aligned_on_ABCC4_O15439_8IZ9.pdb</t>
        </is>
      </c>
      <c r="F48" t="inlineStr">
        <is>
          <t>C:\Users\lexbo\Desktop\PDBCreatorAO-main\PDBCreatorAO-main\pdb_structures_af_aligned\ABCC4\patched_ABCC4_O15439_8IZ9.pdb</t>
        </is>
      </c>
      <c r="G48" t="inlineStr">
        <is>
          <t>C:\Users\lexbo\Desktop\PDBCreatorAO-main\PDBCreatorAO-main\pdb_structures_af_aligned\ABCC4\patched_with_hetatm_ABCC4_O15439_8IZ9.pdb</t>
        </is>
      </c>
      <c r="H48" t="inlineStr">
        <is>
          <t>C:\Users\lexbo\Desktop\PDBCreatorAO-main\PDBCreatorAO-main\pdb_structures_oriented\ABCC4_O15439\oriented_ABCC4_O15439_8IZ9_native.pdb</t>
        </is>
      </c>
      <c r="I48" t="inlineStr">
        <is>
          <t>Native_PDBTM</t>
        </is>
      </c>
      <c r="J48" t="b">
        <v>0</v>
      </c>
      <c r="K48" t="b">
        <v>0</v>
      </c>
      <c r="L48" t="inlineStr">
        <is>
          <t>[]</t>
        </is>
      </c>
      <c r="M48" t="n">
        <v>1224</v>
      </c>
      <c r="N48" t="n">
        <v>1325</v>
      </c>
      <c r="O48" t="inlineStr">
        <is>
          <t>A:1-6;A:397-407;A:632-688;A:1299-1325;</t>
        </is>
      </c>
      <c r="P48" t="inlineStr">
        <is>
          <t>A:1-6;A:397-407;A:632-688;A:1299-1325;</t>
        </is>
      </c>
      <c r="Q48" t="n">
        <v>4</v>
      </c>
      <c r="R48" t="n">
        <v>788</v>
      </c>
      <c r="S48" t="n">
        <v>788</v>
      </c>
      <c r="T48" t="n">
        <v>100</v>
      </c>
      <c r="U48" t="n">
        <v>3.223</v>
      </c>
      <c r="V48" t="n">
        <v>3.097</v>
      </c>
      <c r="X48" t="inlineStr">
        <is>
          <t>No</t>
        </is>
      </c>
      <c r="Y48" t="inlineStr">
        <is>
          <t>{'A': 3.223}</t>
        </is>
      </c>
      <c r="Z48" s="3" t="inlineStr">
        <is>
          <t>ok</t>
        </is>
      </c>
      <c r="AA48" t="inlineStr">
        <is>
          <t>PDBTM</t>
        </is>
      </c>
    </row>
    <row r="49">
      <c r="A49" t="inlineStr">
        <is>
          <t>ABCC4</t>
        </is>
      </c>
      <c r="B49" t="inlineStr">
        <is>
          <t>O15439</t>
        </is>
      </c>
      <c r="C49">
        <f>HYPERLINK("https://www.rcsb.org/structure/8IZA", "8IZA")</f>
        <v/>
      </c>
      <c r="D49" t="inlineStr">
        <is>
          <t>8IZA</t>
        </is>
      </c>
      <c r="E49" t="inlineStr">
        <is>
          <t>C:\Users\lexbo\Desktop\PDBCreatorAO-main\PDBCreatorAO-main\pdb_structures_af_aligned\ABCC4\aligned_on_ABCC4_O15439_8IZA.pdb</t>
        </is>
      </c>
      <c r="F49" t="inlineStr">
        <is>
          <t>C:\Users\lexbo\Desktop\PDBCreatorAO-main\PDBCreatorAO-main\pdb_structures_af_aligned\ABCC4\patched_ABCC4_O15439_8IZA.pdb</t>
        </is>
      </c>
      <c r="G49" t="inlineStr">
        <is>
          <t>C:\Users\lexbo\Desktop\PDBCreatorAO-main\PDBCreatorAO-main\pdb_structures_af_aligned\ABCC4\patched_with_hetatm_ABCC4_O15439_8IZA.pdb</t>
        </is>
      </c>
      <c r="H49" t="inlineStr">
        <is>
          <t>C:\Users\lexbo\Desktop\PDBCreatorAO-main\PDBCreatorAO-main\pdb_structures_oriented\ABCC4_O15439\oriented_ABCC4_O15439_8IZA_native.pdb</t>
        </is>
      </c>
      <c r="I49" t="inlineStr">
        <is>
          <t>Native_PDBTM</t>
        </is>
      </c>
      <c r="J49" t="b">
        <v>0</v>
      </c>
      <c r="K49" t="b">
        <v>0</v>
      </c>
      <c r="L49" t="inlineStr">
        <is>
          <t>[]</t>
        </is>
      </c>
      <c r="M49" t="n">
        <v>1246</v>
      </c>
      <c r="N49" t="n">
        <v>1325</v>
      </c>
      <c r="O49" t="inlineStr">
        <is>
          <t>A:1-5;A:630-679;A:1302-1325;</t>
        </is>
      </c>
      <c r="P49" t="inlineStr">
        <is>
          <t>A:1-5;A:630-679;A:1302-1325;</t>
        </is>
      </c>
      <c r="Q49" t="n">
        <v>3</v>
      </c>
      <c r="R49" t="n">
        <v>615</v>
      </c>
      <c r="S49" t="n">
        <v>615</v>
      </c>
      <c r="T49" t="n">
        <v>100</v>
      </c>
      <c r="U49" t="n">
        <v>5.869</v>
      </c>
      <c r="V49" t="n">
        <v>5.691</v>
      </c>
      <c r="X49" t="inlineStr">
        <is>
          <t>No</t>
        </is>
      </c>
      <c r="Y49" t="inlineStr">
        <is>
          <t>{'A': 5.869}</t>
        </is>
      </c>
      <c r="Z49" s="3" t="inlineStr">
        <is>
          <t>ok</t>
        </is>
      </c>
      <c r="AA49" t="inlineStr">
        <is>
          <t>PDBTM</t>
        </is>
      </c>
    </row>
    <row r="50">
      <c r="A50" t="inlineStr">
        <is>
          <t>ABCC4</t>
        </is>
      </c>
      <c r="B50" t="inlineStr">
        <is>
          <t>O15439</t>
        </is>
      </c>
      <c r="C50">
        <f>HYPERLINK("https://www.rcsb.org/structure/8J3W", "8J3W")</f>
        <v/>
      </c>
      <c r="D50" t="inlineStr">
        <is>
          <t>8J3W</t>
        </is>
      </c>
      <c r="E50" t="inlineStr">
        <is>
          <t>C:\Users\lexbo\Desktop\PDBCreatorAO-main\PDBCreatorAO-main\pdb_structures_af_aligned\ABCC4\aligned_on_ABCC4_O15439_8J3W.pdb</t>
        </is>
      </c>
      <c r="F50" t="inlineStr">
        <is>
          <t>C:\Users\lexbo\Desktop\PDBCreatorAO-main\PDBCreatorAO-main\pdb_structures_af_aligned\ABCC4\patched_ABCC4_O15439_8J3W.pdb</t>
        </is>
      </c>
      <c r="G50" t="inlineStr">
        <is>
          <t>C:\Users\lexbo\Desktop\PDBCreatorAO-main\PDBCreatorAO-main\pdb_structures_af_aligned\ABCC4\patched_with_hetatm_ABCC4_O15439_8J3W.pdb</t>
        </is>
      </c>
      <c r="H50" t="inlineStr">
        <is>
          <t>C:\Users\lexbo\Desktop\PDBCreatorAO-main\PDBCreatorAO-main\pdb_structures_oriented\ABCC4_O15439\oriented_ABCC4_O15439_8J3W_native.pdb</t>
        </is>
      </c>
      <c r="I50" t="inlineStr">
        <is>
          <t>Native_OPM</t>
        </is>
      </c>
      <c r="J50" t="b">
        <v>0</v>
      </c>
      <c r="K50" t="b">
        <v>0</v>
      </c>
      <c r="L50" t="inlineStr">
        <is>
          <t>[]</t>
        </is>
      </c>
      <c r="M50" t="n">
        <v>1218</v>
      </c>
      <c r="N50" t="n">
        <v>1325</v>
      </c>
      <c r="O50" t="inlineStr">
        <is>
          <t>A:1-8;A:634-696;A:747-755;A:1299-1325;</t>
        </is>
      </c>
      <c r="P50" t="inlineStr">
        <is>
          <t>A:1-8;A:634-696;A:747-755;A:1299-1325;</t>
        </is>
      </c>
      <c r="Q50" t="n">
        <v>4</v>
      </c>
      <c r="R50" t="n">
        <v>815</v>
      </c>
      <c r="S50" t="n">
        <v>815</v>
      </c>
      <c r="T50" t="n">
        <v>100</v>
      </c>
      <c r="U50" t="n">
        <v>4.626</v>
      </c>
      <c r="V50" t="n">
        <v>4.435</v>
      </c>
      <c r="X50" t="inlineStr">
        <is>
          <t>No</t>
        </is>
      </c>
      <c r="Y50" t="inlineStr">
        <is>
          <t>{'A': 4.626}</t>
        </is>
      </c>
      <c r="Z50" s="3" t="inlineStr">
        <is>
          <t>ok</t>
        </is>
      </c>
      <c r="AA50" t="inlineStr">
        <is>
          <t>OPM</t>
        </is>
      </c>
    </row>
    <row r="51">
      <c r="A51" t="inlineStr">
        <is>
          <t>ABCC4</t>
        </is>
      </c>
      <c r="B51" t="inlineStr">
        <is>
          <t>O15439</t>
        </is>
      </c>
      <c r="C51">
        <f>HYPERLINK("https://www.rcsb.org/structure/8J3Z", "8J3Z")</f>
        <v/>
      </c>
      <c r="D51" t="inlineStr">
        <is>
          <t>8J3Z</t>
        </is>
      </c>
      <c r="E51" t="inlineStr">
        <is>
          <t>C:\Users\lexbo\Desktop\PDBCreatorAO-main\PDBCreatorAO-main\pdb_structures_af_aligned\ABCC4\aligned_on_ABCC4_O15439_8J3Z.pdb</t>
        </is>
      </c>
      <c r="F51" t="inlineStr">
        <is>
          <t>C:\Users\lexbo\Desktop\PDBCreatorAO-main\PDBCreatorAO-main\pdb_structures_af_aligned\ABCC4\patched_ABCC4_O15439_8J3Z.pdb</t>
        </is>
      </c>
      <c r="G51" t="inlineStr">
        <is>
          <t>C:\Users\lexbo\Desktop\PDBCreatorAO-main\PDBCreatorAO-main\pdb_structures_af_aligned\ABCC4\patched_with_hetatm_ABCC4_O15439_8J3Z.pdb</t>
        </is>
      </c>
      <c r="H51" t="inlineStr">
        <is>
          <t>C:\Users\lexbo\Desktop\PDBCreatorAO-main\PDBCreatorAO-main\pdb_structures_oriented\ABCC4_O15439\oriented_ABCC4_O15439_8J3Z_native.pdb</t>
        </is>
      </c>
      <c r="I51" t="inlineStr">
        <is>
          <t>Native_OPM</t>
        </is>
      </c>
      <c r="J51" t="b">
        <v>0</v>
      </c>
      <c r="K51" t="b">
        <v>0</v>
      </c>
      <c r="L51" t="inlineStr">
        <is>
          <t>[]</t>
        </is>
      </c>
      <c r="M51" t="n">
        <v>1217</v>
      </c>
      <c r="N51" t="n">
        <v>1325</v>
      </c>
      <c r="O51" t="inlineStr">
        <is>
          <t>A:1-8;A:634-697;A:747-755;A:1299-1325;</t>
        </is>
      </c>
      <c r="P51" t="inlineStr">
        <is>
          <t>A:1-8;A:634-697;A:747-755;A:1299-1325;</t>
        </is>
      </c>
      <c r="Q51" t="n">
        <v>4</v>
      </c>
      <c r="R51" t="n">
        <v>819</v>
      </c>
      <c r="S51" t="n">
        <v>819</v>
      </c>
      <c r="T51" t="n">
        <v>100</v>
      </c>
      <c r="U51" t="n">
        <v>4.752</v>
      </c>
      <c r="V51" t="n">
        <v>4.554</v>
      </c>
      <c r="X51" t="inlineStr">
        <is>
          <t>No</t>
        </is>
      </c>
      <c r="Y51" t="inlineStr">
        <is>
          <t>{'A': 4.752}</t>
        </is>
      </c>
      <c r="Z51" s="3" t="inlineStr">
        <is>
          <t>ok</t>
        </is>
      </c>
      <c r="AA51" t="inlineStr">
        <is>
          <t>OPM</t>
        </is>
      </c>
    </row>
    <row r="52">
      <c r="A52" t="inlineStr">
        <is>
          <t>ABCC4</t>
        </is>
      </c>
      <c r="B52" t="inlineStr">
        <is>
          <t>O15439</t>
        </is>
      </c>
      <c r="C52">
        <f>HYPERLINK("https://www.rcsb.org/structure/8XOK", "8XOK")</f>
        <v/>
      </c>
      <c r="D52" t="inlineStr">
        <is>
          <t>8XOK</t>
        </is>
      </c>
      <c r="E52" t="inlineStr">
        <is>
          <t>C:\Users\lexbo\Desktop\PDBCreatorAO-main\PDBCreatorAO-main\pdb_structures_af_aligned\ABCC4\aligned_on_ABCC4_O15439_8XOK.pdb</t>
        </is>
      </c>
      <c r="F52" t="inlineStr">
        <is>
          <t>C:\Users\lexbo\Desktop\PDBCreatorAO-main\PDBCreatorAO-main\pdb_structures_af_aligned\ABCC4\patched_ABCC4_O15439_8XOK.pdb</t>
        </is>
      </c>
      <c r="G52" t="inlineStr">
        <is>
          <t>C:\Users\lexbo\Desktop\PDBCreatorAO-main\PDBCreatorAO-main\pdb_structures_af_aligned\ABCC4\patched_with_hetatm_ABCC4_O15439_8XOK.pdb</t>
        </is>
      </c>
      <c r="H52" t="inlineStr">
        <is>
          <t>C:\Users\lexbo\Desktop\PDBCreatorAO-main\PDBCreatorAO-main\pdb_structures_oriented\ABCC4_O15439\oriented_ABCC4_O15439_8XOK_native.pdb</t>
        </is>
      </c>
      <c r="I52" t="inlineStr">
        <is>
          <t>Native_PDBTM</t>
        </is>
      </c>
      <c r="J52" t="b">
        <v>1</v>
      </c>
      <c r="K52" t="b">
        <v>0</v>
      </c>
      <c r="L52" t="inlineStr">
        <is>
          <t>[]</t>
        </is>
      </c>
      <c r="M52" t="n">
        <v>1206</v>
      </c>
      <c r="N52" t="n">
        <v>1325</v>
      </c>
      <c r="O52" t="inlineStr">
        <is>
          <t>A:1-5;A:624-692;A:1281-1325;</t>
        </is>
      </c>
      <c r="P52" t="inlineStr">
        <is>
          <t>A:1-5;A:624-692;A:1281-1325;</t>
        </is>
      </c>
      <c r="Q52" t="n">
        <v>3</v>
      </c>
      <c r="R52" t="n">
        <v>926</v>
      </c>
      <c r="S52" t="n">
        <v>926</v>
      </c>
      <c r="T52" t="n">
        <v>100</v>
      </c>
      <c r="U52" t="n">
        <v>3.933</v>
      </c>
      <c r="V52" t="n">
        <v>3.752</v>
      </c>
      <c r="X52" t="inlineStr">
        <is>
          <t>No</t>
        </is>
      </c>
      <c r="Y52" t="inlineStr">
        <is>
          <t>{'A': 3.933}</t>
        </is>
      </c>
      <c r="Z52" s="3" t="inlineStr">
        <is>
          <t>ok</t>
        </is>
      </c>
      <c r="AA52" t="inlineStr">
        <is>
          <t>PDBTM</t>
        </is>
      </c>
    </row>
    <row r="53">
      <c r="A53" t="inlineStr">
        <is>
          <t>ABCC4</t>
        </is>
      </c>
      <c r="B53" t="inlineStr">
        <is>
          <t>O15439</t>
        </is>
      </c>
      <c r="C53">
        <f>HYPERLINK("https://www.rcsb.org/structure/8XOL", "8XOL")</f>
        <v/>
      </c>
      <c r="D53" t="inlineStr">
        <is>
          <t>8XOL</t>
        </is>
      </c>
      <c r="E53" t="inlineStr">
        <is>
          <t>C:\Users\lexbo\Desktop\PDBCreatorAO-main\PDBCreatorAO-main\pdb_structures_af_aligned\ABCC4\aligned_on_ABCC4_O15439_8XOL.pdb</t>
        </is>
      </c>
      <c r="F53" t="inlineStr">
        <is>
          <t>C:\Users\lexbo\Desktop\PDBCreatorAO-main\PDBCreatorAO-main\pdb_structures_af_aligned\ABCC4\patched_ABCC4_O15439_8XOL.pdb</t>
        </is>
      </c>
      <c r="G53" t="inlineStr">
        <is>
          <t>C:\Users\lexbo\Desktop\PDBCreatorAO-main\PDBCreatorAO-main\pdb_structures_af_aligned\ABCC4\patched_with_hetatm_ABCC4_O15439_8XOL.pdb</t>
        </is>
      </c>
      <c r="H53" t="inlineStr">
        <is>
          <t>C:\Users\lexbo\Desktop\PDBCreatorAO-main\PDBCreatorAO-main\pdb_structures_oriented\ABCC4_O15439\oriented_ABCC4_O15439_8XOL_native.pdb</t>
        </is>
      </c>
      <c r="I53" t="inlineStr">
        <is>
          <t>Native_PDBTM</t>
        </is>
      </c>
      <c r="J53" t="b">
        <v>1</v>
      </c>
      <c r="K53" t="b">
        <v>0</v>
      </c>
      <c r="L53" t="inlineStr">
        <is>
          <t>[]</t>
        </is>
      </c>
      <c r="M53" t="n">
        <v>1197</v>
      </c>
      <c r="N53" t="n">
        <v>1325</v>
      </c>
      <c r="O53" t="inlineStr">
        <is>
          <t>A:1-6;A:620-693;A:1278-1325;</t>
        </is>
      </c>
      <c r="P53" t="inlineStr">
        <is>
          <t>A:1-6;A:620-693;A:1278-1325;</t>
        </is>
      </c>
      <c r="Q53" t="n">
        <v>3</v>
      </c>
      <c r="R53" t="n">
        <v>1001</v>
      </c>
      <c r="S53" t="n">
        <v>1001</v>
      </c>
      <c r="T53" t="n">
        <v>100</v>
      </c>
      <c r="U53" t="n">
        <v>4.117</v>
      </c>
      <c r="V53" t="n">
        <v>3.913</v>
      </c>
      <c r="X53" t="inlineStr">
        <is>
          <t>No</t>
        </is>
      </c>
      <c r="Y53" t="inlineStr">
        <is>
          <t>{'A': 4.117}</t>
        </is>
      </c>
      <c r="Z53" s="3" t="inlineStr">
        <is>
          <t>ok</t>
        </is>
      </c>
      <c r="AA53" t="inlineStr">
        <is>
          <t>PDBTM</t>
        </is>
      </c>
    </row>
    <row r="54">
      <c r="A54" t="inlineStr">
        <is>
          <t>ABCC4</t>
        </is>
      </c>
      <c r="B54" t="inlineStr">
        <is>
          <t>O15439</t>
        </is>
      </c>
      <c r="C54">
        <f>HYPERLINK("https://www.rcsb.org/structure/8XOM", "8XOM")</f>
        <v/>
      </c>
      <c r="D54" t="inlineStr">
        <is>
          <t>8XOM</t>
        </is>
      </c>
      <c r="E54" t="inlineStr">
        <is>
          <t>C:\Users\lexbo\Desktop\PDBCreatorAO-main\PDBCreatorAO-main\pdb_structures_af_aligned\ABCC4\aligned_on_ABCC4_O15439_8XOM.pdb</t>
        </is>
      </c>
      <c r="F54" t="inlineStr">
        <is>
          <t>C:\Users\lexbo\Desktop\PDBCreatorAO-main\PDBCreatorAO-main\pdb_structures_af_aligned\ABCC4\patched_ABCC4_O15439_8XOM.pdb</t>
        </is>
      </c>
      <c r="G54" t="inlineStr">
        <is>
          <t>C:\Users\lexbo\Desktop\PDBCreatorAO-main\PDBCreatorAO-main\pdb_structures_af_aligned\ABCC4\patched_with_hetatm_ABCC4_O15439_8XOM.pdb</t>
        </is>
      </c>
      <c r="H54" t="inlineStr">
        <is>
          <t>C:\Users\lexbo\Desktop\PDBCreatorAO-main\PDBCreatorAO-main\pdb_structures_oriented\ABCC4_O15439\oriented_ABCC4_O15439_8XOM_native.pdb</t>
        </is>
      </c>
      <c r="I54" t="inlineStr">
        <is>
          <t>Native_PDBTM</t>
        </is>
      </c>
      <c r="J54" t="b">
        <v>1</v>
      </c>
      <c r="K54" t="b">
        <v>0</v>
      </c>
      <c r="L54" t="inlineStr">
        <is>
          <t>[]</t>
        </is>
      </c>
      <c r="M54" t="n">
        <v>1197</v>
      </c>
      <c r="N54" t="n">
        <v>1325</v>
      </c>
      <c r="O54" t="inlineStr">
        <is>
          <t>A:1-6;A:620-693;A:1278-1325;</t>
        </is>
      </c>
      <c r="P54" t="inlineStr">
        <is>
          <t>A:1-6;A:620-693;A:1278-1325;</t>
        </is>
      </c>
      <c r="Q54" t="n">
        <v>3</v>
      </c>
      <c r="R54" t="n">
        <v>1001</v>
      </c>
      <c r="S54" t="n">
        <v>1001</v>
      </c>
      <c r="T54" t="n">
        <v>100</v>
      </c>
      <c r="U54" t="n">
        <v>4.267</v>
      </c>
      <c r="V54" t="n">
        <v>4.055</v>
      </c>
      <c r="X54" t="inlineStr">
        <is>
          <t>No</t>
        </is>
      </c>
      <c r="Y54" t="inlineStr">
        <is>
          <t>{'A': 4.267}</t>
        </is>
      </c>
      <c r="Z54" s="3" t="inlineStr">
        <is>
          <t>ok</t>
        </is>
      </c>
      <c r="AA54" t="inlineStr">
        <is>
          <t>PDBTM</t>
        </is>
      </c>
    </row>
    <row r="55">
      <c r="A55" t="inlineStr">
        <is>
          <t>SLC22A1</t>
        </is>
      </c>
      <c r="B55" t="inlineStr">
        <is>
          <t>O15245</t>
        </is>
      </c>
      <c r="C55">
        <f>HYPERLINK("https://www.rcsb.org/structure/8ET6", "8ET6")</f>
        <v/>
      </c>
      <c r="D55" t="inlineStr">
        <is>
          <t>8ET6</t>
        </is>
      </c>
      <c r="E55" t="inlineStr">
        <is>
          <t>C:\Users\lexbo\Desktop\PDBCreatorAO-main\PDBCreatorAO-main\pdb_structures_af_aligned\SLC22A1\aligned_on_SLC22A1_O15245_8ET6.pdb</t>
        </is>
      </c>
      <c r="F55" t="inlineStr">
        <is>
          <t>C:\Users\lexbo\Desktop\PDBCreatorAO-main\PDBCreatorAO-main\pdb_structures_af_aligned\SLC22A1\patched_SLC22A1_O15245_8ET6.pdb</t>
        </is>
      </c>
      <c r="G55" t="inlineStr">
        <is>
          <t>C:\Users\lexbo\Desktop\PDBCreatorAO-main\PDBCreatorAO-main\pdb_structures_af_aligned\SLC22A1\patched_with_hetatm_SLC22A1_O15245_8ET6.pdb</t>
        </is>
      </c>
      <c r="H55" t="inlineStr">
        <is>
          <t>C:\Users\lexbo\Desktop\PDBCreatorAO-main\PDBCreatorAO-main\pdb_structures_oriented\SLC22A1_O15245\oriented_SLC22A1_O15245_8ET6_native.pdb</t>
        </is>
      </c>
      <c r="I55" t="inlineStr">
        <is>
          <t>Native_OPM</t>
        </is>
      </c>
      <c r="J55" t="b">
        <v>0</v>
      </c>
      <c r="K55" t="b">
        <v>0</v>
      </c>
      <c r="L55" t="inlineStr">
        <is>
          <t>[]</t>
        </is>
      </c>
      <c r="M55" t="n">
        <v>532</v>
      </c>
      <c r="N55" t="n">
        <v>554</v>
      </c>
      <c r="O55" t="inlineStr">
        <is>
          <t>A:1-1;A:534-554;</t>
        </is>
      </c>
      <c r="P55" t="inlineStr">
        <is>
          <t>A:1-1;A:534-554;</t>
        </is>
      </c>
      <c r="Q55" t="n">
        <v>2</v>
      </c>
      <c r="R55" t="n">
        <v>171</v>
      </c>
      <c r="S55" t="n">
        <v>171</v>
      </c>
      <c r="T55" t="n">
        <v>100</v>
      </c>
      <c r="U55" t="n">
        <v>4.365</v>
      </c>
      <c r="V55" t="n">
        <v>4.277</v>
      </c>
      <c r="X55" t="inlineStr">
        <is>
          <t>No</t>
        </is>
      </c>
      <c r="Y55" t="inlineStr">
        <is>
          <t>{'A': 4.365}</t>
        </is>
      </c>
      <c r="Z55" s="3" t="inlineStr">
        <is>
          <t>ok</t>
        </is>
      </c>
      <c r="AA55" t="inlineStr">
        <is>
          <t>OPM</t>
        </is>
      </c>
    </row>
    <row r="56">
      <c r="A56" t="inlineStr">
        <is>
          <t>SLC22A1</t>
        </is>
      </c>
      <c r="B56" t="inlineStr">
        <is>
          <t>O15245</t>
        </is>
      </c>
      <c r="C56">
        <f>HYPERLINK("https://www.rcsb.org/structure/8JTS", "8JTS")</f>
        <v/>
      </c>
      <c r="D56" t="inlineStr">
        <is>
          <t>8JTS</t>
        </is>
      </c>
      <c r="E56" t="inlineStr">
        <is>
          <t>C:\Users\lexbo\Desktop\PDBCreatorAO-main\PDBCreatorAO-main\pdb_structures_af_aligned\SLC22A1\aligned_on_SLC22A1_O15245_8JTS.pdb</t>
        </is>
      </c>
      <c r="F56" t="inlineStr">
        <is>
          <t>C:\Users\lexbo\Desktop\PDBCreatorAO-main\PDBCreatorAO-main\pdb_structures_af_aligned\SLC22A1\patched_SLC22A1_O15245_8JTS.pdb</t>
        </is>
      </c>
      <c r="G56" t="inlineStr">
        <is>
          <t>C:\Users\lexbo\Desktop\PDBCreatorAO-main\PDBCreatorAO-main\pdb_structures_af_aligned\SLC22A1\patched_with_hetatm_SLC22A1_O15245_8JTS.pdb</t>
        </is>
      </c>
      <c r="H56" t="inlineStr">
        <is>
          <t>C:\Users\lexbo\Desktop\PDBCreatorAO-main\PDBCreatorAO-main\pdb_structures_oriented\SLC22A1_O15245\oriented_SLC22A1_O15245_8JTS_native.pdb</t>
        </is>
      </c>
      <c r="I56" t="inlineStr">
        <is>
          <t>Native_PDBTM</t>
        </is>
      </c>
      <c r="J56" t="b">
        <v>0</v>
      </c>
      <c r="K56" t="b">
        <v>0</v>
      </c>
      <c r="L56" t="inlineStr">
        <is>
          <t>[]</t>
        </is>
      </c>
      <c r="M56" t="n">
        <v>461</v>
      </c>
      <c r="N56" t="n">
        <v>554</v>
      </c>
      <c r="O56" t="inlineStr">
        <is>
          <t>A:1-1;A:51-120;A:533-554;</t>
        </is>
      </c>
      <c r="P56" t="inlineStr">
        <is>
          <t>A:1-1;A:51-120;A:533-554;</t>
        </is>
      </c>
      <c r="Q56" t="n">
        <v>3</v>
      </c>
      <c r="R56" t="n">
        <v>706</v>
      </c>
      <c r="S56" t="n">
        <v>706</v>
      </c>
      <c r="T56" t="n">
        <v>100</v>
      </c>
      <c r="U56" t="n">
        <v>3.712</v>
      </c>
      <c r="V56" t="n">
        <v>3.386</v>
      </c>
      <c r="X56" t="inlineStr">
        <is>
          <t>No</t>
        </is>
      </c>
      <c r="Y56" t="inlineStr">
        <is>
          <t>{'A': 3.712}</t>
        </is>
      </c>
      <c r="Z56" s="3" t="inlineStr">
        <is>
          <t>ok</t>
        </is>
      </c>
      <c r="AA56" t="inlineStr">
        <is>
          <t>PDBTM</t>
        </is>
      </c>
    </row>
    <row r="57">
      <c r="A57" t="inlineStr">
        <is>
          <t>SLC22A1</t>
        </is>
      </c>
      <c r="B57" t="inlineStr">
        <is>
          <t>O15245</t>
        </is>
      </c>
      <c r="C57">
        <f>HYPERLINK("https://www.rcsb.org/structure/8ET7", "8ET7")</f>
        <v/>
      </c>
      <c r="D57" t="inlineStr">
        <is>
          <t>8ET7</t>
        </is>
      </c>
      <c r="E57" t="inlineStr">
        <is>
          <t>C:\Users\lexbo\Desktop\PDBCreatorAO-main\PDBCreatorAO-main\pdb_structures_af_aligned\SLC22A1\aligned_on_SLC22A1_O15245_8ET7.pdb</t>
        </is>
      </c>
      <c r="F57" t="inlineStr">
        <is>
          <t>C:\Users\lexbo\Desktop\PDBCreatorAO-main\PDBCreatorAO-main\pdb_structures_af_aligned\SLC22A1\patched_SLC22A1_O15245_8ET7.pdb</t>
        </is>
      </c>
      <c r="G57" t="inlineStr">
        <is>
          <t>C:\Users\lexbo\Desktop\PDBCreatorAO-main\PDBCreatorAO-main\pdb_structures_af_aligned\SLC22A1\patched_with_hetatm_SLC22A1_O15245_8ET7.pdb</t>
        </is>
      </c>
      <c r="H57" t="inlineStr">
        <is>
          <t>C:\Users\lexbo\Desktop\PDBCreatorAO-main\PDBCreatorAO-main\pdb_structures_oriented\SLC22A1_O15245\oriented_SLC22A1_O15245_8ET7_native.pdb</t>
        </is>
      </c>
      <c r="I57" t="inlineStr">
        <is>
          <t>Native_OPM</t>
        </is>
      </c>
      <c r="J57" t="b">
        <v>0</v>
      </c>
      <c r="K57" t="b">
        <v>0</v>
      </c>
      <c r="L57" t="inlineStr">
        <is>
          <t>[]</t>
        </is>
      </c>
      <c r="M57" t="n">
        <v>532</v>
      </c>
      <c r="N57" t="n">
        <v>554</v>
      </c>
      <c r="O57" t="inlineStr">
        <is>
          <t>A:1-1;A:534-554;</t>
        </is>
      </c>
      <c r="P57" t="inlineStr">
        <is>
          <t>A:1-1;A:534-554;</t>
        </is>
      </c>
      <c r="Q57" t="n">
        <v>2</v>
      </c>
      <c r="R57" t="n">
        <v>171</v>
      </c>
      <c r="S57" t="n">
        <v>171</v>
      </c>
      <c r="T57" t="n">
        <v>100</v>
      </c>
      <c r="U57" t="n">
        <v>4.339</v>
      </c>
      <c r="V57" t="n">
        <v>4.252</v>
      </c>
      <c r="X57" t="inlineStr">
        <is>
          <t>No</t>
        </is>
      </c>
      <c r="Y57" t="inlineStr">
        <is>
          <t>{'A': 4.339}</t>
        </is>
      </c>
      <c r="Z57" s="3" t="inlineStr">
        <is>
          <t>ok</t>
        </is>
      </c>
      <c r="AA57" t="inlineStr">
        <is>
          <t>OPM</t>
        </is>
      </c>
    </row>
    <row r="58">
      <c r="A58" t="inlineStr">
        <is>
          <t>SLC22A1</t>
        </is>
      </c>
      <c r="B58" t="inlineStr">
        <is>
          <t>O15245</t>
        </is>
      </c>
      <c r="C58">
        <f>HYPERLINK("https://www.rcsb.org/structure/8ET8", "8ET8")</f>
        <v/>
      </c>
      <c r="D58" t="inlineStr">
        <is>
          <t>8ET8</t>
        </is>
      </c>
      <c r="E58" t="inlineStr">
        <is>
          <t>C:\Users\lexbo\Desktop\PDBCreatorAO-main\PDBCreatorAO-main\pdb_structures_af_aligned\SLC22A1\aligned_on_SLC22A1_O15245_8ET8.pdb</t>
        </is>
      </c>
      <c r="F58" t="inlineStr">
        <is>
          <t>C:\Users\lexbo\Desktop\PDBCreatorAO-main\PDBCreatorAO-main\pdb_structures_af_aligned\SLC22A1\patched_SLC22A1_O15245_8ET8.pdb</t>
        </is>
      </c>
      <c r="G58" t="inlineStr">
        <is>
          <t>C:\Users\lexbo\Desktop\PDBCreatorAO-main\PDBCreatorAO-main\pdb_structures_af_aligned\SLC22A1\patched_with_hetatm_SLC22A1_O15245_8ET8.pdb</t>
        </is>
      </c>
      <c r="H58" t="inlineStr">
        <is>
          <t>C:\Users\lexbo\Desktop\PDBCreatorAO-main\PDBCreatorAO-main\pdb_structures_oriented\SLC22A1_O15245\oriented_SLC22A1_O15245_8ET8_native.pdb</t>
        </is>
      </c>
      <c r="I58" t="inlineStr">
        <is>
          <t>Native_OPM</t>
        </is>
      </c>
      <c r="J58" t="b">
        <v>0</v>
      </c>
      <c r="K58" t="b">
        <v>0</v>
      </c>
      <c r="L58" t="inlineStr">
        <is>
          <t>[]</t>
        </is>
      </c>
      <c r="M58" t="n">
        <v>532</v>
      </c>
      <c r="N58" t="n">
        <v>554</v>
      </c>
      <c r="O58" t="inlineStr">
        <is>
          <t>A:1-1;A:534-554;</t>
        </is>
      </c>
      <c r="P58" t="inlineStr">
        <is>
          <t>A:1-1;A:534-554;</t>
        </is>
      </c>
      <c r="Q58" t="n">
        <v>2</v>
      </c>
      <c r="R58" t="n">
        <v>171</v>
      </c>
      <c r="S58" t="n">
        <v>171</v>
      </c>
      <c r="T58" t="n">
        <v>100</v>
      </c>
      <c r="U58" t="n">
        <v>4.352</v>
      </c>
      <c r="V58" t="n">
        <v>4.265</v>
      </c>
      <c r="X58" t="inlineStr">
        <is>
          <t>No</t>
        </is>
      </c>
      <c r="Y58" t="inlineStr">
        <is>
          <t>{'A': 4.352}</t>
        </is>
      </c>
      <c r="Z58" s="3" t="inlineStr">
        <is>
          <t>ok</t>
        </is>
      </c>
      <c r="AA58" t="inlineStr">
        <is>
          <t>OPM</t>
        </is>
      </c>
    </row>
    <row r="59">
      <c r="A59" t="inlineStr">
        <is>
          <t>ABCG5-ABCG8</t>
        </is>
      </c>
      <c r="B59" t="inlineStr">
        <is>
          <t>Q9H222</t>
        </is>
      </c>
      <c r="C59">
        <f>HYPERLINK("https://www.rcsb.org/structure/5DO7", "5DO7")</f>
        <v/>
      </c>
      <c r="D59" t="inlineStr">
        <is>
          <t>5DO7</t>
        </is>
      </c>
      <c r="E59" t="inlineStr">
        <is>
          <t>C:\Users\lexbo\Desktop\PDBCreatorAO-main\PDBCreatorAO-main\pdb_structures_af_aligned\ABCG5-ABCG8\aligned_on_ABCG5-ABCG8_Q9H222_5DO7.pdb</t>
        </is>
      </c>
      <c r="F59" t="inlineStr">
        <is>
          <t>C:\Users\lexbo\Desktop\PDBCreatorAO-main\PDBCreatorAO-main\pdb_structures_af_aligned\ABCG5-ABCG8\patched_ABCG5-ABCG8_Q9H222_5DO7.pdb</t>
        </is>
      </c>
      <c r="G59" t="inlineStr">
        <is>
          <t>C:\Users\lexbo\Desktop\PDBCreatorAO-main\PDBCreatorAO-main\pdb_structures_af_aligned\ABCG5-ABCG8\patched_with_hetatm_ABCG5-ABCG8_Q9H222_5DO7.pdb</t>
        </is>
      </c>
      <c r="H59" t="inlineStr">
        <is>
          <t>C:\Users\lexbo\Desktop\PDBCreatorAO-main\PDBCreatorAO-main\pdb_structures_oriented\ABCG5-ABCG8_Q9H222\oriented_ABCG5-ABCG8_Q9H222_5DO7_native.pdb</t>
        </is>
      </c>
      <c r="I59" t="inlineStr">
        <is>
          <t>Native_OPM</t>
        </is>
      </c>
      <c r="J59" t="b">
        <v>0</v>
      </c>
      <c r="K59" t="b">
        <v>1</v>
      </c>
      <c r="L59" t="inlineStr">
        <is>
          <t>['Q9H221']</t>
        </is>
      </c>
      <c r="M59" t="n">
        <v>1147</v>
      </c>
      <c r="N59" t="n">
        <v>1324</v>
      </c>
      <c r="O59" t="inlineStr">
        <is>
          <t>B:1-22;B:45-86;B:322-341;B:367-393;A:1-33;A:47-65;A:588-600;A:651-651;</t>
        </is>
      </c>
      <c r="P59" t="inlineStr">
        <is>
          <t>B:1-22;B:45-86;B:322-341;B:367-393;A:1-33;A:47-65;A:588-600;A:651-651;</t>
        </is>
      </c>
      <c r="Q59" t="n">
        <v>8</v>
      </c>
      <c r="R59" t="n">
        <v>1350</v>
      </c>
      <c r="S59" t="n">
        <v>1350</v>
      </c>
      <c r="T59" t="n">
        <v>100</v>
      </c>
      <c r="U59" t="n">
        <v>3.865</v>
      </c>
      <c r="V59" t="n">
        <v>3.642</v>
      </c>
      <c r="X59" t="inlineStr">
        <is>
          <t>No</t>
        </is>
      </c>
      <c r="Y59" t="inlineStr">
        <is>
          <t>{'B': 6.522, 'A': 1.313}</t>
        </is>
      </c>
      <c r="Z59" s="3" t="inlineStr">
        <is>
          <t>ok</t>
        </is>
      </c>
      <c r="AA59" t="inlineStr">
        <is>
          <t>OPM</t>
        </is>
      </c>
    </row>
    <row r="60">
      <c r="A60" t="inlineStr">
        <is>
          <t>ABCG5-ABCG8</t>
        </is>
      </c>
      <c r="B60" t="inlineStr">
        <is>
          <t>Q9H222</t>
        </is>
      </c>
      <c r="C60">
        <f>HYPERLINK("https://www.rcsb.org/structure/7R87", "7R87")</f>
        <v/>
      </c>
      <c r="D60" t="inlineStr">
        <is>
          <t>7R87</t>
        </is>
      </c>
      <c r="E60" t="inlineStr">
        <is>
          <t>C:\Users\lexbo\Desktop\PDBCreatorAO-main\PDBCreatorAO-main\pdb_structures_af_aligned\ABCG5-ABCG8\aligned_on_ABCG5-ABCG8_Q9H222_7R87.pdb</t>
        </is>
      </c>
      <c r="F60" t="inlineStr">
        <is>
          <t>C:\Users\lexbo\Desktop\PDBCreatorAO-main\PDBCreatorAO-main\pdb_structures_af_aligned\ABCG5-ABCG8\patched_ABCG5-ABCG8_Q9H222_7R87.pdb</t>
        </is>
      </c>
      <c r="G60" t="inlineStr">
        <is>
          <t>C:\Users\lexbo\Desktop\PDBCreatorAO-main\PDBCreatorAO-main\pdb_structures_af_aligned\ABCG5-ABCG8\patched_with_hetatm_ABCG5-ABCG8_Q9H222_7R87.pdb</t>
        </is>
      </c>
      <c r="H60" t="inlineStr">
        <is>
          <t>C:\Users\lexbo\Desktop\PDBCreatorAO-main\PDBCreatorAO-main\pdb_structures_oriented\ABCG5-ABCG8_Q9H222\oriented_ABCG5-ABCG8_Q9H222_7R87_native.pdb</t>
        </is>
      </c>
      <c r="I60" t="inlineStr">
        <is>
          <t>Native_OPM</t>
        </is>
      </c>
      <c r="J60" t="b">
        <v>0</v>
      </c>
      <c r="K60" t="b">
        <v>1</v>
      </c>
      <c r="L60" t="inlineStr">
        <is>
          <t>['Q9H221']</t>
        </is>
      </c>
      <c r="M60" t="n">
        <v>1150</v>
      </c>
      <c r="N60" t="n">
        <v>1324</v>
      </c>
      <c r="O60" t="inlineStr">
        <is>
          <t>B:1-24;B:57-85;B:329-332;B:354-391;B:616-625;B:670-673;A:1-34;A:48-65;A:589-599;A:650-651;</t>
        </is>
      </c>
      <c r="P60" t="inlineStr">
        <is>
          <t>B:1-24;B:57-85;B:329-332;B:354-391;B:616-625;B:670-673;A:1-34;A:48-65;A:589-599;A:650-651;</t>
        </is>
      </c>
      <c r="Q60" t="n">
        <v>10</v>
      </c>
      <c r="R60" t="n">
        <v>1333</v>
      </c>
      <c r="S60" t="n">
        <v>1333</v>
      </c>
      <c r="T60" t="n">
        <v>100</v>
      </c>
      <c r="U60" t="n">
        <v>1.593</v>
      </c>
      <c r="V60" t="n">
        <v>1.492</v>
      </c>
      <c r="X60" t="inlineStr">
        <is>
          <t>No</t>
        </is>
      </c>
      <c r="Y60" t="inlineStr">
        <is>
          <t>{'B': 2.05, 'A': 1.154}</t>
        </is>
      </c>
      <c r="Z60" s="3" t="inlineStr">
        <is>
          <t>ok</t>
        </is>
      </c>
      <c r="AA60" t="inlineStr">
        <is>
          <t>OPM</t>
        </is>
      </c>
    </row>
    <row r="61">
      <c r="A61" t="inlineStr">
        <is>
          <t>ABCG5-ABCG8</t>
        </is>
      </c>
      <c r="B61" t="inlineStr">
        <is>
          <t>Q9H222</t>
        </is>
      </c>
      <c r="C61">
        <f>HYPERLINK("https://www.rcsb.org/structure/7R88", "7R88")</f>
        <v/>
      </c>
      <c r="D61" t="inlineStr">
        <is>
          <t>7R88</t>
        </is>
      </c>
      <c r="E61" t="inlineStr">
        <is>
          <t>C:\Users\lexbo\Desktop\PDBCreatorAO-main\PDBCreatorAO-main\pdb_structures_af_aligned\ABCG5-ABCG8\aligned_on_ABCG5-ABCG8_Q9H222_7R88.pdb</t>
        </is>
      </c>
      <c r="F61" t="inlineStr">
        <is>
          <t>C:\Users\lexbo\Desktop\PDBCreatorAO-main\PDBCreatorAO-main\pdb_structures_af_aligned\ABCG5-ABCG8\patched_ABCG5-ABCG8_Q9H222_7R88.pdb</t>
        </is>
      </c>
      <c r="G61" t="inlineStr">
        <is>
          <t>C:\Users\lexbo\Desktop\PDBCreatorAO-main\PDBCreatorAO-main\pdb_structures_af_aligned\ABCG5-ABCG8\patched_with_hetatm_ABCG5-ABCG8_Q9H222_7R88.pdb</t>
        </is>
      </c>
      <c r="H61" t="inlineStr">
        <is>
          <t>C:\Users\lexbo\Desktop\PDBCreatorAO-main\PDBCreatorAO-main\pdb_structures_oriented\ABCG5-ABCG8_Q9H222\oriented_ABCG5-ABCG8_Q9H222_7R88_native.pdb</t>
        </is>
      </c>
      <c r="I61" t="inlineStr">
        <is>
          <t>Native_OPM</t>
        </is>
      </c>
      <c r="J61" t="b">
        <v>0</v>
      </c>
      <c r="K61" t="b">
        <v>1</v>
      </c>
      <c r="L61" t="inlineStr">
        <is>
          <t>['Q9H221']</t>
        </is>
      </c>
      <c r="M61" t="n">
        <v>1149</v>
      </c>
      <c r="N61" t="n">
        <v>1324</v>
      </c>
      <c r="O61" t="inlineStr">
        <is>
          <t>B:1-24;B:57-85;B:329-332;B:354-391;B:614-625;B:670-673;A:1-34;A:48-65;A:589-599;A:651-651;</t>
        </is>
      </c>
      <c r="P61" t="inlineStr">
        <is>
          <t>B:1-24;B:57-85;B:329-332;B:354-391;B:614-625;B:670-673;A:1-34;A:48-65;A:589-599;A:651-651;</t>
        </is>
      </c>
      <c r="Q61" t="n">
        <v>10</v>
      </c>
      <c r="R61" t="n">
        <v>1344</v>
      </c>
      <c r="S61" t="n">
        <v>1344</v>
      </c>
      <c r="T61" t="n">
        <v>100</v>
      </c>
      <c r="U61" t="n">
        <v>1.549</v>
      </c>
      <c r="V61" t="n">
        <v>1.451</v>
      </c>
      <c r="X61" t="inlineStr">
        <is>
          <t>No</t>
        </is>
      </c>
      <c r="Y61" t="inlineStr">
        <is>
          <t>{'B': 2.0, 'A': 1.118}</t>
        </is>
      </c>
      <c r="Z61" s="3" t="inlineStr">
        <is>
          <t>ok</t>
        </is>
      </c>
      <c r="AA61" t="inlineStr">
        <is>
          <t>OPM</t>
        </is>
      </c>
    </row>
    <row r="62">
      <c r="A62" t="inlineStr">
        <is>
          <t>ABCG5-ABCG8</t>
        </is>
      </c>
      <c r="B62" t="inlineStr">
        <is>
          <t>Q9H222</t>
        </is>
      </c>
      <c r="C62">
        <f>HYPERLINK("https://www.rcsb.org/structure/7R89", "7R89")</f>
        <v/>
      </c>
      <c r="D62" t="inlineStr">
        <is>
          <t>7R89</t>
        </is>
      </c>
      <c r="E62" t="inlineStr">
        <is>
          <t>C:\Users\lexbo\Desktop\PDBCreatorAO-main\PDBCreatorAO-main\pdb_structures_af_aligned\ABCG5-ABCG8\aligned_on_ABCG5-ABCG8_Q9H222_7R89.pdb</t>
        </is>
      </c>
      <c r="F62" t="inlineStr">
        <is>
          <t>C:\Users\lexbo\Desktop\PDBCreatorAO-main\PDBCreatorAO-main\pdb_structures_af_aligned\ABCG5-ABCG8\patched_ABCG5-ABCG8_Q9H222_7R89.pdb</t>
        </is>
      </c>
      <c r="G62" t="inlineStr">
        <is>
          <t>C:\Users\lexbo\Desktop\PDBCreatorAO-main\PDBCreatorAO-main\pdb_structures_af_aligned\ABCG5-ABCG8\patched_with_hetatm_ABCG5-ABCG8_Q9H222_7R89.pdb</t>
        </is>
      </c>
      <c r="H62" t="inlineStr">
        <is>
          <t>C:\Users\lexbo\Desktop\PDBCreatorAO-main\PDBCreatorAO-main\pdb_structures_oriented\ABCG5-ABCG8_Q9H222\oriented_ABCG5-ABCG8_Q9H222_7R89_native.pdb</t>
        </is>
      </c>
      <c r="I62" t="inlineStr">
        <is>
          <t>Native_OPM</t>
        </is>
      </c>
      <c r="J62" t="b">
        <v>0</v>
      </c>
      <c r="K62" t="b">
        <v>1</v>
      </c>
      <c r="L62" t="inlineStr">
        <is>
          <t>['Q9H221']</t>
        </is>
      </c>
      <c r="M62" t="n">
        <v>1113</v>
      </c>
      <c r="N62" t="n">
        <v>1324</v>
      </c>
      <c r="O62" t="inlineStr">
        <is>
          <t>B:1-25;B:57-86;B:123-125;B:208-209;B:326-391;B:612-625;B:670-673;A:1-34;A:47-65;A:103-106;A:589-596;A:650-651;</t>
        </is>
      </c>
      <c r="P62" t="inlineStr">
        <is>
          <t>B:1-25;B:57-86;B:123-125;B:208-209;B:326-391;B:612-625;B:670-673;A:1-34;A:47-65;A:103-106;A:589-596;A:650-651;</t>
        </is>
      </c>
      <c r="Q62" t="n">
        <v>12</v>
      </c>
      <c r="R62" t="n">
        <v>1623</v>
      </c>
      <c r="S62" t="n">
        <v>1623</v>
      </c>
      <c r="T62" t="n">
        <v>100</v>
      </c>
      <c r="U62" t="n">
        <v>1.462</v>
      </c>
      <c r="V62" t="n">
        <v>1.353</v>
      </c>
      <c r="X62" t="inlineStr">
        <is>
          <t>No</t>
        </is>
      </c>
      <c r="Y62" t="inlineStr">
        <is>
          <t>{'B': 1.917, 'A': 1.05}</t>
        </is>
      </c>
      <c r="Z62" s="3" t="inlineStr">
        <is>
          <t>ok</t>
        </is>
      </c>
      <c r="AA62" t="inlineStr">
        <is>
          <t>OPM</t>
        </is>
      </c>
    </row>
    <row r="63">
      <c r="A63" t="inlineStr">
        <is>
          <t>ABCG5-ABCG8</t>
        </is>
      </c>
      <c r="B63" t="inlineStr">
        <is>
          <t>Q9H222</t>
        </is>
      </c>
      <c r="C63">
        <f>HYPERLINK("https://www.rcsb.org/structure/7R8A", "7R8A")</f>
        <v/>
      </c>
      <c r="D63" t="inlineStr">
        <is>
          <t>7R8A</t>
        </is>
      </c>
      <c r="E63" t="inlineStr">
        <is>
          <t>C:\Users\lexbo\Desktop\PDBCreatorAO-main\PDBCreatorAO-main\pdb_structures_af_aligned\ABCG5-ABCG8\aligned_on_ABCG5-ABCG8_Q9H222_7R8A.pdb</t>
        </is>
      </c>
      <c r="F63" t="inlineStr">
        <is>
          <t>C:\Users\lexbo\Desktop\PDBCreatorAO-main\PDBCreatorAO-main\pdb_structures_af_aligned\ABCG5-ABCG8\patched_ABCG5-ABCG8_Q9H222_7R8A.pdb</t>
        </is>
      </c>
      <c r="G63" t="inlineStr">
        <is>
          <t>C:\Users\lexbo\Desktop\PDBCreatorAO-main\PDBCreatorAO-main\pdb_structures_af_aligned\ABCG5-ABCG8\patched_with_hetatm_ABCG5-ABCG8_Q9H222_7R8A.pdb</t>
        </is>
      </c>
      <c r="H63" t="inlineStr">
        <is>
          <t>C:\Users\lexbo\Desktop\PDBCreatorAO-main\PDBCreatorAO-main\pdb_structures_oriented\ABCG5-ABCG8_Q9H222\oriented_ABCG5-ABCG8_Q9H222_7R8A_native.pdb</t>
        </is>
      </c>
      <c r="I63" t="inlineStr">
        <is>
          <t>Native_OPM</t>
        </is>
      </c>
      <c r="J63" t="b">
        <v>0</v>
      </c>
      <c r="K63" t="b">
        <v>1</v>
      </c>
      <c r="L63" t="inlineStr">
        <is>
          <t>['Q9H221']</t>
        </is>
      </c>
      <c r="M63" t="n">
        <v>1113</v>
      </c>
      <c r="N63" t="n">
        <v>1324</v>
      </c>
      <c r="O63" t="inlineStr">
        <is>
          <t>B:1-25;B:57-86;B:123-125;B:208-209;B:326-391;B:612-625;B:670-673;A:1-34;A:47-65;A:103-106;A:589-596;A:650-651;</t>
        </is>
      </c>
      <c r="P63" t="inlineStr">
        <is>
          <t>B:1-25;B:57-86;B:123-125;B:208-209;B:326-391;B:612-625;B:670-673;A:1-34;A:47-65;A:103-106;A:589-596;A:650-651;</t>
        </is>
      </c>
      <c r="Q63" t="n">
        <v>12</v>
      </c>
      <c r="R63" t="n">
        <v>1623</v>
      </c>
      <c r="S63" t="n">
        <v>1623</v>
      </c>
      <c r="T63" t="n">
        <v>100</v>
      </c>
      <c r="U63" t="n">
        <v>1.537</v>
      </c>
      <c r="V63" t="n">
        <v>1.42</v>
      </c>
      <c r="X63" t="inlineStr">
        <is>
          <t>No</t>
        </is>
      </c>
      <c r="Y63" t="inlineStr">
        <is>
          <t>{'B': 1.92, 'A': 1.191}</t>
        </is>
      </c>
      <c r="Z63" s="3" t="inlineStr">
        <is>
          <t>ok</t>
        </is>
      </c>
      <c r="AA63" t="inlineStr">
        <is>
          <t>OPM</t>
        </is>
      </c>
    </row>
    <row r="64">
      <c r="A64" t="inlineStr">
        <is>
          <t>ABCG5-ABCG8</t>
        </is>
      </c>
      <c r="B64" t="inlineStr">
        <is>
          <t>Q9H222</t>
        </is>
      </c>
      <c r="C64">
        <f>HYPERLINK("https://www.rcsb.org/structure/7JR7", "7JR7")</f>
        <v/>
      </c>
      <c r="D64" t="inlineStr">
        <is>
          <t>7JR7</t>
        </is>
      </c>
      <c r="E64" t="inlineStr">
        <is>
          <t>C:\Users\lexbo\Desktop\PDBCreatorAO-main\PDBCreatorAO-main\pdb_structures_af_aligned\ABCG5-ABCG8\aligned_on_ABCG5-ABCG8_Q9H222_7JR7.pdb</t>
        </is>
      </c>
      <c r="F64" t="inlineStr">
        <is>
          <t>C:\Users\lexbo\Desktop\PDBCreatorAO-main\PDBCreatorAO-main\pdb_structures_af_aligned\ABCG5-ABCG8\patched_ABCG5-ABCG8_Q9H222_7JR7.pdb</t>
        </is>
      </c>
      <c r="G64" t="inlineStr">
        <is>
          <t>C:\Users\lexbo\Desktop\PDBCreatorAO-main\PDBCreatorAO-main\pdb_structures_af_aligned\ABCG5-ABCG8\patched_with_hetatm_ABCG5-ABCG8_Q9H222_7JR7.pdb</t>
        </is>
      </c>
      <c r="H64" t="inlineStr">
        <is>
          <t>C:\Users\lexbo\Desktop\PDBCreatorAO-main\PDBCreatorAO-main\pdb_structures_oriented\ABCG5-ABCG8_Q9H222\oriented_ABCG5-ABCG8_Q9H222_7JR7_native.pdb</t>
        </is>
      </c>
      <c r="I64" t="inlineStr">
        <is>
          <t>Native_OPM</t>
        </is>
      </c>
      <c r="J64" t="b">
        <v>0</v>
      </c>
      <c r="K64" t="b">
        <v>1</v>
      </c>
      <c r="L64" t="inlineStr">
        <is>
          <t>['Q9H221']</t>
        </is>
      </c>
      <c r="M64" t="n">
        <v>1167</v>
      </c>
      <c r="N64" t="n">
        <v>1324</v>
      </c>
      <c r="O64" t="inlineStr">
        <is>
          <t>B:1-27;B:57-86;B:363-389;B:616-622;B:671-673;A:1-33;A:49-64;A:588-598;A:649-651;</t>
        </is>
      </c>
      <c r="P64" t="inlineStr">
        <is>
          <t>B:1-27;B:57-86;B:363-389;B:616-622;B:671-673;A:1-33;A:49-64;A:588-598;A:649-651;</t>
        </is>
      </c>
      <c r="Q64" t="n">
        <v>9</v>
      </c>
      <c r="R64" t="n">
        <v>1186</v>
      </c>
      <c r="S64" t="n">
        <v>1186</v>
      </c>
      <c r="T64" t="n">
        <v>100</v>
      </c>
      <c r="U64" t="n">
        <v>1.537</v>
      </c>
      <c r="V64" t="n">
        <v>1.447</v>
      </c>
      <c r="X64" t="inlineStr">
        <is>
          <t>No</t>
        </is>
      </c>
      <c r="Y64" t="inlineStr">
        <is>
          <t>{'B': 1.895, 'A': 1.184}</t>
        </is>
      </c>
      <c r="Z64" s="3" t="inlineStr">
        <is>
          <t>ok</t>
        </is>
      </c>
      <c r="AA64" t="inlineStr">
        <is>
          <t>OPM</t>
        </is>
      </c>
    </row>
    <row r="65">
      <c r="A65" t="inlineStr">
        <is>
          <t>SLC22A1</t>
        </is>
      </c>
      <c r="B65" t="inlineStr">
        <is>
          <t>O15245</t>
        </is>
      </c>
      <c r="C65">
        <f>HYPERLINK("https://www.rcsb.org/structure/8JTT", "8JTT")</f>
        <v/>
      </c>
      <c r="D65" t="inlineStr">
        <is>
          <t>8JTT</t>
        </is>
      </c>
      <c r="E65" t="inlineStr">
        <is>
          <t>C:\Users\lexbo\Desktop\PDBCreatorAO-main\PDBCreatorAO-main\pdb_structures_af_aligned\SLC22A1\aligned_on_SLC22A1_O15245_8JTT.pdb</t>
        </is>
      </c>
      <c r="F65" t="inlineStr">
        <is>
          <t>C:\Users\lexbo\Desktop\PDBCreatorAO-main\PDBCreatorAO-main\pdb_structures_af_aligned\SLC22A1\patched_SLC22A1_O15245_8JTT.pdb</t>
        </is>
      </c>
      <c r="G65" t="inlineStr">
        <is>
          <t>C:\Users\lexbo\Desktop\PDBCreatorAO-main\PDBCreatorAO-main\pdb_structures_af_aligned\SLC22A1\patched_with_hetatm_SLC22A1_O15245_8JTT.pdb</t>
        </is>
      </c>
      <c r="H65" t="inlineStr">
        <is>
          <t>C:\Users\lexbo\Desktop\PDBCreatorAO-main\PDBCreatorAO-main\pdb_structures_oriented\SLC22A1_O15245\oriented_SLC22A1_O15245_8JTT_native.pdb</t>
        </is>
      </c>
      <c r="I65" t="inlineStr">
        <is>
          <t>Native_PDBTM</t>
        </is>
      </c>
      <c r="J65" t="b">
        <v>0</v>
      </c>
      <c r="K65" t="b">
        <v>0</v>
      </c>
      <c r="L65" t="inlineStr">
        <is>
          <t>[]</t>
        </is>
      </c>
      <c r="M65" t="n">
        <v>454</v>
      </c>
      <c r="N65" t="n">
        <v>554</v>
      </c>
      <c r="O65" t="inlineStr">
        <is>
          <t>A:1-2;A:48-123;A:533-554;</t>
        </is>
      </c>
      <c r="P65" t="inlineStr">
        <is>
          <t>A:1-2;A:48-123;A:533-554;</t>
        </is>
      </c>
      <c r="Q65" t="n">
        <v>3</v>
      </c>
      <c r="R65" t="n">
        <v>762</v>
      </c>
      <c r="S65" t="n">
        <v>762</v>
      </c>
      <c r="T65" t="n">
        <v>100</v>
      </c>
      <c r="U65" t="n">
        <v>3.444</v>
      </c>
      <c r="V65" t="n">
        <v>3.118</v>
      </c>
      <c r="X65" t="inlineStr">
        <is>
          <t>No</t>
        </is>
      </c>
      <c r="Y65" t="inlineStr">
        <is>
          <t>{'A': 3.444}</t>
        </is>
      </c>
      <c r="Z65" s="3" t="inlineStr">
        <is>
          <t>ok</t>
        </is>
      </c>
      <c r="AA65" t="inlineStr">
        <is>
          <t>PDBTM</t>
        </is>
      </c>
    </row>
    <row r="66">
      <c r="A66" t="inlineStr">
        <is>
          <t>SLC22A1</t>
        </is>
      </c>
      <c r="B66" t="inlineStr">
        <is>
          <t>O15245</t>
        </is>
      </c>
      <c r="C66">
        <f>HYPERLINK("https://www.rcsb.org/structure/8JTV", "8JTV")</f>
        <v/>
      </c>
      <c r="D66" t="inlineStr">
        <is>
          <t>8JTV</t>
        </is>
      </c>
      <c r="E66" t="inlineStr">
        <is>
          <t>C:\Users\lexbo\Desktop\PDBCreatorAO-main\PDBCreatorAO-main\pdb_structures_af_aligned\SLC22A1\aligned_on_SLC22A1_O15245_8JTV.pdb</t>
        </is>
      </c>
      <c r="F66" t="inlineStr">
        <is>
          <t>C:\Users\lexbo\Desktop\PDBCreatorAO-main\PDBCreatorAO-main\pdb_structures_af_aligned\SLC22A1\patched_SLC22A1_O15245_8JTV.pdb</t>
        </is>
      </c>
      <c r="G66" t="inlineStr">
        <is>
          <t>C:\Users\lexbo\Desktop\PDBCreatorAO-main\PDBCreatorAO-main\pdb_structures_af_aligned\SLC22A1\patched_with_hetatm_SLC22A1_O15245_8JTV.pdb</t>
        </is>
      </c>
      <c r="H66" t="inlineStr">
        <is>
          <t>C:\Users\lexbo\Desktop\PDBCreatorAO-main\PDBCreatorAO-main\pdb_structures_oriented\SLC22A1_O15245\oriented_SLC22A1_O15245_8JTV_native.pdb</t>
        </is>
      </c>
      <c r="I66" t="inlineStr">
        <is>
          <t>Native_PDBTM</t>
        </is>
      </c>
      <c r="J66" t="b">
        <v>0</v>
      </c>
      <c r="K66" t="b">
        <v>0</v>
      </c>
      <c r="L66" t="inlineStr">
        <is>
          <t>[]</t>
        </is>
      </c>
      <c r="M66" t="n">
        <v>437</v>
      </c>
      <c r="N66" t="n">
        <v>554</v>
      </c>
      <c r="O66" t="inlineStr">
        <is>
          <t>A:1-19;A:230-232;A:276-333;A:518-554;</t>
        </is>
      </c>
      <c r="P66" t="inlineStr">
        <is>
          <t>A:1-19;A:230-232;A:276-333;A:518-554;</t>
        </is>
      </c>
      <c r="Q66" t="n">
        <v>4</v>
      </c>
      <c r="R66" t="n">
        <v>919</v>
      </c>
      <c r="S66" t="n">
        <v>919</v>
      </c>
      <c r="T66" t="n">
        <v>100</v>
      </c>
      <c r="U66" t="n">
        <v>1.561</v>
      </c>
      <c r="V66" t="n">
        <v>1.386</v>
      </c>
      <c r="X66" t="inlineStr">
        <is>
          <t>No</t>
        </is>
      </c>
      <c r="Y66" t="inlineStr">
        <is>
          <t>{'A': 1.561}</t>
        </is>
      </c>
      <c r="Z66" s="3" t="inlineStr">
        <is>
          <t>ok</t>
        </is>
      </c>
      <c r="AA66" t="inlineStr">
        <is>
          <t>PDBTM</t>
        </is>
      </c>
    </row>
    <row r="67">
      <c r="A67" t="inlineStr">
        <is>
          <t>SLC22A1</t>
        </is>
      </c>
      <c r="B67" t="inlineStr">
        <is>
          <t>O15245</t>
        </is>
      </c>
      <c r="C67">
        <f>HYPERLINK("https://www.rcsb.org/structure/8JTW", "8JTW")</f>
        <v/>
      </c>
      <c r="D67" t="inlineStr">
        <is>
          <t>8JTW</t>
        </is>
      </c>
      <c r="E67" t="inlineStr">
        <is>
          <t>C:\Users\lexbo\Desktop\PDBCreatorAO-main\PDBCreatorAO-main\pdb_structures_af_aligned\SLC22A1\aligned_on_SLC22A1_O15245_8JTW.pdb</t>
        </is>
      </c>
      <c r="F67" t="inlineStr">
        <is>
          <t>C:\Users\lexbo\Desktop\PDBCreatorAO-main\PDBCreatorAO-main\pdb_structures_af_aligned\SLC22A1\patched_SLC22A1_O15245_8JTW.pdb</t>
        </is>
      </c>
      <c r="H67" t="inlineStr">
        <is>
          <t>C:\Users\lexbo\Desktop\PDBCreatorAO-main\PDBCreatorAO-main\pdb_structures_oriented\SLC22A1_O15245\oriented_SLC22A1_O15245_8JTW_native.pdb</t>
        </is>
      </c>
      <c r="I67" t="inlineStr">
        <is>
          <t>Native_PDBTM</t>
        </is>
      </c>
      <c r="J67" t="b">
        <v>0</v>
      </c>
      <c r="K67" t="b">
        <v>0</v>
      </c>
      <c r="L67" t="inlineStr">
        <is>
          <t>[]</t>
        </is>
      </c>
      <c r="M67" t="n">
        <v>448</v>
      </c>
      <c r="N67" t="n">
        <v>554</v>
      </c>
      <c r="O67" t="inlineStr">
        <is>
          <t>A:1-20;A:278-329;A:521-554;</t>
        </is>
      </c>
      <c r="P67" t="inlineStr">
        <is>
          <t>A:1-20;A:278-329;A:521-554;</t>
        </is>
      </c>
      <c r="Q67" t="n">
        <v>3</v>
      </c>
      <c r="R67" t="n">
        <v>853</v>
      </c>
      <c r="S67" t="n">
        <v>853</v>
      </c>
      <c r="T67" t="n">
        <v>100</v>
      </c>
      <c r="U67" t="n">
        <v>3.158</v>
      </c>
      <c r="V67" t="n">
        <v>2.84</v>
      </c>
      <c r="X67" t="inlineStr">
        <is>
          <t>No</t>
        </is>
      </c>
      <c r="Y67" t="inlineStr">
        <is>
          <t>{'A': 3.158}</t>
        </is>
      </c>
      <c r="Z67" s="3" t="inlineStr">
        <is>
          <t>ok</t>
        </is>
      </c>
      <c r="AA67" t="inlineStr">
        <is>
          <t>PDBTM</t>
        </is>
      </c>
    </row>
    <row r="68">
      <c r="A68" t="inlineStr">
        <is>
          <t>ABCG5-ABCG8</t>
        </is>
      </c>
      <c r="B68" t="inlineStr">
        <is>
          <t>Q9H222</t>
        </is>
      </c>
      <c r="C68">
        <f>HYPERLINK("https://www.rcsb.org/structure/7R8B", "7R8B")</f>
        <v/>
      </c>
      <c r="D68" t="inlineStr">
        <is>
          <t>7R8B</t>
        </is>
      </c>
      <c r="E68" t="inlineStr">
        <is>
          <t>C:\Users\lexbo\Desktop\PDBCreatorAO-main\PDBCreatorAO-main\pdb_structures_af_aligned\ABCG5-ABCG8\aligned_on_ABCG5-ABCG8_Q9H222_7R8B.pdb</t>
        </is>
      </c>
      <c r="F68" t="inlineStr">
        <is>
          <t>C:\Users\lexbo\Desktop\PDBCreatorAO-main\PDBCreatorAO-main\pdb_structures_af_aligned\ABCG5-ABCG8\patched_ABCG5-ABCG8_Q9H222_7R8B.pdb</t>
        </is>
      </c>
      <c r="G68" t="inlineStr">
        <is>
          <t>C:\Users\lexbo\Desktop\PDBCreatorAO-main\PDBCreatorAO-main\pdb_structures_af_aligned\ABCG5-ABCG8\patched_with_hetatm_ABCG5-ABCG8_Q9H222_7R8B.pdb</t>
        </is>
      </c>
      <c r="H68" t="inlineStr">
        <is>
          <t>C:\Users\lexbo\Desktop\PDBCreatorAO-main\PDBCreatorAO-main\pdb_structures_oriented\ABCG5-ABCG8_Q9H222\oriented_ABCG5-ABCG8_Q9H222_7R8B_native.pdb</t>
        </is>
      </c>
      <c r="I68" t="inlineStr">
        <is>
          <t>Native_OPM</t>
        </is>
      </c>
      <c r="J68" t="b">
        <v>0</v>
      </c>
      <c r="K68" t="b">
        <v>1</v>
      </c>
      <c r="L68" t="inlineStr">
        <is>
          <t>['Q9H221']</t>
        </is>
      </c>
      <c r="M68" t="n">
        <v>1152</v>
      </c>
      <c r="N68" t="n">
        <v>1324</v>
      </c>
      <c r="O68" t="inlineStr">
        <is>
          <t>B:1-24;B:57-86;B:354-391;B:613-625;B:670-673;A:1-34;A:48-65;A:589-596;A:601-601;A:650-651;</t>
        </is>
      </c>
      <c r="P68" t="inlineStr">
        <is>
          <t>B:1-24;B:57-86;B:354-391;B:613-625;B:670-673;A:1-34;A:48-65;A:589-596;A:601-601;A:650-651;</t>
        </is>
      </c>
      <c r="Q68" t="n">
        <v>10</v>
      </c>
      <c r="R68" t="n">
        <v>1313</v>
      </c>
      <c r="S68" t="n">
        <v>1313</v>
      </c>
      <c r="T68" t="n">
        <v>100</v>
      </c>
      <c r="U68" t="n">
        <v>1.542</v>
      </c>
      <c r="V68" t="n">
        <v>1.445</v>
      </c>
      <c r="X68" t="inlineStr">
        <is>
          <t>No</t>
        </is>
      </c>
      <c r="Y68" t="inlineStr">
        <is>
          <t>{'B': 1.962, 'A': 1.138}</t>
        </is>
      </c>
      <c r="Z68" s="3" t="inlineStr">
        <is>
          <t>ok</t>
        </is>
      </c>
      <c r="AA68" t="inlineStr">
        <is>
          <t>OPM</t>
        </is>
      </c>
    </row>
    <row r="69">
      <c r="A69" t="inlineStr">
        <is>
          <t>SLC22A1</t>
        </is>
      </c>
      <c r="B69" t="inlineStr">
        <is>
          <t>O15245</t>
        </is>
      </c>
      <c r="C69">
        <f>HYPERLINK("https://www.rcsb.org/structure/8JTX", "8JTX")</f>
        <v/>
      </c>
      <c r="D69" t="inlineStr">
        <is>
          <t>8JTX</t>
        </is>
      </c>
      <c r="E69" t="inlineStr">
        <is>
          <t>C:\Users\lexbo\Desktop\PDBCreatorAO-main\PDBCreatorAO-main\pdb_structures_af_aligned\SLC22A1\aligned_on_SLC22A1_O15245_8JTX.pdb</t>
        </is>
      </c>
      <c r="F69" t="inlineStr">
        <is>
          <t>C:\Users\lexbo\Desktop\PDBCreatorAO-main\PDBCreatorAO-main\pdb_structures_af_aligned\SLC22A1\patched_SLC22A1_O15245_8JTX.pdb</t>
        </is>
      </c>
      <c r="H69" t="inlineStr">
        <is>
          <t>C:\Users\lexbo\Desktop\PDBCreatorAO-main\PDBCreatorAO-main\pdb_structures_oriented\SLC22A1_O15245\oriented_SLC22A1_O15245_8JTX_native.pdb</t>
        </is>
      </c>
      <c r="I69" t="inlineStr">
        <is>
          <t>Native_PDBTM</t>
        </is>
      </c>
      <c r="J69" t="b">
        <v>0</v>
      </c>
      <c r="K69" t="b">
        <v>0</v>
      </c>
      <c r="L69" t="inlineStr">
        <is>
          <t>[]</t>
        </is>
      </c>
      <c r="M69" t="n">
        <v>448</v>
      </c>
      <c r="N69" t="n">
        <v>554</v>
      </c>
      <c r="O69" t="inlineStr">
        <is>
          <t>A:1-20;A:278-329;A:521-554;</t>
        </is>
      </c>
      <c r="P69" t="inlineStr">
        <is>
          <t>A:1-20;A:278-329;A:521-554;</t>
        </is>
      </c>
      <c r="Q69" t="n">
        <v>3</v>
      </c>
      <c r="R69" t="n">
        <v>853</v>
      </c>
      <c r="S69" t="n">
        <v>853</v>
      </c>
      <c r="T69" t="n">
        <v>100</v>
      </c>
      <c r="U69" t="n">
        <v>3.285</v>
      </c>
      <c r="V69" t="n">
        <v>2.954</v>
      </c>
      <c r="X69" t="inlineStr">
        <is>
          <t>No</t>
        </is>
      </c>
      <c r="Y69" t="inlineStr">
        <is>
          <t>{'A': 3.285}</t>
        </is>
      </c>
      <c r="Z69" s="3" t="inlineStr">
        <is>
          <t>ok</t>
        </is>
      </c>
      <c r="AA69" t="inlineStr">
        <is>
          <t>PDBTM</t>
        </is>
      </c>
    </row>
    <row r="70">
      <c r="A70" t="inlineStr">
        <is>
          <t>SLC22A1</t>
        </is>
      </c>
      <c r="B70" t="inlineStr">
        <is>
          <t>O15245</t>
        </is>
      </c>
      <c r="C70">
        <f>HYPERLINK("https://www.rcsb.org/structure/8JTY", "8JTY")</f>
        <v/>
      </c>
      <c r="D70" t="inlineStr">
        <is>
          <t>8JTY</t>
        </is>
      </c>
      <c r="E70" t="inlineStr">
        <is>
          <t>C:\Users\lexbo\Desktop\PDBCreatorAO-main\PDBCreatorAO-main\pdb_structures_af_aligned\SLC22A1\aligned_on_SLC22A1_O15245_8JTY.pdb</t>
        </is>
      </c>
      <c r="F70" t="inlineStr">
        <is>
          <t>C:\Users\lexbo\Desktop\PDBCreatorAO-main\PDBCreatorAO-main\pdb_structures_af_aligned\SLC22A1\patched_SLC22A1_O15245_8JTY.pdb</t>
        </is>
      </c>
      <c r="H70" t="inlineStr">
        <is>
          <t>C:\Users\lexbo\Desktop\PDBCreatorAO-main\PDBCreatorAO-main\pdb_structures_oriented\SLC22A1_O15245\oriented_SLC22A1_O15245_8JTY_native.pdb</t>
        </is>
      </c>
      <c r="I70" t="inlineStr">
        <is>
          <t>Native_PDBTM</t>
        </is>
      </c>
      <c r="J70" t="b">
        <v>0</v>
      </c>
      <c r="K70" t="b">
        <v>0</v>
      </c>
      <c r="L70" t="inlineStr">
        <is>
          <t>[]</t>
        </is>
      </c>
      <c r="M70" t="n">
        <v>448</v>
      </c>
      <c r="N70" t="n">
        <v>554</v>
      </c>
      <c r="O70" t="inlineStr">
        <is>
          <t>A:1-20;A:278-329;A:521-554;</t>
        </is>
      </c>
      <c r="P70" t="inlineStr">
        <is>
          <t>A:1-20;A:278-329;A:521-554;</t>
        </is>
      </c>
      <c r="Q70" t="n">
        <v>3</v>
      </c>
      <c r="R70" t="n">
        <v>853</v>
      </c>
      <c r="S70" t="n">
        <v>853</v>
      </c>
      <c r="T70" t="n">
        <v>100</v>
      </c>
      <c r="U70" t="n">
        <v>3.183</v>
      </c>
      <c r="V70" t="n">
        <v>2.862</v>
      </c>
      <c r="X70" t="inlineStr">
        <is>
          <t>No</t>
        </is>
      </c>
      <c r="Y70" t="inlineStr">
        <is>
          <t>{'A': 3.183}</t>
        </is>
      </c>
      <c r="Z70" s="3" t="inlineStr">
        <is>
          <t>ok</t>
        </is>
      </c>
      <c r="AA70" t="inlineStr">
        <is>
          <t>PDBTM</t>
        </is>
      </c>
    </row>
    <row r="71">
      <c r="A71" t="inlineStr">
        <is>
          <t>SLC22A1</t>
        </is>
      </c>
      <c r="B71" t="inlineStr">
        <is>
          <t>O15245</t>
        </is>
      </c>
      <c r="C71">
        <f>HYPERLINK("https://www.rcsb.org/structure/8JTZ", "8JTZ")</f>
        <v/>
      </c>
      <c r="D71" t="inlineStr">
        <is>
          <t>8JTZ</t>
        </is>
      </c>
      <c r="E71" t="inlineStr">
        <is>
          <t>C:\Users\lexbo\Desktop\PDBCreatorAO-main\PDBCreatorAO-main\pdb_structures_af_aligned\SLC22A1\aligned_on_SLC22A1_O15245_8JTZ.pdb</t>
        </is>
      </c>
      <c r="F71" t="inlineStr">
        <is>
          <t>C:\Users\lexbo\Desktop\PDBCreatorAO-main\PDBCreatorAO-main\pdb_structures_af_aligned\SLC22A1\patched_SLC22A1_O15245_8JTZ.pdb</t>
        </is>
      </c>
      <c r="G71" t="inlineStr">
        <is>
          <t>C:\Users\lexbo\Desktop\PDBCreatorAO-main\PDBCreatorAO-main\pdb_structures_af_aligned\SLC22A1\patched_with_hetatm_SLC22A1_O15245_8JTZ.pdb</t>
        </is>
      </c>
      <c r="H71" t="inlineStr">
        <is>
          <t>C:\Users\lexbo\Desktop\PDBCreatorAO-main\PDBCreatorAO-main\pdb_structures_oriented\SLC22A1_O15245\oriented_SLC22A1_O15245_8JTZ_native.pdb</t>
        </is>
      </c>
      <c r="I71" t="inlineStr">
        <is>
          <t>Native_PDBTM</t>
        </is>
      </c>
      <c r="J71" t="b">
        <v>0</v>
      </c>
      <c r="K71" t="b">
        <v>0</v>
      </c>
      <c r="L71" t="inlineStr">
        <is>
          <t>[]</t>
        </is>
      </c>
      <c r="M71" t="n">
        <v>530</v>
      </c>
      <c r="N71" t="n">
        <v>554</v>
      </c>
      <c r="O71" t="inlineStr">
        <is>
          <t>A:1-2;A:533-554;</t>
        </is>
      </c>
      <c r="P71" t="inlineStr">
        <is>
          <t>A:1-2;A:533-554;</t>
        </is>
      </c>
      <c r="Q71" t="n">
        <v>2</v>
      </c>
      <c r="R71" t="n">
        <v>189</v>
      </c>
      <c r="S71" t="n">
        <v>189</v>
      </c>
      <c r="T71" t="n">
        <v>100</v>
      </c>
      <c r="U71" t="n">
        <v>3.719</v>
      </c>
      <c r="V71" t="n">
        <v>3.637</v>
      </c>
      <c r="X71" t="inlineStr">
        <is>
          <t>No</t>
        </is>
      </c>
      <c r="Y71" t="inlineStr">
        <is>
          <t>{'A': 3.719}</t>
        </is>
      </c>
      <c r="Z71" s="3" t="inlineStr">
        <is>
          <t>ok</t>
        </is>
      </c>
      <c r="AA71" t="inlineStr">
        <is>
          <t>PDBTM</t>
        </is>
      </c>
    </row>
    <row r="72">
      <c r="A72" t="inlineStr">
        <is>
          <t>SLC22A1</t>
        </is>
      </c>
      <c r="B72" t="inlineStr">
        <is>
          <t>O15245</t>
        </is>
      </c>
      <c r="C72">
        <f>HYPERLINK("https://www.rcsb.org/structure/8JU0", "8JU0")</f>
        <v/>
      </c>
      <c r="D72" t="inlineStr">
        <is>
          <t>8JU0</t>
        </is>
      </c>
      <c r="E72" t="inlineStr">
        <is>
          <t>C:\Users\lexbo\Desktop\PDBCreatorAO-main\PDBCreatorAO-main\pdb_structures_af_aligned\SLC22A1\aligned_on_SLC22A1_O15245_8JU0.pdb</t>
        </is>
      </c>
      <c r="F72" t="inlineStr">
        <is>
          <t>C:\Users\lexbo\Desktop\PDBCreatorAO-main\PDBCreatorAO-main\pdb_structures_af_aligned\SLC22A1\patched_SLC22A1_O15245_8JU0.pdb</t>
        </is>
      </c>
      <c r="G72" t="inlineStr">
        <is>
          <t>C:\Users\lexbo\Desktop\PDBCreatorAO-main\PDBCreatorAO-main\pdb_structures_af_aligned\SLC22A1\patched_with_hetatm_SLC22A1_O15245_8JU0.pdb</t>
        </is>
      </c>
      <c r="H72" t="inlineStr">
        <is>
          <t>C:\Users\lexbo\Desktop\PDBCreatorAO-main\PDBCreatorAO-main\pdb_structures_oriented\SLC22A1_O15245\oriented_SLC22A1_O15245_8JU0_native.pdb</t>
        </is>
      </c>
      <c r="I72" t="inlineStr">
        <is>
          <t>Native_PDBTM</t>
        </is>
      </c>
      <c r="J72" t="b">
        <v>0</v>
      </c>
      <c r="K72" t="b">
        <v>0</v>
      </c>
      <c r="L72" t="inlineStr">
        <is>
          <t>[]</t>
        </is>
      </c>
      <c r="M72" t="n">
        <v>431</v>
      </c>
      <c r="N72" t="n">
        <v>554</v>
      </c>
      <c r="O72" t="inlineStr">
        <is>
          <t>A:1-22;A:230-232;A:276-332;A:514-554;</t>
        </is>
      </c>
      <c r="P72" t="inlineStr">
        <is>
          <t>A:1-22;A:230-232;A:276-332;A:514-554;</t>
        </is>
      </c>
      <c r="Q72" t="n">
        <v>4</v>
      </c>
      <c r="R72" t="n">
        <v>970</v>
      </c>
      <c r="S72" t="n">
        <v>970</v>
      </c>
      <c r="T72" t="n">
        <v>100</v>
      </c>
      <c r="U72" t="n">
        <v>1.149</v>
      </c>
      <c r="V72" t="n">
        <v>1.013</v>
      </c>
      <c r="X72" t="inlineStr">
        <is>
          <t>No</t>
        </is>
      </c>
      <c r="Y72" t="inlineStr">
        <is>
          <t>{'A': 1.149}</t>
        </is>
      </c>
      <c r="Z72" s="3" t="inlineStr">
        <is>
          <t>ok</t>
        </is>
      </c>
      <c r="AA72" t="inlineStr">
        <is>
          <t>PDBTM</t>
        </is>
      </c>
    </row>
    <row r="73">
      <c r="A73" t="inlineStr">
        <is>
          <t>SLC22A1</t>
        </is>
      </c>
      <c r="B73" t="inlineStr">
        <is>
          <t>O15245</t>
        </is>
      </c>
      <c r="C73">
        <f>HYPERLINK("https://www.rcsb.org/structure/8SC1", "8SC1")</f>
        <v/>
      </c>
      <c r="D73" t="inlineStr">
        <is>
          <t>8SC1</t>
        </is>
      </c>
      <c r="E73" t="inlineStr">
        <is>
          <t>C:\Users\lexbo\Desktop\PDBCreatorAO-main\PDBCreatorAO-main\pdb_structures_af_aligned\SLC22A1\aligned_on_SLC22A1_O15245_8SC1.pdb</t>
        </is>
      </c>
      <c r="F73" t="inlineStr">
        <is>
          <t>C:\Users\lexbo\Desktop\PDBCreatorAO-main\PDBCreatorAO-main\pdb_structures_af_aligned\SLC22A1\patched_SLC22A1_O15245_8SC1.pdb</t>
        </is>
      </c>
      <c r="H73" t="inlineStr">
        <is>
          <t>C:\Users\lexbo\Desktop\PDBCreatorAO-main\PDBCreatorAO-main\pdb_structures_oriented\SLC22A1_O15245\oriented_SLC22A1_O15245_8SC1_native.pdb</t>
        </is>
      </c>
      <c r="I73" t="inlineStr">
        <is>
          <t>Native_PDBTM</t>
        </is>
      </c>
      <c r="J73" t="b">
        <v>0</v>
      </c>
      <c r="K73" t="b">
        <v>0</v>
      </c>
      <c r="L73" t="inlineStr">
        <is>
          <t>[]</t>
        </is>
      </c>
      <c r="M73" t="n">
        <v>446</v>
      </c>
      <c r="N73" t="n">
        <v>554</v>
      </c>
      <c r="O73" t="inlineStr">
        <is>
          <t>A:1-18;A:280-330;A:516-554;</t>
        </is>
      </c>
      <c r="P73" t="inlineStr">
        <is>
          <t>A:1-18;A:280-330;A:516-554;</t>
        </is>
      </c>
      <c r="Q73" t="n">
        <v>3</v>
      </c>
      <c r="R73" t="n">
        <v>851</v>
      </c>
      <c r="S73" t="n">
        <v>851</v>
      </c>
      <c r="T73" t="n">
        <v>100</v>
      </c>
      <c r="U73" t="n">
        <v>1.33</v>
      </c>
      <c r="V73" t="n">
        <v>1.193</v>
      </c>
      <c r="X73" t="inlineStr">
        <is>
          <t>No</t>
        </is>
      </c>
      <c r="Y73" t="inlineStr">
        <is>
          <t>{'A': 1.33}</t>
        </is>
      </c>
      <c r="Z73" s="3" t="inlineStr">
        <is>
          <t>ok</t>
        </is>
      </c>
      <c r="AA73" t="inlineStr">
        <is>
          <t>PDBTM</t>
        </is>
      </c>
    </row>
    <row r="74">
      <c r="A74" t="inlineStr">
        <is>
          <t>SLC22A1</t>
        </is>
      </c>
      <c r="B74" t="inlineStr">
        <is>
          <t>O15245</t>
        </is>
      </c>
      <c r="C74">
        <f>HYPERLINK("https://www.rcsb.org/structure/8SC3", "8SC3")</f>
        <v/>
      </c>
      <c r="D74" t="inlineStr">
        <is>
          <t>8SC3</t>
        </is>
      </c>
      <c r="E74" t="inlineStr">
        <is>
          <t>C:\Users\lexbo\Desktop\PDBCreatorAO-main\PDBCreatorAO-main\pdb_structures_af_aligned\SLC22A1\aligned_on_SLC22A1_O15245_8SC3.pdb</t>
        </is>
      </c>
      <c r="F74" t="inlineStr">
        <is>
          <t>C:\Users\lexbo\Desktop\PDBCreatorAO-main\PDBCreatorAO-main\pdb_structures_af_aligned\SLC22A1\patched_SLC22A1_O15245_8SC3.pdb</t>
        </is>
      </c>
      <c r="G74" t="inlineStr">
        <is>
          <t>C:\Users\lexbo\Desktop\PDBCreatorAO-main\PDBCreatorAO-main\pdb_structures_af_aligned\SLC22A1\patched_with_hetatm_SLC22A1_O15245_8SC3.pdb</t>
        </is>
      </c>
      <c r="H74" t="inlineStr">
        <is>
          <t>C:\Users\lexbo\Desktop\PDBCreatorAO-main\PDBCreatorAO-main\pdb_structures_oriented\SLC22A1_O15245\oriented_SLC22A1_O15245_8SC3_native.pdb</t>
        </is>
      </c>
      <c r="I74" t="inlineStr">
        <is>
          <t>Native_PDBTM</t>
        </is>
      </c>
      <c r="J74" t="b">
        <v>0</v>
      </c>
      <c r="K74" t="b">
        <v>0</v>
      </c>
      <c r="L74" t="inlineStr">
        <is>
          <t>[]</t>
        </is>
      </c>
      <c r="M74" t="n">
        <v>445</v>
      </c>
      <c r="N74" t="n">
        <v>554</v>
      </c>
      <c r="O74" t="inlineStr">
        <is>
          <t>A:1-18;A:280-331;A:516-554;</t>
        </is>
      </c>
      <c r="P74" t="inlineStr">
        <is>
          <t>A:1-18;A:280-331;A:516-554;</t>
        </is>
      </c>
      <c r="Q74" t="n">
        <v>3</v>
      </c>
      <c r="R74" t="n">
        <v>857</v>
      </c>
      <c r="S74" t="n">
        <v>857</v>
      </c>
      <c r="T74" t="n">
        <v>100</v>
      </c>
      <c r="U74" t="n">
        <v>1.099</v>
      </c>
      <c r="V74" t="n">
        <v>0.985</v>
      </c>
      <c r="X74" t="inlineStr">
        <is>
          <t>No</t>
        </is>
      </c>
      <c r="Y74" t="inlineStr">
        <is>
          <t>{'A': 1.099}</t>
        </is>
      </c>
      <c r="Z74" s="3" t="inlineStr">
        <is>
          <t>ok</t>
        </is>
      </c>
      <c r="AA74" t="inlineStr">
        <is>
          <t>PDBTM</t>
        </is>
      </c>
    </row>
    <row r="75">
      <c r="A75" t="inlineStr">
        <is>
          <t>SLC22A1</t>
        </is>
      </c>
      <c r="B75" t="inlineStr">
        <is>
          <t>O15245</t>
        </is>
      </c>
      <c r="C75">
        <f>HYPERLINK("https://www.rcsb.org/structure/8SC2", "8SC2")</f>
        <v/>
      </c>
      <c r="D75" t="inlineStr">
        <is>
          <t>8SC2</t>
        </is>
      </c>
      <c r="E75" t="inlineStr">
        <is>
          <t>C:\Users\lexbo\Desktop\PDBCreatorAO-main\PDBCreatorAO-main\pdb_structures_af_aligned\SLC22A1\aligned_on_SLC22A1_O15245_8SC2.pdb</t>
        </is>
      </c>
      <c r="F75" t="inlineStr">
        <is>
          <t>C:\Users\lexbo\Desktop\PDBCreatorAO-main\PDBCreatorAO-main\pdb_structures_af_aligned\SLC22A1\patched_SLC22A1_O15245_8SC2.pdb</t>
        </is>
      </c>
      <c r="G75" t="inlineStr">
        <is>
          <t>C:\Users\lexbo\Desktop\PDBCreatorAO-main\PDBCreatorAO-main\pdb_structures_af_aligned\SLC22A1\patched_with_hetatm_SLC22A1_O15245_8SC2.pdb</t>
        </is>
      </c>
      <c r="H75" t="inlineStr">
        <is>
          <t>C:\Users\lexbo\Desktop\PDBCreatorAO-main\PDBCreatorAO-main\pdb_structures_oriented\SLC22A1_O15245\oriented_SLC22A1_O15245_8SC2_native.pdb</t>
        </is>
      </c>
      <c r="I75" t="inlineStr">
        <is>
          <t>Native_PDBTM</t>
        </is>
      </c>
      <c r="J75" t="b">
        <v>0</v>
      </c>
      <c r="K75" t="b">
        <v>0</v>
      </c>
      <c r="L75" t="inlineStr">
        <is>
          <t>[]</t>
        </is>
      </c>
      <c r="M75" t="n">
        <v>453</v>
      </c>
      <c r="N75" t="n">
        <v>554</v>
      </c>
      <c r="O75" t="inlineStr">
        <is>
          <t>A:1-18;A:288-330;A:515-554;</t>
        </is>
      </c>
      <c r="P75" t="inlineStr">
        <is>
          <t>A:1-18;A:288-330;A:515-554;</t>
        </is>
      </c>
      <c r="Q75" t="n">
        <v>3</v>
      </c>
      <c r="R75" t="n">
        <v>793</v>
      </c>
      <c r="S75" t="n">
        <v>793</v>
      </c>
      <c r="T75" t="n">
        <v>100</v>
      </c>
      <c r="U75" t="n">
        <v>1.388</v>
      </c>
      <c r="V75" t="n">
        <v>1.255</v>
      </c>
      <c r="X75" t="inlineStr">
        <is>
          <t>No</t>
        </is>
      </c>
      <c r="Y75" t="inlineStr">
        <is>
          <t>{'A': 1.388}</t>
        </is>
      </c>
      <c r="Z75" s="3" t="inlineStr">
        <is>
          <t>ok</t>
        </is>
      </c>
      <c r="AA75" t="inlineStr">
        <is>
          <t>PDBTM</t>
        </is>
      </c>
    </row>
    <row r="76">
      <c r="A76" t="inlineStr">
        <is>
          <t>SLC22A1</t>
        </is>
      </c>
      <c r="B76" t="inlineStr">
        <is>
          <t>O15245</t>
        </is>
      </c>
      <c r="C76">
        <f>HYPERLINK("https://www.rcsb.org/structure/8SC4", "8SC4")</f>
        <v/>
      </c>
      <c r="D76" t="inlineStr">
        <is>
          <t>8SC4</t>
        </is>
      </c>
      <c r="E76" t="inlineStr">
        <is>
          <t>C:\Users\lexbo\Desktop\PDBCreatorAO-main\PDBCreatorAO-main\pdb_structures_af_aligned\SLC22A1\aligned_on_SLC22A1_O15245_8SC4.pdb</t>
        </is>
      </c>
      <c r="F76" t="inlineStr">
        <is>
          <t>C:\Users\lexbo\Desktop\PDBCreatorAO-main\PDBCreatorAO-main\pdb_structures_af_aligned\SLC22A1\patched_SLC22A1_O15245_8SC4.pdb</t>
        </is>
      </c>
      <c r="G76" t="inlineStr">
        <is>
          <t>C:\Users\lexbo\Desktop\PDBCreatorAO-main\PDBCreatorAO-main\pdb_structures_af_aligned\SLC22A1\patched_with_hetatm_SLC22A1_O15245_8SC4.pdb</t>
        </is>
      </c>
      <c r="H76" t="inlineStr">
        <is>
          <t>C:\Users\lexbo\Desktop\PDBCreatorAO-main\PDBCreatorAO-main\pdb_structures_oriented\SLC22A1_O15245\oriented_SLC22A1_O15245_8SC4_native.pdb</t>
        </is>
      </c>
      <c r="I76" t="inlineStr">
        <is>
          <t>Native_PDBTM</t>
        </is>
      </c>
      <c r="J76" t="b">
        <v>0</v>
      </c>
      <c r="K76" t="b">
        <v>0</v>
      </c>
      <c r="L76" t="inlineStr">
        <is>
          <t>[]</t>
        </is>
      </c>
      <c r="M76" t="n">
        <v>456</v>
      </c>
      <c r="N76" t="n">
        <v>554</v>
      </c>
      <c r="O76" t="inlineStr">
        <is>
          <t>A:1-18;A:291-330;A:515-554;</t>
        </is>
      </c>
      <c r="P76" t="inlineStr">
        <is>
          <t>A:1-18;A:291-330;A:515-554;</t>
        </is>
      </c>
      <c r="Q76" t="n">
        <v>3</v>
      </c>
      <c r="R76" t="n">
        <v>763</v>
      </c>
      <c r="S76" t="n">
        <v>763</v>
      </c>
      <c r="T76" t="n">
        <v>100</v>
      </c>
      <c r="U76" t="n">
        <v>1.604</v>
      </c>
      <c r="V76" t="n">
        <v>1.455</v>
      </c>
      <c r="X76" t="inlineStr">
        <is>
          <t>No</t>
        </is>
      </c>
      <c r="Y76" t="inlineStr">
        <is>
          <t>{'A': 1.604}</t>
        </is>
      </c>
      <c r="Z76" s="3" t="inlineStr">
        <is>
          <t>ok</t>
        </is>
      </c>
      <c r="AA76" t="inlineStr">
        <is>
          <t>PDBTM</t>
        </is>
      </c>
    </row>
    <row r="77">
      <c r="A77" t="inlineStr">
        <is>
          <t>ABCG5-ABCG8</t>
        </is>
      </c>
      <c r="B77" t="inlineStr">
        <is>
          <t>Q9H222</t>
        </is>
      </c>
      <c r="C77">
        <f>HYPERLINK("https://www.rcsb.org/structure/8CUB", "8CUB")</f>
        <v/>
      </c>
      <c r="D77" t="inlineStr">
        <is>
          <t>8CUB</t>
        </is>
      </c>
      <c r="E77" t="inlineStr">
        <is>
          <t>C:\Users\lexbo\Desktop\PDBCreatorAO-main\PDBCreatorAO-main\pdb_structures_af_aligned\ABCG5-ABCG8\aligned_on_ABCG5-ABCG8_Q9H222_8CUB.pdb</t>
        </is>
      </c>
      <c r="F77" t="inlineStr">
        <is>
          <t>C:\Users\lexbo\Desktop\PDBCreatorAO-main\PDBCreatorAO-main\pdb_structures_af_aligned\ABCG5-ABCG8\patched_ABCG5-ABCG8_Q9H222_8CUB.pdb</t>
        </is>
      </c>
      <c r="G77" t="inlineStr">
        <is>
          <t>C:\Users\lexbo\Desktop\PDBCreatorAO-main\PDBCreatorAO-main\pdb_structures_af_aligned\ABCG5-ABCG8\patched_with_hetatm_ABCG5-ABCG8_Q9H222_8CUB.pdb</t>
        </is>
      </c>
      <c r="H77" t="inlineStr">
        <is>
          <t>C:\Users\lexbo\Desktop\PDBCreatorAO-main\PDBCreatorAO-main\pdb_structures_oriented\ABCG5-ABCG8_Q9H222\oriented_ABCG5-ABCG8_Q9H222_8CUB_native.pdb</t>
        </is>
      </c>
      <c r="I77" t="inlineStr">
        <is>
          <t>Native_OPM</t>
        </is>
      </c>
      <c r="J77" t="b">
        <v>0</v>
      </c>
      <c r="K77" t="b">
        <v>1</v>
      </c>
      <c r="L77" t="inlineStr">
        <is>
          <t>['Q9H221']</t>
        </is>
      </c>
      <c r="M77" t="n">
        <v>1167</v>
      </c>
      <c r="N77" t="n">
        <v>1324</v>
      </c>
      <c r="O77" t="inlineStr">
        <is>
          <t>D:1-27;D:57-86;D:363-389;D:616-622;D:671-673;C:1-33;C:49-64;C:588-598;C:649-651;</t>
        </is>
      </c>
      <c r="P77" t="inlineStr">
        <is>
          <t>D:1-27;D:57-86;D:363-389;D:616-622;D:671-673;C:1-33;C:49-64;C:588-598;C:649-651;</t>
        </is>
      </c>
      <c r="Q77" t="n">
        <v>9</v>
      </c>
      <c r="R77" t="n">
        <v>1186</v>
      </c>
      <c r="S77" t="n">
        <v>1186</v>
      </c>
      <c r="T77" t="n">
        <v>100</v>
      </c>
      <c r="U77" t="n">
        <v>1.449</v>
      </c>
      <c r="V77" t="n">
        <v>1.365</v>
      </c>
      <c r="X77" t="inlineStr">
        <is>
          <t>No</t>
        </is>
      </c>
      <c r="Y77" t="inlineStr">
        <is>
          <t>{'D': 1.812, 'C': 1.092}</t>
        </is>
      </c>
      <c r="Z77" s="3" t="inlineStr">
        <is>
          <t>ok</t>
        </is>
      </c>
      <c r="AA77" t="inlineStr">
        <is>
          <t>OPM</t>
        </is>
      </c>
    </row>
    <row r="78">
      <c r="A78" t="inlineStr">
        <is>
          <t>SLC22A1</t>
        </is>
      </c>
      <c r="B78" t="inlineStr">
        <is>
          <t>O15245</t>
        </is>
      </c>
      <c r="C78">
        <f>HYPERLINK("https://www.rcsb.org/structure/8SC6", "8SC6")</f>
        <v/>
      </c>
      <c r="D78" t="inlineStr">
        <is>
          <t>8SC6</t>
        </is>
      </c>
      <c r="E78" t="inlineStr">
        <is>
          <t>C:\Users\lexbo\Desktop\PDBCreatorAO-main\PDBCreatorAO-main\pdb_structures_af_aligned\SLC22A1\aligned_on_SLC22A1_O15245_8SC6.pdb</t>
        </is>
      </c>
      <c r="F78" t="inlineStr">
        <is>
          <t>C:\Users\lexbo\Desktop\PDBCreatorAO-main\PDBCreatorAO-main\pdb_structures_af_aligned\SLC22A1\patched_SLC22A1_O15245_8SC6.pdb</t>
        </is>
      </c>
      <c r="G78" t="inlineStr">
        <is>
          <t>C:\Users\lexbo\Desktop\PDBCreatorAO-main\PDBCreatorAO-main\pdb_structures_af_aligned\SLC22A1\patched_with_hetatm_SLC22A1_O15245_8SC6.pdb</t>
        </is>
      </c>
      <c r="H78" t="inlineStr">
        <is>
          <t>C:\Users\lexbo\Desktop\PDBCreatorAO-main\PDBCreatorAO-main\pdb_structures_oriented\SLC22A1_O15245\oriented_SLC22A1_O15245_8SC6_native.pdb</t>
        </is>
      </c>
      <c r="I78" t="inlineStr">
        <is>
          <t>Native_PDBTM</t>
        </is>
      </c>
      <c r="J78" t="b">
        <v>0</v>
      </c>
      <c r="K78" t="b">
        <v>0</v>
      </c>
      <c r="L78" t="inlineStr">
        <is>
          <t>[]</t>
        </is>
      </c>
      <c r="M78" t="n">
        <v>447</v>
      </c>
      <c r="N78" t="n">
        <v>554</v>
      </c>
      <c r="O78" t="inlineStr">
        <is>
          <t>A:1-18;A:281-330;A:516-554;</t>
        </is>
      </c>
      <c r="P78" t="inlineStr">
        <is>
          <t>A:1-18;A:281-330;A:516-554;</t>
        </is>
      </c>
      <c r="Q78" t="n">
        <v>3</v>
      </c>
      <c r="R78" t="n">
        <v>837</v>
      </c>
      <c r="S78" t="n">
        <v>837</v>
      </c>
      <c r="T78" t="n">
        <v>100</v>
      </c>
      <c r="U78" t="n">
        <v>1.228</v>
      </c>
      <c r="V78" t="n">
        <v>1.103</v>
      </c>
      <c r="X78" t="inlineStr">
        <is>
          <t>No</t>
        </is>
      </c>
      <c r="Y78" t="inlineStr">
        <is>
          <t>{'A': 1.228}</t>
        </is>
      </c>
      <c r="Z78" s="3" t="inlineStr">
        <is>
          <t>ok</t>
        </is>
      </c>
      <c r="AA78" t="inlineStr">
        <is>
          <t>PDBTM</t>
        </is>
      </c>
    </row>
    <row r="79">
      <c r="A79" t="inlineStr">
        <is>
          <t>SLC22A2</t>
        </is>
      </c>
      <c r="B79" t="inlineStr">
        <is>
          <t>O15244</t>
        </is>
      </c>
      <c r="C79">
        <f>HYPERLINK("https://www.rcsb.org/structure/8ET9", "8ET9")</f>
        <v/>
      </c>
      <c r="D79" t="inlineStr">
        <is>
          <t>8ET9</t>
        </is>
      </c>
      <c r="E79" t="inlineStr">
        <is>
          <t>C:\Users\lexbo\Desktop\PDBCreatorAO-main\PDBCreatorAO-main\pdb_structures_af_aligned\SLC22A2\aligned_on_SLC22A2_O15244_8ET9.pdb</t>
        </is>
      </c>
      <c r="F79" t="inlineStr">
        <is>
          <t>C:\Users\lexbo\Desktop\PDBCreatorAO-main\PDBCreatorAO-main\pdb_structures_af_aligned\SLC22A2\patched_SLC22A2_O15244_8ET9.pdb</t>
        </is>
      </c>
      <c r="G79" t="inlineStr">
        <is>
          <t>C:\Users\lexbo\Desktop\PDBCreatorAO-main\PDBCreatorAO-main\pdb_structures_af_aligned\SLC22A2\patched_with_hetatm_SLC22A2_O15244_8ET9.pdb</t>
        </is>
      </c>
      <c r="H79" t="inlineStr">
        <is>
          <t>C:\Users\lexbo\Desktop\PDBCreatorAO-main\PDBCreatorAO-main\pdb_structures_oriented\SLC22A2_O15244\oriented_SLC22A2_O15244_8ET9_native.pdb</t>
        </is>
      </c>
      <c r="I79" t="inlineStr">
        <is>
          <t>Native_OPM</t>
        </is>
      </c>
      <c r="J79" t="b">
        <v>0</v>
      </c>
      <c r="K79" t="b">
        <v>0</v>
      </c>
      <c r="L79" t="inlineStr">
        <is>
          <t>[]</t>
        </is>
      </c>
      <c r="M79" t="n">
        <v>517</v>
      </c>
      <c r="N79" t="n">
        <v>555</v>
      </c>
      <c r="O79" t="inlineStr">
        <is>
          <t>A:1-2;A:318-328;A:424-427;A:535-555;</t>
        </is>
      </c>
      <c r="P79" t="inlineStr">
        <is>
          <t>A:1-2;A:318-328;A:424-427;A:535-555;</t>
        </is>
      </c>
      <c r="Q79" t="n">
        <v>4</v>
      </c>
      <c r="R79" t="n">
        <v>315</v>
      </c>
      <c r="S79" t="n">
        <v>315</v>
      </c>
      <c r="T79" t="n">
        <v>100</v>
      </c>
      <c r="U79" t="n">
        <v>3.594</v>
      </c>
      <c r="V79" t="n">
        <v>3.468</v>
      </c>
      <c r="X79" t="inlineStr">
        <is>
          <t>No</t>
        </is>
      </c>
      <c r="Y79" t="inlineStr">
        <is>
          <t>{'A': 3.594}</t>
        </is>
      </c>
      <c r="Z79" s="3" t="inlineStr">
        <is>
          <t>ok</t>
        </is>
      </c>
      <c r="AA79" t="inlineStr">
        <is>
          <t>OPM</t>
        </is>
      </c>
    </row>
    <row r="80">
      <c r="A80" t="inlineStr">
        <is>
          <t>SLCO1B1</t>
        </is>
      </c>
      <c r="B80" t="inlineStr">
        <is>
          <t>Q9Y6L6</t>
        </is>
      </c>
      <c r="C80">
        <f>HYPERLINK("https://www.rcsb.org/structure/8HNB", "8HNB")</f>
        <v/>
      </c>
      <c r="D80" t="inlineStr">
        <is>
          <t>8HNB</t>
        </is>
      </c>
      <c r="E80" t="inlineStr">
        <is>
          <t>C:\Users\lexbo\Desktop\PDBCreatorAO-main\PDBCreatorAO-main\pdb_structures_af_aligned\SLCO1B1\aligned_on_SLCO1B1_Q9Y6L6_8HNB.pdb</t>
        </is>
      </c>
      <c r="F80" t="inlineStr">
        <is>
          <t>C:\Users\lexbo\Desktop\PDBCreatorAO-main\PDBCreatorAO-main\pdb_structures_af_aligned\SLCO1B1\patched_SLCO1B1_Q9Y6L6_8HNB.pdb</t>
        </is>
      </c>
      <c r="G80" t="inlineStr">
        <is>
          <t>C:\Users\lexbo\Desktop\PDBCreatorAO-main\PDBCreatorAO-main\pdb_structures_af_aligned\SLCO1B1\patched_with_hetatm_SLCO1B1_Q9Y6L6_8HNB.pdb</t>
        </is>
      </c>
      <c r="H80" t="inlineStr">
        <is>
          <t>C:\Users\lexbo\Desktop\PDBCreatorAO-main\PDBCreatorAO-main\pdb_structures_oriented\SLCO1B1_Q9Y6L6\oriented_SLCO1B1_Q9Y6L6_8HNB_native.pdb</t>
        </is>
      </c>
      <c r="I80" t="inlineStr">
        <is>
          <t>Native_PDBTM</t>
        </is>
      </c>
      <c r="J80" t="b">
        <v>0</v>
      </c>
      <c r="K80" t="b">
        <v>0</v>
      </c>
      <c r="L80" t="inlineStr">
        <is>
          <t>[]</t>
        </is>
      </c>
      <c r="M80" t="n">
        <v>562</v>
      </c>
      <c r="N80" t="n">
        <v>691</v>
      </c>
      <c r="O80" t="inlineStr">
        <is>
          <t>A:1-24;A:124-136;A:145-153;A:280-322;A:652-691;</t>
        </is>
      </c>
      <c r="P80" t="inlineStr">
        <is>
          <t>A:1-24;A:124-136;A:145-153;A:280-322;A:652-691;</t>
        </is>
      </c>
      <c r="Q80" t="n">
        <v>5</v>
      </c>
      <c r="R80" t="n">
        <v>1003</v>
      </c>
      <c r="S80" t="n">
        <v>1003</v>
      </c>
      <c r="T80" t="n">
        <v>100</v>
      </c>
      <c r="U80" t="n">
        <v>5.829</v>
      </c>
      <c r="V80" t="n">
        <v>5.257</v>
      </c>
      <c r="X80" t="inlineStr">
        <is>
          <t>No</t>
        </is>
      </c>
      <c r="Y80" t="inlineStr">
        <is>
          <t>{'A': 5.829}</t>
        </is>
      </c>
      <c r="Z80" s="3" t="inlineStr">
        <is>
          <t>ok</t>
        </is>
      </c>
      <c r="AA80" t="inlineStr">
        <is>
          <t>PDBTM</t>
        </is>
      </c>
    </row>
    <row r="81">
      <c r="A81" t="inlineStr">
        <is>
          <t>SLCO1B1</t>
        </is>
      </c>
      <c r="B81" t="inlineStr">
        <is>
          <t>Q9Y6L6</t>
        </is>
      </c>
      <c r="C81">
        <f>HYPERLINK("https://www.rcsb.org/structure/8HND", "8HND")</f>
        <v/>
      </c>
      <c r="D81" t="inlineStr">
        <is>
          <t>8HND</t>
        </is>
      </c>
      <c r="E81" t="inlineStr">
        <is>
          <t>C:\Users\lexbo\Desktop\PDBCreatorAO-main\PDBCreatorAO-main\pdb_structures_af_aligned\SLCO1B1\aligned_on_SLCO1B1_Q9Y6L6_8HND.pdb</t>
        </is>
      </c>
      <c r="F81" t="inlineStr">
        <is>
          <t>C:\Users\lexbo\Desktop\PDBCreatorAO-main\PDBCreatorAO-main\pdb_structures_af_aligned\SLCO1B1\patched_SLCO1B1_Q9Y6L6_8HND.pdb</t>
        </is>
      </c>
      <c r="G81" t="inlineStr">
        <is>
          <t>C:\Users\lexbo\Desktop\PDBCreatorAO-main\PDBCreatorAO-main\pdb_structures_af_aligned\SLCO1B1\patched_with_hetatm_SLCO1B1_Q9Y6L6_8HND.pdb</t>
        </is>
      </c>
      <c r="H81" t="inlineStr">
        <is>
          <t>C:\Users\lexbo\Desktop\PDBCreatorAO-main\PDBCreatorAO-main\pdb_structures_oriented\SLCO1B1_Q9Y6L6\oriented_SLCO1B1_Q9Y6L6_8HND_native.pdb</t>
        </is>
      </c>
      <c r="I81" t="inlineStr">
        <is>
          <t>Native_PDBTM</t>
        </is>
      </c>
      <c r="J81" t="b">
        <v>0</v>
      </c>
      <c r="K81" t="b">
        <v>0</v>
      </c>
      <c r="L81" t="inlineStr">
        <is>
          <t>[]</t>
        </is>
      </c>
      <c r="M81" t="n">
        <v>560</v>
      </c>
      <c r="N81" t="n">
        <v>691</v>
      </c>
      <c r="O81" t="inlineStr">
        <is>
          <t>A:1-25;A:123-137;A:150-159;A:282-323;A:653-691;</t>
        </is>
      </c>
      <c r="P81" t="inlineStr">
        <is>
          <t>A:1-25;A:123-137;A:150-159;A:282-323;A:653-691;</t>
        </is>
      </c>
      <c r="Q81" t="n">
        <v>5</v>
      </c>
      <c r="R81" t="n">
        <v>1013</v>
      </c>
      <c r="S81" t="n">
        <v>1013</v>
      </c>
      <c r="T81" t="n">
        <v>100</v>
      </c>
      <c r="U81" t="n">
        <v>1.681</v>
      </c>
      <c r="V81" t="n">
        <v>1.513</v>
      </c>
      <c r="X81" t="inlineStr">
        <is>
          <t>No</t>
        </is>
      </c>
      <c r="Y81" t="inlineStr">
        <is>
          <t>{'A': 1.681}</t>
        </is>
      </c>
      <c r="Z81" s="3" t="inlineStr">
        <is>
          <t>ok</t>
        </is>
      </c>
      <c r="AA81" t="inlineStr">
        <is>
          <t>PDBTM</t>
        </is>
      </c>
    </row>
    <row r="82">
      <c r="A82" t="inlineStr">
        <is>
          <t>SLCO1B1</t>
        </is>
      </c>
      <c r="B82" t="inlineStr">
        <is>
          <t>Q9Y6L6</t>
        </is>
      </c>
      <c r="C82">
        <f>HYPERLINK("https://www.rcsb.org/structure/8HNC", "8HNC")</f>
        <v/>
      </c>
      <c r="D82" t="inlineStr">
        <is>
          <t>8HNC</t>
        </is>
      </c>
      <c r="E82" t="inlineStr">
        <is>
          <t>C:\Users\lexbo\Desktop\PDBCreatorAO-main\PDBCreatorAO-main\pdb_structures_af_aligned\SLCO1B1\aligned_on_SLCO1B1_Q9Y6L6_8HNC.pdb</t>
        </is>
      </c>
      <c r="F82" t="inlineStr">
        <is>
          <t>C:\Users\lexbo\Desktop\PDBCreatorAO-main\PDBCreatorAO-main\pdb_structures_af_aligned\SLCO1B1\patched_SLCO1B1_Q9Y6L6_8HNC.pdb</t>
        </is>
      </c>
      <c r="G82" t="inlineStr">
        <is>
          <t>C:\Users\lexbo\Desktop\PDBCreatorAO-main\PDBCreatorAO-main\pdb_structures_af_aligned\SLCO1B1\patched_with_hetatm_SLCO1B1_Q9Y6L6_8HNC.pdb</t>
        </is>
      </c>
      <c r="H82" t="inlineStr">
        <is>
          <t>C:\Users\lexbo\Desktop\PDBCreatorAO-main\PDBCreatorAO-main\pdb_structures_oriented\SLCO1B1_Q9Y6L6\oriented_SLCO1B1_Q9Y6L6_8HNC_native.pdb</t>
        </is>
      </c>
      <c r="I82" t="inlineStr">
        <is>
          <t>Native_PDBTM</t>
        </is>
      </c>
      <c r="J82" t="b">
        <v>0</v>
      </c>
      <c r="K82" t="b">
        <v>0</v>
      </c>
      <c r="L82" t="inlineStr">
        <is>
          <t>[]</t>
        </is>
      </c>
      <c r="M82" t="n">
        <v>570</v>
      </c>
      <c r="N82" t="n">
        <v>691</v>
      </c>
      <c r="O82" t="inlineStr">
        <is>
          <t>A:1-24;A:126-136;A:145-153;A:285-321;A:652-691;</t>
        </is>
      </c>
      <c r="P82" t="inlineStr">
        <is>
          <t>A:1-24;A:126-136;A:145-153;A:285-321;A:652-691;</t>
        </is>
      </c>
      <c r="Q82" t="n">
        <v>5</v>
      </c>
      <c r="R82" t="n">
        <v>943</v>
      </c>
      <c r="S82" t="n">
        <v>943</v>
      </c>
      <c r="T82" t="n">
        <v>100</v>
      </c>
      <c r="U82" t="n">
        <v>5.879</v>
      </c>
      <c r="V82" t="n">
        <v>5.34</v>
      </c>
      <c r="X82" t="inlineStr">
        <is>
          <t>No</t>
        </is>
      </c>
      <c r="Y82" t="inlineStr">
        <is>
          <t>{'A': 5.879}</t>
        </is>
      </c>
      <c r="Z82" s="3" t="inlineStr">
        <is>
          <t>ok</t>
        </is>
      </c>
      <c r="AA82" t="inlineStr">
        <is>
          <t>PDBTM</t>
        </is>
      </c>
    </row>
    <row r="83">
      <c r="A83" t="inlineStr">
        <is>
          <t>SLCO1B1</t>
        </is>
      </c>
      <c r="B83" t="inlineStr">
        <is>
          <t>Q9Y6L6</t>
        </is>
      </c>
      <c r="C83">
        <f>HYPERLINK("https://www.rcsb.org/structure/8HNH", "8HNH")</f>
        <v/>
      </c>
      <c r="D83" t="inlineStr">
        <is>
          <t>8HNH</t>
        </is>
      </c>
      <c r="E83" t="inlineStr">
        <is>
          <t>C:\Users\lexbo\Desktop\PDBCreatorAO-main\PDBCreatorAO-main\pdb_structures_af_aligned\SLCO1B1\aligned_on_SLCO1B1_Q9Y6L6_8HNH.pdb</t>
        </is>
      </c>
      <c r="F83" t="inlineStr">
        <is>
          <t>C:\Users\lexbo\Desktop\PDBCreatorAO-main\PDBCreatorAO-main\pdb_structures_af_aligned\SLCO1B1\patched_SLCO1B1_Q9Y6L6_8HNH.pdb</t>
        </is>
      </c>
      <c r="G83" t="inlineStr">
        <is>
          <t>C:\Users\lexbo\Desktop\PDBCreatorAO-main\PDBCreatorAO-main\pdb_structures_af_aligned\SLCO1B1\patched_with_hetatm_SLCO1B1_Q9Y6L6_8HNH.pdb</t>
        </is>
      </c>
      <c r="H83" t="inlineStr">
        <is>
          <t>C:\Users\lexbo\Desktop\PDBCreatorAO-main\PDBCreatorAO-main\pdb_structures_oriented\SLCO1B1_Q9Y6L6\oriented_SLCO1B1_Q9Y6L6_8HNH_native.pdb</t>
        </is>
      </c>
      <c r="I83" t="inlineStr">
        <is>
          <t>Native_PDBTM</t>
        </is>
      </c>
      <c r="J83" t="b">
        <v>0</v>
      </c>
      <c r="K83" t="b">
        <v>0</v>
      </c>
      <c r="L83" t="inlineStr">
        <is>
          <t>[]</t>
        </is>
      </c>
      <c r="M83" t="n">
        <v>563</v>
      </c>
      <c r="N83" t="n">
        <v>691</v>
      </c>
      <c r="O83" t="inlineStr">
        <is>
          <t>A:1-24;A:125-138;A:145-155;A:284-322;A:652-691;</t>
        </is>
      </c>
      <c r="P83" t="inlineStr">
        <is>
          <t>A:1-24;A:125-138;A:145-155;A:284-322;A:652-691;</t>
        </is>
      </c>
      <c r="Q83" t="n">
        <v>5</v>
      </c>
      <c r="R83" t="n">
        <v>993</v>
      </c>
      <c r="S83" t="n">
        <v>993</v>
      </c>
      <c r="T83" t="n">
        <v>100</v>
      </c>
      <c r="U83" t="n">
        <v>5.839</v>
      </c>
      <c r="V83" t="n">
        <v>5.271</v>
      </c>
      <c r="X83" t="inlineStr">
        <is>
          <t>No</t>
        </is>
      </c>
      <c r="Y83" t="inlineStr">
        <is>
          <t>{'A': 5.839}</t>
        </is>
      </c>
      <c r="Z83" s="3" t="inlineStr">
        <is>
          <t>ok</t>
        </is>
      </c>
      <c r="AA83" t="inlineStr">
        <is>
          <t>PDBTM</t>
        </is>
      </c>
    </row>
    <row r="84">
      <c r="A84" t="inlineStr">
        <is>
          <t>SLCO1B1</t>
        </is>
      </c>
      <c r="B84" t="inlineStr">
        <is>
          <t>Q9Y6L6</t>
        </is>
      </c>
      <c r="C84">
        <f>HYPERLINK("https://www.rcsb.org/structure/8PHW", "8PHW")</f>
        <v/>
      </c>
      <c r="D84" t="inlineStr">
        <is>
          <t>8PHW</t>
        </is>
      </c>
      <c r="E84" t="inlineStr">
        <is>
          <t>C:\Users\lexbo\Desktop\PDBCreatorAO-main\PDBCreatorAO-main\pdb_structures_af_aligned\SLCO1B1\aligned_on_SLCO1B1_Q9Y6L6_8PHW.pdb</t>
        </is>
      </c>
      <c r="F84" t="inlineStr">
        <is>
          <t>C:\Users\lexbo\Desktop\PDBCreatorAO-main\PDBCreatorAO-main\pdb_structures_af_aligned\SLCO1B1\patched_SLCO1B1_Q9Y6L6_8PHW.pdb</t>
        </is>
      </c>
      <c r="G84" t="inlineStr">
        <is>
          <t>C:\Users\lexbo\Desktop\PDBCreatorAO-main\PDBCreatorAO-main\pdb_structures_af_aligned\SLCO1B1\patched_with_hetatm_SLCO1B1_Q9Y6L6_8PHW.pdb</t>
        </is>
      </c>
      <c r="H84" t="inlineStr">
        <is>
          <t>C:\Users\lexbo\Desktop\PDBCreatorAO-main\PDBCreatorAO-main\pdb_structures_oriented\SLCO1B1_Q9Y6L6\oriented_SLCO1B1_Q9Y6L6_8PHW_native.pdb</t>
        </is>
      </c>
      <c r="I84" t="inlineStr">
        <is>
          <t>Native_PDBTM</t>
        </is>
      </c>
      <c r="J84" t="b">
        <v>0</v>
      </c>
      <c r="K84" t="b">
        <v>0</v>
      </c>
      <c r="L84" t="inlineStr">
        <is>
          <t>[]</t>
        </is>
      </c>
      <c r="M84" t="n">
        <v>454</v>
      </c>
      <c r="N84" t="n">
        <v>691</v>
      </c>
      <c r="O84" t="inlineStr">
        <is>
          <t>A:1-25;A:82-94;A:124-167;A:201-206;A:281-338;A:448-453;A:488-518;A:560-568;A:647-691;</t>
        </is>
      </c>
      <c r="P84" t="inlineStr">
        <is>
          <t>A:1-25;A:82-94;A:124-167;A:201-206;A:281-338;A:448-453;A:488-518;A:560-568;A:647-691;</t>
        </is>
      </c>
      <c r="Q84" t="n">
        <v>9</v>
      </c>
      <c r="R84" t="n">
        <v>1845</v>
      </c>
      <c r="S84" t="n">
        <v>1845</v>
      </c>
      <c r="T84" t="n">
        <v>100</v>
      </c>
      <c r="U84" t="n">
        <v>1.425</v>
      </c>
      <c r="V84" t="n">
        <v>1.155</v>
      </c>
      <c r="X84" t="inlineStr">
        <is>
          <t>No</t>
        </is>
      </c>
      <c r="Y84" t="inlineStr">
        <is>
          <t>{'A': 1.425}</t>
        </is>
      </c>
      <c r="Z84" s="3" t="inlineStr">
        <is>
          <t>ok</t>
        </is>
      </c>
      <c r="AA84" t="inlineStr">
        <is>
          <t>PDBTM</t>
        </is>
      </c>
    </row>
    <row r="85">
      <c r="A85" t="inlineStr">
        <is>
          <t>SLCO1B3</t>
        </is>
      </c>
      <c r="B85" t="inlineStr">
        <is>
          <t>Q9NPD5</t>
        </is>
      </c>
      <c r="C85">
        <f>HYPERLINK("https://www.rcsb.org/structure/8PG0", "8PG0")</f>
        <v/>
      </c>
      <c r="D85" t="inlineStr">
        <is>
          <t>8PG0</t>
        </is>
      </c>
      <c r="E85" t="inlineStr">
        <is>
          <t>C:\Users\lexbo\Desktop\PDBCreatorAO-main\PDBCreatorAO-main\pdb_structures_af_aligned\SLCO1B3\aligned_on_SLCO1B3_Q9NPD5_8PG0.pdb</t>
        </is>
      </c>
      <c r="F85" t="inlineStr">
        <is>
          <t>C:\Users\lexbo\Desktop\PDBCreatorAO-main\PDBCreatorAO-main\pdb_structures_af_aligned\SLCO1B3\patched_SLCO1B3_Q9NPD5_8PG0.pdb</t>
        </is>
      </c>
      <c r="G85" t="inlineStr">
        <is>
          <t>C:\Users\lexbo\Desktop\PDBCreatorAO-main\PDBCreatorAO-main\pdb_structures_af_aligned\SLCO1B3\patched_with_hetatm_SLCO1B3_Q9NPD5_8PG0.pdb</t>
        </is>
      </c>
      <c r="H85" t="inlineStr">
        <is>
          <t>C:\Users\lexbo\Desktop\PDBCreatorAO-main\PDBCreatorAO-main\pdb_structures_oriented\SLCO1B3_Q9NPD5\oriented_SLCO1B3_Q9NPD5_8PG0_native.pdb</t>
        </is>
      </c>
      <c r="I85" t="inlineStr">
        <is>
          <t>Native_PDBTM</t>
        </is>
      </c>
      <c r="J85" t="b">
        <v>0</v>
      </c>
      <c r="K85" t="b">
        <v>0</v>
      </c>
      <c r="L85" t="inlineStr">
        <is>
          <t>[]</t>
        </is>
      </c>
      <c r="M85" t="n">
        <v>511</v>
      </c>
      <c r="N85" t="n">
        <v>702</v>
      </c>
      <c r="O85" t="inlineStr">
        <is>
          <t>A:1-25;A:89-90;A:124-168;A:201-206;A:279-323;A:449-450;A:495-497;A:509-517;A:605-609;A:654-702;</t>
        </is>
      </c>
      <c r="P85" t="inlineStr">
        <is>
          <t>A:1-25;A:89-90;A:124-168;A:201-206;A:279-323;A:449-450;A:495-497;A:509-517;A:605-609;A:654-702;</t>
        </is>
      </c>
      <c r="Q85" t="n">
        <v>10</v>
      </c>
      <c r="R85" t="n">
        <v>1464</v>
      </c>
      <c r="S85" t="n">
        <v>1464</v>
      </c>
      <c r="T85" t="n">
        <v>100</v>
      </c>
      <c r="U85" t="n">
        <v>1.029</v>
      </c>
      <c r="V85" t="n">
        <v>0.878</v>
      </c>
      <c r="X85" t="inlineStr">
        <is>
          <t>No</t>
        </is>
      </c>
      <c r="Y85" t="inlineStr">
        <is>
          <t>{'A': 1.029}</t>
        </is>
      </c>
      <c r="Z85" s="3" t="inlineStr">
        <is>
          <t>ok</t>
        </is>
      </c>
      <c r="AA85" t="inlineStr">
        <is>
          <t>PDBTM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8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pdb_id</t>
        </is>
      </c>
      <c r="B1" s="1" t="inlineStr">
        <is>
          <t>aligned_path</t>
        </is>
      </c>
      <c r="C1" s="1" t="inlineStr">
        <is>
          <t>rmsd_before</t>
        </is>
      </c>
      <c r="D1" s="1" t="inlineStr">
        <is>
          <t>rmsd_after</t>
        </is>
      </c>
      <c r="E1" s="1" t="inlineStr">
        <is>
          <t>orientation_method</t>
        </is>
      </c>
      <c r="F1" s="1" t="inlineStr">
        <is>
          <t>repaired</t>
        </is>
      </c>
      <c r="G1" s="1" t="inlineStr">
        <is>
          <t>protonated</t>
        </is>
      </c>
    </row>
    <row r="2">
      <c r="A2" t="inlineStr">
        <is>
          <t>6C0V</t>
        </is>
      </c>
      <c r="B2" t="inlineStr">
        <is>
          <t>C:\Users\lexbo\Desktop\PDBCreatorAO-main\PDBCreatorAO-main\pdb_structures_oriented\ABCB1_P08183\oriented_ABCB1_P08183_6C0V_native.pdb</t>
        </is>
      </c>
      <c r="E2" t="inlineStr">
        <is>
          <t>Native_OPM</t>
        </is>
      </c>
      <c r="F2" t="b">
        <v>0</v>
      </c>
      <c r="G2" t="inlineStr">
        <is>
          <t>No</t>
        </is>
      </c>
    </row>
    <row r="3">
      <c r="A3" t="inlineStr">
        <is>
          <t>6FN1</t>
        </is>
      </c>
      <c r="B3" t="inlineStr">
        <is>
          <t>C:\Users\lexbo\Desktop\PDBCreatorAO-main\PDBCreatorAO-main\pdb_structures_oriented\ABCB1_P08183\oriented_ABCB1_P08183_6FN1_native.pdb</t>
        </is>
      </c>
      <c r="C3" t="n">
        <v>21.9270076751709</v>
      </c>
      <c r="D3" t="n">
        <v>18.8953081540139</v>
      </c>
      <c r="E3" t="inlineStr">
        <is>
          <t>Native_OPM</t>
        </is>
      </c>
      <c r="F3" t="b">
        <v>0</v>
      </c>
      <c r="G3" t="inlineStr">
        <is>
          <t>No</t>
        </is>
      </c>
    </row>
    <row r="4">
      <c r="A4" t="inlineStr">
        <is>
          <t>6FN4</t>
        </is>
      </c>
      <c r="B4" t="inlineStr">
        <is>
          <t>C:\Users\lexbo\Desktop\PDBCreatorAO-main\PDBCreatorAO-main\pdb_structures_oriented\ABCB1_P08183\oriented_ABCB1_P08183_6FN4_native.pdb</t>
        </is>
      </c>
      <c r="C4" t="n">
        <v>60.42202758789062</v>
      </c>
      <c r="D4" t="n">
        <v>13.67730021566067</v>
      </c>
      <c r="E4" t="inlineStr">
        <is>
          <t>Native_OPM</t>
        </is>
      </c>
      <c r="F4" t="b">
        <v>0</v>
      </c>
      <c r="G4" t="inlineStr">
        <is>
          <t>No</t>
        </is>
      </c>
    </row>
    <row r="5">
      <c r="A5" t="inlineStr">
        <is>
          <t>6QEX</t>
        </is>
      </c>
      <c r="B5" t="inlineStr">
        <is>
          <t>C:\Users\lexbo\Desktop\PDBCreatorAO-main\PDBCreatorAO-main\pdb_structures_oriented\ABCB1_P08183\oriented_ABCB1_P08183_6QEX_native.pdb</t>
        </is>
      </c>
      <c r="C5" t="n">
        <v>18.92398452758789</v>
      </c>
      <c r="D5" t="n">
        <v>16.60099611436056</v>
      </c>
      <c r="E5" t="inlineStr">
        <is>
          <t>Native_OPM</t>
        </is>
      </c>
      <c r="F5" t="b">
        <v>0</v>
      </c>
      <c r="G5" t="inlineStr">
        <is>
          <t>No</t>
        </is>
      </c>
    </row>
    <row r="6">
      <c r="A6" t="inlineStr">
        <is>
          <t>7A65</t>
        </is>
      </c>
      <c r="B6" t="inlineStr">
        <is>
          <t>C:\Users\lexbo\Desktop\PDBCreatorAO-main\PDBCreatorAO-main\pdb_structures_oriented\ABCB1_P08183\oriented_ABCB1_P08183_7A65_native.pdb</t>
        </is>
      </c>
      <c r="C6" t="n">
        <v>61.37155151367188</v>
      </c>
      <c r="D6" t="n">
        <v>19.09912663810608</v>
      </c>
      <c r="E6" t="inlineStr">
        <is>
          <t>Native_OPM</t>
        </is>
      </c>
      <c r="F6" t="b">
        <v>0</v>
      </c>
      <c r="G6" t="inlineStr">
        <is>
          <t>No</t>
        </is>
      </c>
    </row>
    <row r="7">
      <c r="A7" t="inlineStr">
        <is>
          <t>7A69</t>
        </is>
      </c>
      <c r="B7" t="inlineStr">
        <is>
          <t>C:\Users\lexbo\Desktop\PDBCreatorAO-main\PDBCreatorAO-main\pdb_structures_oriented\ABCB1_P08183\oriented_ABCB1_P08183_7A69_native.pdb</t>
        </is>
      </c>
      <c r="C7" t="n">
        <v>14.96922016143799</v>
      </c>
      <c r="D7" t="n">
        <v>14.09954363287195</v>
      </c>
      <c r="E7" t="inlineStr">
        <is>
          <t>Native_OPM</t>
        </is>
      </c>
      <c r="F7" t="b">
        <v>0</v>
      </c>
      <c r="G7" t="inlineStr">
        <is>
          <t>No</t>
        </is>
      </c>
    </row>
    <row r="8">
      <c r="A8" t="inlineStr">
        <is>
          <t>7A6C</t>
        </is>
      </c>
      <c r="B8" t="inlineStr">
        <is>
          <t>C:\Users\lexbo\Desktop\PDBCreatorAO-main\PDBCreatorAO-main\pdb_structures_oriented\ABCB1_P08183\oriented_ABCB1_P08183_7A6C_native.pdb</t>
        </is>
      </c>
      <c r="C8" t="n">
        <v>60.27145385742188</v>
      </c>
      <c r="D8" t="n">
        <v>28.97818371080484</v>
      </c>
      <c r="E8" t="inlineStr">
        <is>
          <t>Native_OPM</t>
        </is>
      </c>
      <c r="F8" t="b">
        <v>0</v>
      </c>
      <c r="G8" t="inlineStr">
        <is>
          <t>No</t>
        </is>
      </c>
    </row>
    <row r="9">
      <c r="A9" t="inlineStr">
        <is>
          <t>7A6E</t>
        </is>
      </c>
      <c r="B9" t="inlineStr">
        <is>
          <t>C:\Users\lexbo\Desktop\PDBCreatorAO-main\PDBCreatorAO-main\pdb_structures_oriented\ABCB1_P08183\oriented_ABCB1_P08183_7A6E_native.pdb</t>
        </is>
      </c>
      <c r="C9" t="n">
        <v>60.81323623657227</v>
      </c>
      <c r="D9" t="n">
        <v>8.163039521997296</v>
      </c>
      <c r="E9" t="inlineStr">
        <is>
          <t>Native_OPM</t>
        </is>
      </c>
      <c r="F9" t="b">
        <v>0</v>
      </c>
      <c r="G9" t="inlineStr">
        <is>
          <t>No</t>
        </is>
      </c>
    </row>
    <row r="10">
      <c r="A10" t="inlineStr">
        <is>
          <t>7A6F</t>
        </is>
      </c>
      <c r="B10" t="inlineStr">
        <is>
          <t>C:\Users\lexbo\Desktop\PDBCreatorAO-main\PDBCreatorAO-main\pdb_structures_oriented\ABCB1_P08183\oriented_ABCB1_P08183_7A6F_native.pdb</t>
        </is>
      </c>
      <c r="C10" t="n">
        <v>29.89620208740234</v>
      </c>
      <c r="D10" t="n">
        <v>27.35005655130679</v>
      </c>
      <c r="E10" t="inlineStr">
        <is>
          <t>Native_OPM</t>
        </is>
      </c>
      <c r="F10" t="b">
        <v>0</v>
      </c>
      <c r="G10" t="inlineStr">
        <is>
          <t>No</t>
        </is>
      </c>
    </row>
    <row r="11">
      <c r="A11" t="inlineStr">
        <is>
          <t>7O9W</t>
        </is>
      </c>
      <c r="B11" t="inlineStr">
        <is>
          <t>C:\Users\lexbo\Desktop\PDBCreatorAO-main\PDBCreatorAO-main\pdb_structures_oriented\ABCB1_P08183\oriented_ABCB1_P08183_7O9W_native.pdb</t>
        </is>
      </c>
      <c r="C11" t="n">
        <v>57.76298904418945</v>
      </c>
      <c r="D11" t="n">
        <v>16.50409394543898</v>
      </c>
      <c r="E11" t="inlineStr">
        <is>
          <t>Native_OPM</t>
        </is>
      </c>
      <c r="F11" t="b">
        <v>0</v>
      </c>
      <c r="G11" t="inlineStr">
        <is>
          <t>No</t>
        </is>
      </c>
    </row>
    <row r="12">
      <c r="A12" t="inlineStr">
        <is>
          <t>8Y6H</t>
        </is>
      </c>
      <c r="B12" t="inlineStr">
        <is>
          <t>C:\Users\lexbo\Desktop\PDBCreatorAO-main\PDBCreatorAO-main\pdb_structures_oriented\ABCB1_P08183\oriented_ABCB1_P08183_8Y6H_native.pdb</t>
        </is>
      </c>
      <c r="C12" t="n">
        <v>75.56494140625</v>
      </c>
      <c r="D12" t="n">
        <v>8.654364077387962</v>
      </c>
      <c r="E12" t="inlineStr">
        <is>
          <t>Native_PDBTM</t>
        </is>
      </c>
      <c r="F12" t="b">
        <v>0</v>
      </c>
      <c r="G12" t="inlineStr">
        <is>
          <t>No</t>
        </is>
      </c>
    </row>
    <row r="13">
      <c r="A13" t="inlineStr">
        <is>
          <t>8Y6I</t>
        </is>
      </c>
      <c r="B13" t="inlineStr">
        <is>
          <t>C:\Users\lexbo\Desktop\PDBCreatorAO-main\PDBCreatorAO-main\pdb_structures_oriented\ABCB1_P08183\oriented_ABCB1_P08183_8Y6I_native.pdb</t>
        </is>
      </c>
      <c r="C13" t="n">
        <v>42.83053970336914</v>
      </c>
      <c r="D13" t="n">
        <v>9.493106937563866</v>
      </c>
      <c r="E13" t="inlineStr">
        <is>
          <t>Native_PDBTM</t>
        </is>
      </c>
      <c r="F13" t="b">
        <v>0</v>
      </c>
      <c r="G13" t="inlineStr">
        <is>
          <t>No</t>
        </is>
      </c>
    </row>
    <row r="14">
      <c r="A14" t="inlineStr">
        <is>
          <t>9CR8</t>
        </is>
      </c>
      <c r="B14" t="inlineStr">
        <is>
          <t>C:\Users\lexbo\Desktop\PDBCreatorAO-main\PDBCreatorAO-main\pdb_structures_oriented\ABCB1_P08183\oriented_ABCB1_P08183_9CR8_native.pdb</t>
        </is>
      </c>
      <c r="C14" t="n">
        <v>60.10517883300781</v>
      </c>
      <c r="D14" t="n">
        <v>17.7035872914594</v>
      </c>
      <c r="E14" t="inlineStr">
        <is>
          <t>Native_PDBTM</t>
        </is>
      </c>
      <c r="F14" t="b">
        <v>0</v>
      </c>
      <c r="G14" t="inlineStr">
        <is>
          <t>No</t>
        </is>
      </c>
    </row>
    <row r="15">
      <c r="A15" t="inlineStr">
        <is>
          <t>9CTC</t>
        </is>
      </c>
      <c r="B15" t="inlineStr">
        <is>
          <t>C:\Users\lexbo\Desktop\PDBCreatorAO-main\PDBCreatorAO-main\pdb_structures_oriented\ABCB1_P08183\oriented_ABCB1_P08183_9CTC_native.pdb</t>
        </is>
      </c>
      <c r="C15" t="n">
        <v>58.8062629699707</v>
      </c>
      <c r="D15" t="n">
        <v>14.61351226859606</v>
      </c>
      <c r="E15" t="inlineStr">
        <is>
          <t>Native_PDBTM</t>
        </is>
      </c>
      <c r="F15" t="b">
        <v>0</v>
      </c>
      <c r="G15" t="inlineStr">
        <is>
          <t>No</t>
        </is>
      </c>
    </row>
    <row r="16">
      <c r="A16" t="inlineStr">
        <is>
          <t>9CTF</t>
        </is>
      </c>
      <c r="B16" t="inlineStr">
        <is>
          <t>C:\Users\lexbo\Desktop\PDBCreatorAO-main\PDBCreatorAO-main\pdb_structures_oriented\ABCB1_P08183\oriented_ABCB1_P08183_9CTF_native.pdb</t>
        </is>
      </c>
      <c r="C16" t="n">
        <v>68.77972412109375</v>
      </c>
      <c r="D16" t="n">
        <v>11.58984433298988</v>
      </c>
      <c r="E16" t="inlineStr">
        <is>
          <t>Native_PDBTM</t>
        </is>
      </c>
      <c r="F16" t="b">
        <v>0</v>
      </c>
      <c r="G16" t="inlineStr">
        <is>
          <t>No</t>
        </is>
      </c>
    </row>
    <row r="17">
      <c r="A17" t="inlineStr">
        <is>
          <t>9CTG</t>
        </is>
      </c>
      <c r="B17" t="inlineStr">
        <is>
          <t>C:\Users\lexbo\Desktop\PDBCreatorAO-main\PDBCreatorAO-main\pdb_structures_oriented\ABCB1_P08183\oriented_ABCB1_P08183_9CTG_native.pdb</t>
        </is>
      </c>
      <c r="C17" t="n">
        <v>68.81056976318359</v>
      </c>
      <c r="D17" t="n">
        <v>10.52468185921823</v>
      </c>
      <c r="E17" t="inlineStr">
        <is>
          <t>Native_PDBTM</t>
        </is>
      </c>
      <c r="F17" t="b">
        <v>0</v>
      </c>
      <c r="G17" t="inlineStr">
        <is>
          <t>No</t>
        </is>
      </c>
    </row>
    <row r="18">
      <c r="A18" t="inlineStr">
        <is>
          <t>6S7P</t>
        </is>
      </c>
      <c r="B18" t="inlineStr">
        <is>
          <t>C:\Users\lexbo\Desktop\PDBCreatorAO-main\PDBCreatorAO-main\pdb_structures_oriented\ABCB4_P21439\oriented_ABCB4_P21439_6S7P_native.pdb</t>
        </is>
      </c>
      <c r="E18" t="inlineStr">
        <is>
          <t>Native_OPM</t>
        </is>
      </c>
      <c r="F18" t="b">
        <v>0</v>
      </c>
      <c r="G18" t="inlineStr">
        <is>
          <t>No</t>
        </is>
      </c>
    </row>
    <row r="19">
      <c r="A19" t="inlineStr">
        <is>
          <t>7NIU</t>
        </is>
      </c>
      <c r="B19" t="inlineStr">
        <is>
          <t>C:\Users\lexbo\Desktop\PDBCreatorAO-main\PDBCreatorAO-main\pdb_structures_oriented\ABCB4_P21439\oriented_ABCB4_P21439_7NIU_native.pdb</t>
        </is>
      </c>
      <c r="C19" t="n">
        <v>17.20806503295898</v>
      </c>
      <c r="D19" t="n">
        <v>16.64138480597477</v>
      </c>
      <c r="E19" t="inlineStr">
        <is>
          <t>Native_OPM</t>
        </is>
      </c>
      <c r="F19" t="b">
        <v>0</v>
      </c>
      <c r="G19" t="inlineStr">
        <is>
          <t>No</t>
        </is>
      </c>
    </row>
    <row r="20">
      <c r="A20" t="inlineStr">
        <is>
          <t>7NIV</t>
        </is>
      </c>
      <c r="B20" t="inlineStr">
        <is>
          <t>C:\Users\lexbo\Desktop\PDBCreatorAO-main\PDBCreatorAO-main\pdb_structures_oriented\ABCB4_P21439\oriented_ABCB4_P21439_7NIV_native.pdb</t>
        </is>
      </c>
      <c r="C20" t="n">
        <v>15.38487815856934</v>
      </c>
      <c r="D20" t="n">
        <v>13.62144029373313</v>
      </c>
      <c r="E20" t="inlineStr">
        <is>
          <t>Native_OPM</t>
        </is>
      </c>
      <c r="F20" t="b">
        <v>0</v>
      </c>
      <c r="G20" t="inlineStr">
        <is>
          <t>No</t>
        </is>
      </c>
    </row>
    <row r="21">
      <c r="A21" t="inlineStr">
        <is>
          <t>7NIW</t>
        </is>
      </c>
      <c r="B21" t="inlineStr">
        <is>
          <t>C:\Users\lexbo\Desktop\PDBCreatorAO-main\PDBCreatorAO-main\pdb_structures_oriented\ABCB4_P21439\oriented_ABCB4_P21439_7NIW_native.pdb</t>
        </is>
      </c>
      <c r="C21" t="n">
        <v>51.89050674438477</v>
      </c>
      <c r="D21" t="n">
        <v>14.4929897139521</v>
      </c>
      <c r="E21" t="inlineStr">
        <is>
          <t>Native_OPM</t>
        </is>
      </c>
      <c r="F21" t="b">
        <v>0</v>
      </c>
      <c r="G21" t="inlineStr">
        <is>
          <t>No</t>
        </is>
      </c>
    </row>
    <row r="22">
      <c r="A22" t="inlineStr">
        <is>
          <t>2CBZ</t>
        </is>
      </c>
      <c r="B22" t="inlineStr">
        <is>
          <t>C:\Users\lexbo\Desktop\PDBCreatorAO-main\PDBCreatorAO-main\pdb_structures_oriented\ABCC1_P33527\oriented_ABCC1_P33527_2CBZ_native.pdb</t>
        </is>
      </c>
      <c r="C22" t="n">
        <v>75.24761199951172</v>
      </c>
      <c r="D22" t="n">
        <v>15.83681261411555</v>
      </c>
      <c r="E22" t="inlineStr">
        <is>
          <t>Native_RCSB</t>
        </is>
      </c>
      <c r="F22" t="b">
        <v>0</v>
      </c>
      <c r="G22" t="inlineStr">
        <is>
          <t>No</t>
        </is>
      </c>
    </row>
    <row r="23">
      <c r="A23" t="inlineStr">
        <is>
          <t>4C3Z</t>
        </is>
      </c>
      <c r="B23" t="inlineStr">
        <is>
          <t>C:\Users\lexbo\Desktop\PDBCreatorAO-main\PDBCreatorAO-main\pdb_structures_oriented\ABCC1_P33527\oriented_ABCC1_P33527_4C3Z_native.pdb</t>
        </is>
      </c>
      <c r="C23" t="n">
        <v>66.60572052001953</v>
      </c>
      <c r="D23" t="n">
        <v>15.66435085731536</v>
      </c>
      <c r="E23" t="inlineStr">
        <is>
          <t>Native_RCSB</t>
        </is>
      </c>
      <c r="F23" t="b">
        <v>0</v>
      </c>
      <c r="G23" t="inlineStr">
        <is>
          <t>No</t>
        </is>
      </c>
    </row>
    <row r="24">
      <c r="A24" t="inlineStr">
        <is>
          <t>8VT4</t>
        </is>
      </c>
      <c r="B24" t="inlineStr">
        <is>
          <t>C:\Users\lexbo\Desktop\PDBCreatorAO-main\PDBCreatorAO-main\pdb_structures_oriented\ABCC1_P33527\oriented_ABCC1_P33527_8VT4_native.pdb</t>
        </is>
      </c>
      <c r="E24" t="inlineStr">
        <is>
          <t>Native_PDBTM</t>
        </is>
      </c>
      <c r="F24" t="b">
        <v>0</v>
      </c>
      <c r="G24" t="inlineStr">
        <is>
          <t>No</t>
        </is>
      </c>
    </row>
    <row r="25">
      <c r="A25" t="inlineStr">
        <is>
          <t>8VUX</t>
        </is>
      </c>
      <c r="B25" t="inlineStr">
        <is>
          <t>C:\Users\lexbo\Desktop\PDBCreatorAO-main\PDBCreatorAO-main\pdb_structures_oriented\ABCC1_P33527\oriented_ABCC1_P33527_8VUX_native.pdb</t>
        </is>
      </c>
      <c r="C25" t="n">
        <v>51.86647415161133</v>
      </c>
      <c r="D25" t="n">
        <v>4.753299273385891</v>
      </c>
      <c r="E25" t="inlineStr">
        <is>
          <t>Native_PDBTM</t>
        </is>
      </c>
      <c r="F25" t="b">
        <v>0</v>
      </c>
      <c r="G25" t="inlineStr">
        <is>
          <t>No</t>
        </is>
      </c>
    </row>
    <row r="26">
      <c r="A26" t="inlineStr">
        <is>
          <t>8VVC</t>
        </is>
      </c>
      <c r="B26" t="inlineStr">
        <is>
          <t>C:\Users\lexbo\Desktop\PDBCreatorAO-main\PDBCreatorAO-main\pdb_structures_oriented\ABCC1_P33527\oriented_ABCC1_P33527_8VVC_native.pdb</t>
        </is>
      </c>
      <c r="C26" t="n">
        <v>49.29121780395508</v>
      </c>
      <c r="D26" t="n">
        <v>6.463838443866175</v>
      </c>
      <c r="E26" t="inlineStr">
        <is>
          <t>Native_PDBTM</t>
        </is>
      </c>
      <c r="F26" t="b">
        <v>0</v>
      </c>
      <c r="G26" t="inlineStr">
        <is>
          <t>No</t>
        </is>
      </c>
    </row>
    <row r="27">
      <c r="A27" t="inlineStr">
        <is>
          <t>8IZQ</t>
        </is>
      </c>
      <c r="B27" t="inlineStr">
        <is>
          <t>C:\Users\lexbo\Desktop\PDBCreatorAO-main\PDBCreatorAO-main\pdb_structures_oriented\ABCC2_Q92887\oriented_ABCC2_Q92887_8IZQ_native.pdb</t>
        </is>
      </c>
      <c r="E27" t="inlineStr">
        <is>
          <t>Native_PDBTM</t>
        </is>
      </c>
      <c r="F27" t="b">
        <v>0</v>
      </c>
      <c r="G27" t="inlineStr">
        <is>
          <t>No</t>
        </is>
      </c>
    </row>
    <row r="28">
      <c r="A28" t="inlineStr">
        <is>
          <t>8IZR</t>
        </is>
      </c>
      <c r="B28" t="inlineStr">
        <is>
          <t>C:\Users\lexbo\Desktop\PDBCreatorAO-main\PDBCreatorAO-main\pdb_structures_oriented\ABCC2_Q92887\oriented_ABCC2_Q92887_8IZR_native.pdb</t>
        </is>
      </c>
      <c r="C28" t="n">
        <v>14.3467493057251</v>
      </c>
      <c r="D28" t="n">
        <v>8.734705112637464</v>
      </c>
      <c r="E28" t="inlineStr">
        <is>
          <t>Native_PDBTM</t>
        </is>
      </c>
      <c r="F28" t="b">
        <v>0</v>
      </c>
      <c r="G28" t="inlineStr">
        <is>
          <t>No</t>
        </is>
      </c>
    </row>
    <row r="29">
      <c r="A29" t="inlineStr">
        <is>
          <t>8JX7</t>
        </is>
      </c>
      <c r="B29" t="inlineStr">
        <is>
          <t>C:\Users\lexbo\Desktop\PDBCreatorAO-main\PDBCreatorAO-main\pdb_structures_oriented\ABCC2_Q92887\oriented_ABCC2_Q92887_8JX7_native.pdb</t>
        </is>
      </c>
      <c r="C29" t="n">
        <v>20.12819480895996</v>
      </c>
      <c r="D29" t="n">
        <v>13.45383327614064</v>
      </c>
      <c r="E29" t="inlineStr">
        <is>
          <t>Native_PDBTM</t>
        </is>
      </c>
      <c r="F29" t="b">
        <v>0</v>
      </c>
      <c r="G29" t="inlineStr">
        <is>
          <t>No</t>
        </is>
      </c>
    </row>
    <row r="30">
      <c r="A30" t="inlineStr">
        <is>
          <t>8JXQ</t>
        </is>
      </c>
      <c r="B30" t="inlineStr">
        <is>
          <t>C:\Users\lexbo\Desktop\PDBCreatorAO-main\PDBCreatorAO-main\pdb_structures_oriented\ABCC2_Q92887\oriented_ABCC2_Q92887_8JXQ_native.pdb</t>
        </is>
      </c>
      <c r="C30" t="n">
        <v>15.09562301635742</v>
      </c>
      <c r="D30" t="n">
        <v>6.600213044905113</v>
      </c>
      <c r="E30" t="inlineStr">
        <is>
          <t>Native_PDBTM</t>
        </is>
      </c>
      <c r="F30" t="b">
        <v>0</v>
      </c>
      <c r="G30" t="inlineStr">
        <is>
          <t>No</t>
        </is>
      </c>
    </row>
    <row r="31">
      <c r="A31" t="inlineStr">
        <is>
          <t>8JXU</t>
        </is>
      </c>
      <c r="B31" t="inlineStr">
        <is>
          <t>C:\Users\lexbo\Desktop\PDBCreatorAO-main\PDBCreatorAO-main\pdb_structures_oriented\ABCC2_Q92887\oriented_ABCC2_Q92887_8JXU_native.pdb</t>
        </is>
      </c>
      <c r="C31" t="n">
        <v>31.65301513671875</v>
      </c>
      <c r="D31" t="n">
        <v>10.48686673894098</v>
      </c>
      <c r="E31" t="inlineStr">
        <is>
          <t>Native_PDBTM</t>
        </is>
      </c>
      <c r="F31" t="b">
        <v>0</v>
      </c>
      <c r="G31" t="inlineStr">
        <is>
          <t>No</t>
        </is>
      </c>
    </row>
    <row r="32">
      <c r="A32" t="inlineStr">
        <is>
          <t>8JY4</t>
        </is>
      </c>
      <c r="B32" t="inlineStr">
        <is>
          <t>C:\Users\lexbo\Desktop\PDBCreatorAO-main\PDBCreatorAO-main\pdb_structures_oriented\ABCC2_Q92887\oriented_ABCC2_Q92887_8JY4_native.pdb</t>
        </is>
      </c>
      <c r="C32" t="n">
        <v>33.51298141479492</v>
      </c>
      <c r="D32" t="n">
        <v>10.02173654575881</v>
      </c>
      <c r="E32" t="inlineStr">
        <is>
          <t>Native_PDBTM</t>
        </is>
      </c>
      <c r="F32" t="b">
        <v>0</v>
      </c>
      <c r="G32" t="inlineStr">
        <is>
          <t>No</t>
        </is>
      </c>
    </row>
    <row r="33">
      <c r="A33" t="inlineStr">
        <is>
          <t>8JY5</t>
        </is>
      </c>
      <c r="B33" t="inlineStr">
        <is>
          <t>C:\Users\lexbo\Desktop\PDBCreatorAO-main\PDBCreatorAO-main\pdb_structures_oriented\ABCC2_Q92887\oriented_ABCC2_Q92887_8JY5_native.pdb</t>
        </is>
      </c>
      <c r="C33" t="n">
        <v>67.10239410400391</v>
      </c>
      <c r="D33" t="n">
        <v>12.26268684128241</v>
      </c>
      <c r="E33" t="inlineStr">
        <is>
          <t>Native_PDBTM</t>
        </is>
      </c>
      <c r="F33" t="b">
        <v>0</v>
      </c>
      <c r="G33" t="inlineStr">
        <is>
          <t>No</t>
        </is>
      </c>
    </row>
    <row r="34">
      <c r="A34" t="inlineStr">
        <is>
          <t>9BR2</t>
        </is>
      </c>
      <c r="B34" t="inlineStr">
        <is>
          <t>C:\Users\lexbo\Desktop\PDBCreatorAO-main\PDBCreatorAO-main\pdb_structures_oriented\ABCC2_Q92887\oriented_ABCC2_Q92887_9BR2_native.pdb</t>
        </is>
      </c>
      <c r="C34" t="n">
        <v>72.88445281982422</v>
      </c>
      <c r="D34" t="n">
        <v>14.18809009004376</v>
      </c>
      <c r="E34" t="inlineStr">
        <is>
          <t>Native_PDBTM</t>
        </is>
      </c>
      <c r="F34" t="b">
        <v>0</v>
      </c>
      <c r="G34" t="inlineStr">
        <is>
          <t>No</t>
        </is>
      </c>
    </row>
    <row r="35">
      <c r="A35" t="inlineStr">
        <is>
          <t>9BUK</t>
        </is>
      </c>
      <c r="B35" t="inlineStr">
        <is>
          <t>C:\Users\lexbo\Desktop\PDBCreatorAO-main\PDBCreatorAO-main\pdb_structures_oriented\ABCC2_Q92887\oriented_ABCC2_Q92887_9BUK_native.pdb</t>
        </is>
      </c>
      <c r="C35" t="n">
        <v>67.87932586669922</v>
      </c>
      <c r="D35" t="n">
        <v>11.0645702945034</v>
      </c>
      <c r="E35" t="inlineStr">
        <is>
          <t>Native_PDBTM</t>
        </is>
      </c>
      <c r="F35" t="b">
        <v>0</v>
      </c>
      <c r="G35" t="inlineStr">
        <is>
          <t>No</t>
        </is>
      </c>
    </row>
    <row r="36">
      <c r="A36" t="inlineStr">
        <is>
          <t>9C12</t>
        </is>
      </c>
      <c r="B36" t="inlineStr">
        <is>
          <t>C:\Users\lexbo\Desktop\PDBCreatorAO-main\PDBCreatorAO-main\pdb_structures_oriented\ABCC2_Q92887\oriented_ABCC2_Q92887_9C12_native.pdb</t>
        </is>
      </c>
      <c r="C36" t="n">
        <v>12.21866130828857</v>
      </c>
      <c r="D36" t="n">
        <v>6.491027385024704</v>
      </c>
      <c r="E36" t="inlineStr">
        <is>
          <t>Native_PDBTM</t>
        </is>
      </c>
      <c r="F36" t="b">
        <v>0</v>
      </c>
      <c r="G36" t="inlineStr">
        <is>
          <t>No</t>
        </is>
      </c>
    </row>
    <row r="37">
      <c r="A37" t="inlineStr">
        <is>
          <t>9C2I</t>
        </is>
      </c>
      <c r="B37" t="inlineStr">
        <is>
          <t>C:\Users\lexbo\Desktop\PDBCreatorAO-main\PDBCreatorAO-main\pdb_structures_oriented\ABCC2_Q92887\oriented_ABCC2_Q92887_9C2I_native.pdb</t>
        </is>
      </c>
      <c r="C37" t="n">
        <v>68.33695220947266</v>
      </c>
      <c r="D37" t="n">
        <v>5.832767834098263</v>
      </c>
      <c r="E37" t="inlineStr">
        <is>
          <t>Native_PDBTM</t>
        </is>
      </c>
      <c r="F37" t="b">
        <v>0</v>
      </c>
      <c r="G37" t="inlineStr">
        <is>
          <t>No</t>
        </is>
      </c>
    </row>
    <row r="38">
      <c r="A38" t="inlineStr">
        <is>
          <t>8BJF</t>
        </is>
      </c>
      <c r="B38" t="inlineStr">
        <is>
          <t>C:\Users\lexbo\Desktop\PDBCreatorAO-main\PDBCreatorAO-main\pdb_structures_oriented\ABCC4_O15439\oriented_ABCC4_O15439_8BJF_native.pdb</t>
        </is>
      </c>
      <c r="C38" t="n">
        <v>58.21063613891602</v>
      </c>
      <c r="D38" t="n">
        <v>5.688485223101313</v>
      </c>
      <c r="E38" t="inlineStr">
        <is>
          <t>Native_PDBTM</t>
        </is>
      </c>
      <c r="F38" t="b">
        <v>0</v>
      </c>
      <c r="G38" t="inlineStr">
        <is>
          <t>No</t>
        </is>
      </c>
    </row>
    <row r="39">
      <c r="A39" t="inlineStr">
        <is>
          <t>8BWO</t>
        </is>
      </c>
      <c r="B39" t="inlineStr">
        <is>
          <t>C:\Users\lexbo\Desktop\PDBCreatorAO-main\PDBCreatorAO-main\pdb_structures_oriented\ABCC4_O15439\oriented_ABCC4_O15439_8BWO_native.pdb</t>
        </is>
      </c>
      <c r="C39" t="n">
        <v>34.64912414550781</v>
      </c>
      <c r="D39" t="n">
        <v>13.87541468847753</v>
      </c>
      <c r="E39" t="inlineStr">
        <is>
          <t>Native_PDBTM</t>
        </is>
      </c>
      <c r="F39" t="b">
        <v>0</v>
      </c>
      <c r="G39" t="inlineStr">
        <is>
          <t>No</t>
        </is>
      </c>
    </row>
    <row r="40">
      <c r="A40" t="inlineStr">
        <is>
          <t>8BWP</t>
        </is>
      </c>
      <c r="B40" t="inlineStr">
        <is>
          <t>C:\Users\lexbo\Desktop\PDBCreatorAO-main\PDBCreatorAO-main\pdb_structures_oriented\ABCC4_O15439\oriented_ABCC4_O15439_8BWP_native.pdb</t>
        </is>
      </c>
      <c r="C40" t="n">
        <v>66.10211181640625</v>
      </c>
      <c r="D40" t="n">
        <v>5.639063511312479</v>
      </c>
      <c r="E40" t="inlineStr">
        <is>
          <t>Native_PDBTM</t>
        </is>
      </c>
      <c r="F40" t="b">
        <v>0</v>
      </c>
      <c r="G40" t="inlineStr">
        <is>
          <t>No</t>
        </is>
      </c>
    </row>
    <row r="41">
      <c r="A41" t="inlineStr">
        <is>
          <t>8BWQ</t>
        </is>
      </c>
      <c r="B41" t="inlineStr">
        <is>
          <t>C:\Users\lexbo\Desktop\PDBCreatorAO-main\PDBCreatorAO-main\pdb_structures_oriented\ABCC4_O15439\oriented_ABCC4_O15439_8BWQ_native.pdb</t>
        </is>
      </c>
      <c r="C41" t="n">
        <v>34.08590316772461</v>
      </c>
      <c r="D41" t="n">
        <v>6.361526415523951</v>
      </c>
      <c r="E41" t="inlineStr">
        <is>
          <t>Native_PDBTM</t>
        </is>
      </c>
      <c r="F41" t="b">
        <v>0</v>
      </c>
      <c r="G41" t="inlineStr">
        <is>
          <t>No</t>
        </is>
      </c>
    </row>
    <row r="42">
      <c r="A42" t="inlineStr">
        <is>
          <t>8BWR</t>
        </is>
      </c>
      <c r="B42" t="inlineStr">
        <is>
          <t>C:\Users\lexbo\Desktop\PDBCreatorAO-main\PDBCreatorAO-main\pdb_structures_oriented\ABCC4_O15439\oriented_ABCC4_O15439_8BWR_native.pdb</t>
        </is>
      </c>
      <c r="C42" t="n">
        <v>57.81285858154297</v>
      </c>
      <c r="D42" t="n">
        <v>4.017130446970616</v>
      </c>
      <c r="E42" t="inlineStr">
        <is>
          <t>Native_PDBTM</t>
        </is>
      </c>
      <c r="F42" t="b">
        <v>0</v>
      </c>
      <c r="G42" t="inlineStr">
        <is>
          <t>No</t>
        </is>
      </c>
    </row>
    <row r="43">
      <c r="A43" t="inlineStr">
        <is>
          <t>8I4A</t>
        </is>
      </c>
      <c r="B43" t="inlineStr">
        <is>
          <t>C:\Users\lexbo\Desktop\PDBCreatorAO-main\PDBCreatorAO-main\pdb_structures_oriented\ABCC4_O15439\oriented_ABCC4_O15439_8I4A_native.pdb</t>
        </is>
      </c>
      <c r="E43" t="inlineStr">
        <is>
          <t>Native_OPM</t>
        </is>
      </c>
      <c r="F43" t="b">
        <v>0</v>
      </c>
      <c r="G43" t="inlineStr">
        <is>
          <t>No</t>
        </is>
      </c>
    </row>
    <row r="44">
      <c r="A44" t="inlineStr">
        <is>
          <t>8I4B</t>
        </is>
      </c>
      <c r="B44" t="inlineStr">
        <is>
          <t>C:\Users\lexbo\Desktop\PDBCreatorAO-main\PDBCreatorAO-main\pdb_structures_oriented\ABCC4_O15439\oriented_ABCC4_O15439_8I4B_native.pdb</t>
        </is>
      </c>
      <c r="C44" t="n">
        <v>45.38995742797852</v>
      </c>
      <c r="D44" t="n">
        <v>8.1029072310551</v>
      </c>
      <c r="E44" t="inlineStr">
        <is>
          <t>Native_OPM</t>
        </is>
      </c>
      <c r="F44" t="b">
        <v>0</v>
      </c>
      <c r="G44" t="inlineStr">
        <is>
          <t>No</t>
        </is>
      </c>
    </row>
    <row r="45">
      <c r="A45" t="inlineStr">
        <is>
          <t>8I4C</t>
        </is>
      </c>
      <c r="B45" t="inlineStr">
        <is>
          <t>C:\Users\lexbo\Desktop\PDBCreatorAO-main\PDBCreatorAO-main\pdb_structures_oriented\ABCC4_O15439\oriented_ABCC4_O15439_8I4C_native.pdb</t>
        </is>
      </c>
      <c r="C45" t="n">
        <v>46.06692123413086</v>
      </c>
      <c r="D45" t="n">
        <v>5.070441578980655</v>
      </c>
      <c r="E45" t="inlineStr">
        <is>
          <t>Native_OPM</t>
        </is>
      </c>
      <c r="F45" t="b">
        <v>0</v>
      </c>
      <c r="G45" t="inlineStr">
        <is>
          <t>No</t>
        </is>
      </c>
    </row>
    <row r="46">
      <c r="A46" t="inlineStr">
        <is>
          <t>8IZ7</t>
        </is>
      </c>
      <c r="B46" t="inlineStr">
        <is>
          <t>C:\Users\lexbo\Desktop\PDBCreatorAO-main\PDBCreatorAO-main\pdb_structures_oriented\ABCC4_O15439\oriented_ABCC4_O15439_8IZ7_native.pdb</t>
        </is>
      </c>
      <c r="C46" t="n">
        <v>67.88791656494141</v>
      </c>
      <c r="D46" t="n">
        <v>10.12509949158691</v>
      </c>
      <c r="E46" t="inlineStr">
        <is>
          <t>Native_PDBTM</t>
        </is>
      </c>
      <c r="F46" t="b">
        <v>0</v>
      </c>
      <c r="G46" t="inlineStr">
        <is>
          <t>No</t>
        </is>
      </c>
    </row>
    <row r="47">
      <c r="A47" t="inlineStr">
        <is>
          <t>8IZ8</t>
        </is>
      </c>
      <c r="B47" t="inlineStr">
        <is>
          <t>C:\Users\lexbo\Desktop\PDBCreatorAO-main\PDBCreatorAO-main\pdb_structures_oriented\ABCC4_O15439\oriented_ABCC4_O15439_8IZ8_native.pdb</t>
        </is>
      </c>
      <c r="C47" t="n">
        <v>34.36534118652344</v>
      </c>
      <c r="D47" t="n">
        <v>2.763940515160145</v>
      </c>
      <c r="E47" t="inlineStr">
        <is>
          <t>Native_PDBTM</t>
        </is>
      </c>
      <c r="F47" t="b">
        <v>0</v>
      </c>
      <c r="G47" t="inlineStr">
        <is>
          <t>No</t>
        </is>
      </c>
    </row>
    <row r="48">
      <c r="A48" t="inlineStr">
        <is>
          <t>8IZ9</t>
        </is>
      </c>
      <c r="B48" t="inlineStr">
        <is>
          <t>C:\Users\lexbo\Desktop\PDBCreatorAO-main\PDBCreatorAO-main\pdb_structures_oriented\ABCC4_O15439\oriented_ABCC4_O15439_8IZ9_native.pdb</t>
        </is>
      </c>
      <c r="C48" t="n">
        <v>66.29274749755859</v>
      </c>
      <c r="D48" t="n">
        <v>6.290000816682842</v>
      </c>
      <c r="E48" t="inlineStr">
        <is>
          <t>Native_PDBTM</t>
        </is>
      </c>
      <c r="F48" t="b">
        <v>0</v>
      </c>
      <c r="G48" t="inlineStr">
        <is>
          <t>No</t>
        </is>
      </c>
    </row>
    <row r="49">
      <c r="A49" t="inlineStr">
        <is>
          <t>8IZA</t>
        </is>
      </c>
      <c r="B49" t="inlineStr">
        <is>
          <t>C:\Users\lexbo\Desktop\PDBCreatorAO-main\PDBCreatorAO-main\pdb_structures_oriented\ABCC4_O15439\oriented_ABCC4_O15439_8IZA_native.pdb</t>
        </is>
      </c>
      <c r="C49" t="n">
        <v>32.98960494995117</v>
      </c>
      <c r="D49" t="n">
        <v>7.159054139324249</v>
      </c>
      <c r="E49" t="inlineStr">
        <is>
          <t>Native_PDBTM</t>
        </is>
      </c>
      <c r="F49" t="b">
        <v>0</v>
      </c>
      <c r="G49" t="inlineStr">
        <is>
          <t>No</t>
        </is>
      </c>
    </row>
    <row r="50">
      <c r="A50" t="inlineStr">
        <is>
          <t>8J3W</t>
        </is>
      </c>
      <c r="B50" t="inlineStr">
        <is>
          <t>C:\Users\lexbo\Desktop\PDBCreatorAO-main\PDBCreatorAO-main\pdb_structures_oriented\ABCC4_O15439\oriented_ABCC4_O15439_8J3W_native.pdb</t>
        </is>
      </c>
      <c r="C50" t="n">
        <v>5.023085117340088</v>
      </c>
      <c r="D50" t="n">
        <v>4.395735101162528</v>
      </c>
      <c r="E50" t="inlineStr">
        <is>
          <t>Native_OPM</t>
        </is>
      </c>
      <c r="F50" t="b">
        <v>0</v>
      </c>
      <c r="G50" t="inlineStr">
        <is>
          <t>No</t>
        </is>
      </c>
    </row>
    <row r="51">
      <c r="A51" t="inlineStr">
        <is>
          <t>8J3Z</t>
        </is>
      </c>
      <c r="B51" t="inlineStr">
        <is>
          <t>C:\Users\lexbo\Desktop\PDBCreatorAO-main\PDBCreatorAO-main\pdb_structures_oriented\ABCC4_O15439\oriented_ABCC4_O15439_8J3Z_native.pdb</t>
        </is>
      </c>
      <c r="C51" t="n">
        <v>18.87373733520508</v>
      </c>
      <c r="D51" t="n">
        <v>9.151922176292643</v>
      </c>
      <c r="E51" t="inlineStr">
        <is>
          <t>Native_OPM</t>
        </is>
      </c>
      <c r="F51" t="b">
        <v>0</v>
      </c>
      <c r="G51" t="inlineStr">
        <is>
          <t>No</t>
        </is>
      </c>
    </row>
    <row r="52">
      <c r="A52" t="inlineStr">
        <is>
          <t>8XOK</t>
        </is>
      </c>
      <c r="B52" t="inlineStr">
        <is>
          <t>C:\Users\lexbo\Desktop\PDBCreatorAO-main\PDBCreatorAO-main\pdb_structures_oriented\ABCC4_O15439\oriented_ABCC4_O15439_8XOK_native.pdb</t>
        </is>
      </c>
      <c r="C52" t="n">
        <v>36.54381942749023</v>
      </c>
      <c r="D52" t="n">
        <v>2.474752337347379</v>
      </c>
      <c r="E52" t="inlineStr">
        <is>
          <t>Native_PDBTM</t>
        </is>
      </c>
      <c r="F52" t="b">
        <v>0</v>
      </c>
      <c r="G52" t="inlineStr">
        <is>
          <t>No</t>
        </is>
      </c>
    </row>
    <row r="53">
      <c r="A53" t="inlineStr">
        <is>
          <t>8XOL</t>
        </is>
      </c>
      <c r="B53" t="inlineStr">
        <is>
          <t>C:\Users\lexbo\Desktop\PDBCreatorAO-main\PDBCreatorAO-main\pdb_structures_oriented\ABCC4_O15439\oriented_ABCC4_O15439_8XOL_native.pdb</t>
        </is>
      </c>
      <c r="C53" t="n">
        <v>36.27376937866211</v>
      </c>
      <c r="D53" t="n">
        <v>6.862985744720882</v>
      </c>
      <c r="E53" t="inlineStr">
        <is>
          <t>Native_PDBTM</t>
        </is>
      </c>
      <c r="F53" t="b">
        <v>0</v>
      </c>
      <c r="G53" t="inlineStr">
        <is>
          <t>No</t>
        </is>
      </c>
    </row>
    <row r="54">
      <c r="A54" t="inlineStr">
        <is>
          <t>8XOM</t>
        </is>
      </c>
      <c r="B54" t="inlineStr">
        <is>
          <t>C:\Users\lexbo\Desktop\PDBCreatorAO-main\PDBCreatorAO-main\pdb_structures_oriented\ABCC4_O15439\oriented_ABCC4_O15439_8XOM_native.pdb</t>
        </is>
      </c>
      <c r="C54" t="n">
        <v>34.22982025146484</v>
      </c>
      <c r="D54" t="n">
        <v>7.569274587521615</v>
      </c>
      <c r="E54" t="inlineStr">
        <is>
          <t>Native_PDBTM</t>
        </is>
      </c>
      <c r="F54" t="b">
        <v>0</v>
      </c>
      <c r="G54" t="inlineStr">
        <is>
          <t>No</t>
        </is>
      </c>
    </row>
    <row r="55">
      <c r="A55" t="inlineStr">
        <is>
          <t>5DO7</t>
        </is>
      </c>
      <c r="B55" t="inlineStr">
        <is>
          <t>C:\Users\lexbo\Desktop\PDBCreatorAO-main\PDBCreatorAO-main\pdb_structures_oriented\ABCG5-ABCG8_Q9H222\oriented_ABCG5-ABCG8_Q9H222_5DO7_native.pdb</t>
        </is>
      </c>
      <c r="E55" t="inlineStr">
        <is>
          <t>Native_OPM</t>
        </is>
      </c>
      <c r="F55" t="b">
        <v>0</v>
      </c>
      <c r="G55" t="inlineStr">
        <is>
          <t>No</t>
        </is>
      </c>
    </row>
    <row r="56">
      <c r="A56" t="inlineStr">
        <is>
          <t>7JR7</t>
        </is>
      </c>
      <c r="B56" t="inlineStr">
        <is>
          <t>C:\Users\lexbo\Desktop\PDBCreatorAO-main\PDBCreatorAO-main\pdb_structures_oriented\ABCG5-ABCG8_Q9H222\oriented_ABCG5-ABCG8_Q9H222_7JR7_native.pdb</t>
        </is>
      </c>
      <c r="C56" t="n">
        <v>77.44548034667969</v>
      </c>
      <c r="D56" t="n">
        <v>27.2087840375294</v>
      </c>
      <c r="E56" t="inlineStr">
        <is>
          <t>Native_OPM</t>
        </is>
      </c>
      <c r="F56" t="b">
        <v>0</v>
      </c>
      <c r="G56" t="inlineStr">
        <is>
          <t>No</t>
        </is>
      </c>
    </row>
    <row r="57">
      <c r="A57" t="inlineStr">
        <is>
          <t>7R87</t>
        </is>
      </c>
      <c r="B57" t="inlineStr">
        <is>
          <t>C:\Users\lexbo\Desktop\PDBCreatorAO-main\PDBCreatorAO-main\pdb_structures_oriented\ABCG5-ABCG8_Q9H222\oriented_ABCG5-ABCG8_Q9H222_7R87_native.pdb</t>
        </is>
      </c>
      <c r="C57" t="n">
        <v>72.39171600341797</v>
      </c>
      <c r="D57" t="n">
        <v>19.62801478307282</v>
      </c>
      <c r="E57" t="inlineStr">
        <is>
          <t>Native_OPM</t>
        </is>
      </c>
      <c r="F57" t="b">
        <v>0</v>
      </c>
      <c r="G57" t="inlineStr">
        <is>
          <t>No</t>
        </is>
      </c>
    </row>
    <row r="58">
      <c r="A58" t="inlineStr">
        <is>
          <t>7R88</t>
        </is>
      </c>
      <c r="B58" t="inlineStr">
        <is>
          <t>C:\Users\lexbo\Desktop\PDBCreatorAO-main\PDBCreatorAO-main\pdb_structures_oriented\ABCG5-ABCG8_Q9H222\oriented_ABCG5-ABCG8_Q9H222_7R88_native.pdb</t>
        </is>
      </c>
      <c r="C58" t="n">
        <v>72.55421447753906</v>
      </c>
      <c r="D58" t="n">
        <v>19.61840806735071</v>
      </c>
      <c r="E58" t="inlineStr">
        <is>
          <t>Native_OPM</t>
        </is>
      </c>
      <c r="F58" t="b">
        <v>0</v>
      </c>
      <c r="G58" t="inlineStr">
        <is>
          <t>No</t>
        </is>
      </c>
    </row>
    <row r="59">
      <c r="A59" t="inlineStr">
        <is>
          <t>7R89</t>
        </is>
      </c>
      <c r="B59" t="inlineStr">
        <is>
          <t>C:\Users\lexbo\Desktop\PDBCreatorAO-main\PDBCreatorAO-main\pdb_structures_oriented\ABCG5-ABCG8_Q9H222\oriented_ABCG5-ABCG8_Q9H222_7R89_native.pdb</t>
        </is>
      </c>
      <c r="C59" t="n">
        <v>39.29664993286133</v>
      </c>
      <c r="D59" t="n">
        <v>19.60743989091741</v>
      </c>
      <c r="E59" t="inlineStr">
        <is>
          <t>Native_OPM</t>
        </is>
      </c>
      <c r="F59" t="b">
        <v>0</v>
      </c>
      <c r="G59" t="inlineStr">
        <is>
          <t>No</t>
        </is>
      </c>
    </row>
    <row r="60">
      <c r="A60" t="inlineStr">
        <is>
          <t>7R8A</t>
        </is>
      </c>
      <c r="B60" t="inlineStr">
        <is>
          <t>C:\Users\lexbo\Desktop\PDBCreatorAO-main\PDBCreatorAO-main\pdb_structures_oriented\ABCG5-ABCG8_Q9H222\oriented_ABCG5-ABCG8_Q9H222_7R8A_native.pdb</t>
        </is>
      </c>
      <c r="C60" t="n">
        <v>72.65088653564453</v>
      </c>
      <c r="D60" t="n">
        <v>19.66982513275373</v>
      </c>
      <c r="E60" t="inlineStr">
        <is>
          <t>Native_OPM</t>
        </is>
      </c>
      <c r="F60" t="b">
        <v>0</v>
      </c>
      <c r="G60" t="inlineStr">
        <is>
          <t>No</t>
        </is>
      </c>
    </row>
    <row r="61">
      <c r="A61" t="inlineStr">
        <is>
          <t>7R8B</t>
        </is>
      </c>
      <c r="B61" t="inlineStr">
        <is>
          <t>C:\Users\lexbo\Desktop\PDBCreatorAO-main\PDBCreatorAO-main\pdb_structures_oriented\ABCG5-ABCG8_Q9H222\oriented_ABCG5-ABCG8_Q9H222_7R8B_native.pdb</t>
        </is>
      </c>
      <c r="C61" t="n">
        <v>39.22206878662109</v>
      </c>
      <c r="D61" t="n">
        <v>19.45429376281028</v>
      </c>
      <c r="E61" t="inlineStr">
        <is>
          <t>Native_OPM</t>
        </is>
      </c>
      <c r="F61" t="b">
        <v>0</v>
      </c>
      <c r="G61" t="inlineStr">
        <is>
          <t>No</t>
        </is>
      </c>
    </row>
    <row r="62">
      <c r="A62" t="inlineStr">
        <is>
          <t>8CUB</t>
        </is>
      </c>
      <c r="B62" t="inlineStr">
        <is>
          <t>C:\Users\lexbo\Desktop\PDBCreatorAO-main\PDBCreatorAO-main\pdb_structures_oriented\ABCG5-ABCG8_Q9H222\oriented_ABCG5-ABCG8_Q9H222_8CUB_native.pdb</t>
        </is>
      </c>
      <c r="C62" t="n">
        <v>16.81050682067871</v>
      </c>
      <c r="D62" t="n">
        <v>6.120035258862247</v>
      </c>
      <c r="E62" t="inlineStr">
        <is>
          <t>Native_OPM</t>
        </is>
      </c>
      <c r="F62" t="b">
        <v>0</v>
      </c>
      <c r="G62" t="inlineStr">
        <is>
          <t>No</t>
        </is>
      </c>
    </row>
    <row r="63">
      <c r="A63" t="inlineStr">
        <is>
          <t>8ET6</t>
        </is>
      </c>
      <c r="B63" t="inlineStr">
        <is>
          <t>C:\Users\lexbo\Desktop\PDBCreatorAO-main\PDBCreatorAO-main\pdb_structures_oriented\SLC22A1_O15245\oriented_SLC22A1_O15245_8ET6_native.pdb</t>
        </is>
      </c>
      <c r="E63" t="inlineStr">
        <is>
          <t>Native_OPM</t>
        </is>
      </c>
      <c r="F63" t="b">
        <v>0</v>
      </c>
      <c r="G63" t="inlineStr">
        <is>
          <t>No</t>
        </is>
      </c>
    </row>
    <row r="64">
      <c r="A64" t="inlineStr">
        <is>
          <t>8ET7</t>
        </is>
      </c>
      <c r="B64" t="inlineStr">
        <is>
          <t>C:\Users\lexbo\Desktop\PDBCreatorAO-main\PDBCreatorAO-main\pdb_structures_oriented\SLC22A1_O15245\oriented_SLC22A1_O15245_8ET7_native.pdb</t>
        </is>
      </c>
      <c r="C64" t="n">
        <v>29.18352890014648</v>
      </c>
      <c r="D64" t="n">
        <v>0.3029265236899145</v>
      </c>
      <c r="E64" t="inlineStr">
        <is>
          <t>Native_OPM</t>
        </is>
      </c>
      <c r="F64" t="b">
        <v>0</v>
      </c>
      <c r="G64" t="inlineStr">
        <is>
          <t>No</t>
        </is>
      </c>
    </row>
    <row r="65">
      <c r="A65" t="inlineStr">
        <is>
          <t>8ET8</t>
        </is>
      </c>
      <c r="B65" t="inlineStr">
        <is>
          <t>C:\Users\lexbo\Desktop\PDBCreatorAO-main\PDBCreatorAO-main\pdb_structures_oriented\SLC22A1_O15245\oriented_SLC22A1_O15245_8ET8_native.pdb</t>
        </is>
      </c>
      <c r="C65" t="n">
        <v>2.354149580001831</v>
      </c>
      <c r="D65" t="n">
        <v>0.1892106843457592</v>
      </c>
      <c r="E65" t="inlineStr">
        <is>
          <t>Native_OPM</t>
        </is>
      </c>
      <c r="F65" t="b">
        <v>0</v>
      </c>
      <c r="G65" t="inlineStr">
        <is>
          <t>No</t>
        </is>
      </c>
    </row>
    <row r="66">
      <c r="A66" t="inlineStr">
        <is>
          <t>8JTS</t>
        </is>
      </c>
      <c r="B66" t="inlineStr">
        <is>
          <t>C:\Users\lexbo\Desktop\PDBCreatorAO-main\PDBCreatorAO-main\pdb_structures_oriented\SLC22A1_O15245\oriented_SLC22A1_O15245_8JTS_native.pdb</t>
        </is>
      </c>
      <c r="C66" t="n">
        <v>66.203857421875</v>
      </c>
      <c r="D66" t="n">
        <v>6.42056188454073</v>
      </c>
      <c r="E66" t="inlineStr">
        <is>
          <t>Native_PDBTM</t>
        </is>
      </c>
      <c r="F66" t="b">
        <v>0</v>
      </c>
      <c r="G66" t="inlineStr">
        <is>
          <t>No</t>
        </is>
      </c>
    </row>
    <row r="67">
      <c r="A67" t="inlineStr">
        <is>
          <t>8JTT</t>
        </is>
      </c>
      <c r="B67" t="inlineStr">
        <is>
          <t>C:\Users\lexbo\Desktop\PDBCreatorAO-main\PDBCreatorAO-main\pdb_structures_oriented\SLC22A1_O15245\oriented_SLC22A1_O15245_8JTT_native.pdb</t>
        </is>
      </c>
      <c r="C67" t="n">
        <v>63.94507217407227</v>
      </c>
      <c r="D67" t="n">
        <v>8.95057846438042</v>
      </c>
      <c r="E67" t="inlineStr">
        <is>
          <t>Native_PDBTM</t>
        </is>
      </c>
      <c r="F67" t="b">
        <v>0</v>
      </c>
      <c r="G67" t="inlineStr">
        <is>
          <t>No</t>
        </is>
      </c>
    </row>
    <row r="68">
      <c r="A68" t="inlineStr">
        <is>
          <t>8JTV</t>
        </is>
      </c>
      <c r="B68" t="inlineStr">
        <is>
          <t>C:\Users\lexbo\Desktop\PDBCreatorAO-main\PDBCreatorAO-main\pdb_structures_oriented\SLC22A1_O15245\oriented_SLC22A1_O15245_8JTV_native.pdb</t>
        </is>
      </c>
      <c r="C68" t="n">
        <v>20.16915702819824</v>
      </c>
      <c r="D68" t="n">
        <v>7.618845676041929</v>
      </c>
      <c r="E68" t="inlineStr">
        <is>
          <t>Native_PDBTM</t>
        </is>
      </c>
      <c r="F68" t="b">
        <v>0</v>
      </c>
      <c r="G68" t="inlineStr">
        <is>
          <t>No</t>
        </is>
      </c>
    </row>
    <row r="69">
      <c r="A69" t="inlineStr">
        <is>
          <t>8JTW</t>
        </is>
      </c>
      <c r="B69" t="inlineStr">
        <is>
          <t>C:\Users\lexbo\Desktop\PDBCreatorAO-main\PDBCreatorAO-main\pdb_structures_oriented\SLC22A1_O15245\oriented_SLC22A1_O15245_8JTW_native.pdb</t>
        </is>
      </c>
      <c r="C69" t="n">
        <v>63.21419525146484</v>
      </c>
      <c r="D69" t="n">
        <v>6.577858200062711</v>
      </c>
      <c r="E69" t="inlineStr">
        <is>
          <t>Native_PDBTM</t>
        </is>
      </c>
      <c r="F69" t="b">
        <v>0</v>
      </c>
      <c r="G69" t="inlineStr">
        <is>
          <t>No</t>
        </is>
      </c>
    </row>
    <row r="70">
      <c r="A70" t="inlineStr">
        <is>
          <t>8JTX</t>
        </is>
      </c>
      <c r="B70" t="inlineStr">
        <is>
          <t>C:\Users\lexbo\Desktop\PDBCreatorAO-main\PDBCreatorAO-main\pdb_structures_oriented\SLC22A1_O15245\oriented_SLC22A1_O15245_8JTX_native.pdb</t>
        </is>
      </c>
      <c r="C70" t="n">
        <v>62.61909866333008</v>
      </c>
      <c r="D70" t="n">
        <v>5.787274265530073</v>
      </c>
      <c r="E70" t="inlineStr">
        <is>
          <t>Native_PDBTM</t>
        </is>
      </c>
      <c r="F70" t="b">
        <v>0</v>
      </c>
      <c r="G70" t="inlineStr">
        <is>
          <t>No</t>
        </is>
      </c>
    </row>
    <row r="71">
      <c r="A71" t="inlineStr">
        <is>
          <t>8JTY</t>
        </is>
      </c>
      <c r="B71" t="inlineStr">
        <is>
          <t>C:\Users\lexbo\Desktop\PDBCreatorAO-main\PDBCreatorAO-main\pdb_structures_oriented\SLC22A1_O15245\oriented_SLC22A1_O15245_8JTY_native.pdb</t>
        </is>
      </c>
      <c r="C71" t="n">
        <v>64.09113311767578</v>
      </c>
      <c r="D71" t="n">
        <v>6.026227436032777</v>
      </c>
      <c r="E71" t="inlineStr">
        <is>
          <t>Native_PDBTM</t>
        </is>
      </c>
      <c r="F71" t="b">
        <v>0</v>
      </c>
      <c r="G71" t="inlineStr">
        <is>
          <t>No</t>
        </is>
      </c>
    </row>
    <row r="72">
      <c r="A72" t="inlineStr">
        <is>
          <t>8JTZ</t>
        </is>
      </c>
      <c r="B72" t="inlineStr">
        <is>
          <t>C:\Users\lexbo\Desktop\PDBCreatorAO-main\PDBCreatorAO-main\pdb_structures_oriented\SLC22A1_O15245\oriented_SLC22A1_O15245_8JTZ_native.pdb</t>
        </is>
      </c>
      <c r="C72" t="n">
        <v>65.89293670654297</v>
      </c>
      <c r="D72" t="n">
        <v>7.388141406688008</v>
      </c>
      <c r="E72" t="inlineStr">
        <is>
          <t>Native_PDBTM</t>
        </is>
      </c>
      <c r="F72" t="b">
        <v>0</v>
      </c>
      <c r="G72" t="inlineStr">
        <is>
          <t>No</t>
        </is>
      </c>
    </row>
    <row r="73">
      <c r="A73" t="inlineStr">
        <is>
          <t>8JU0</t>
        </is>
      </c>
      <c r="B73" t="inlineStr">
        <is>
          <t>C:\Users\lexbo\Desktop\PDBCreatorAO-main\PDBCreatorAO-main\pdb_structures_oriented\SLC22A1_O15245\oriented_SLC22A1_O15245_8JU0_native.pdb</t>
        </is>
      </c>
      <c r="C73" t="n">
        <v>63.04046630859375</v>
      </c>
      <c r="D73" t="n">
        <v>6.226361918376173</v>
      </c>
      <c r="E73" t="inlineStr">
        <is>
          <t>Native_PDBTM</t>
        </is>
      </c>
      <c r="F73" t="b">
        <v>0</v>
      </c>
      <c r="G73" t="inlineStr">
        <is>
          <t>No</t>
        </is>
      </c>
    </row>
    <row r="74">
      <c r="A74" t="inlineStr">
        <is>
          <t>8SC1</t>
        </is>
      </c>
      <c r="B74" t="inlineStr">
        <is>
          <t>C:\Users\lexbo\Desktop\PDBCreatorAO-main\PDBCreatorAO-main\pdb_structures_oriented\SLC22A1_O15245\oriented_SLC22A1_O15245_8SC1_native.pdb</t>
        </is>
      </c>
      <c r="C74" t="n">
        <v>16.2813606262207</v>
      </c>
      <c r="D74" t="n">
        <v>4.716138366652984</v>
      </c>
      <c r="E74" t="inlineStr">
        <is>
          <t>Native_PDBTM</t>
        </is>
      </c>
      <c r="F74" t="b">
        <v>0</v>
      </c>
      <c r="G74" t="inlineStr">
        <is>
          <t>No</t>
        </is>
      </c>
    </row>
    <row r="75">
      <c r="A75" t="inlineStr">
        <is>
          <t>8SC2</t>
        </is>
      </c>
      <c r="B75" t="inlineStr">
        <is>
          <t>C:\Users\lexbo\Desktop\PDBCreatorAO-main\PDBCreatorAO-main\pdb_structures_oriented\SLC22A1_O15245\oriented_SLC22A1_O15245_8SC2_native.pdb</t>
        </is>
      </c>
      <c r="C75" t="n">
        <v>18.17388916015625</v>
      </c>
      <c r="D75" t="n">
        <v>5.32520290388107</v>
      </c>
      <c r="E75" t="inlineStr">
        <is>
          <t>Native_PDBTM</t>
        </is>
      </c>
      <c r="F75" t="b">
        <v>0</v>
      </c>
      <c r="G75" t="inlineStr">
        <is>
          <t>No</t>
        </is>
      </c>
    </row>
    <row r="76">
      <c r="A76" t="inlineStr">
        <is>
          <t>8SC3</t>
        </is>
      </c>
      <c r="B76" t="inlineStr">
        <is>
          <t>C:\Users\lexbo\Desktop\PDBCreatorAO-main\PDBCreatorAO-main\pdb_structures_oriented\SLC22A1_O15245\oriented_SLC22A1_O15245_8SC3_native.pdb</t>
        </is>
      </c>
      <c r="C76" t="n">
        <v>18.9927921295166</v>
      </c>
      <c r="D76" t="n">
        <v>7.580164960965663</v>
      </c>
      <c r="E76" t="inlineStr">
        <is>
          <t>Native_PDBTM</t>
        </is>
      </c>
      <c r="F76" t="b">
        <v>0</v>
      </c>
      <c r="G76" t="inlineStr">
        <is>
          <t>No</t>
        </is>
      </c>
    </row>
    <row r="77">
      <c r="A77" t="inlineStr">
        <is>
          <t>8SC4</t>
        </is>
      </c>
      <c r="B77" t="inlineStr">
        <is>
          <t>C:\Users\lexbo\Desktop\PDBCreatorAO-main\PDBCreatorAO-main\pdb_structures_oriented\SLC22A1_O15245\oriented_SLC22A1_O15245_8SC4_native.pdb</t>
        </is>
      </c>
      <c r="C77" t="n">
        <v>19.18820381164551</v>
      </c>
      <c r="D77" t="n">
        <v>7.581127155574882</v>
      </c>
      <c r="E77" t="inlineStr">
        <is>
          <t>Native_PDBTM</t>
        </is>
      </c>
      <c r="F77" t="b">
        <v>0</v>
      </c>
      <c r="G77" t="inlineStr">
        <is>
          <t>No</t>
        </is>
      </c>
    </row>
    <row r="78">
      <c r="A78" t="inlineStr">
        <is>
          <t>8SC6</t>
        </is>
      </c>
      <c r="B78" t="inlineStr">
        <is>
          <t>C:\Users\lexbo\Desktop\PDBCreatorAO-main\PDBCreatorAO-main\pdb_structures_oriented\SLC22A1_O15245\oriented_SLC22A1_O15245_8SC6_native.pdb</t>
        </is>
      </c>
      <c r="C78" t="n">
        <v>17.55380249023438</v>
      </c>
      <c r="D78" t="n">
        <v>5.64179530908093</v>
      </c>
      <c r="E78" t="inlineStr">
        <is>
          <t>Native_PDBTM</t>
        </is>
      </c>
      <c r="F78" t="b">
        <v>0</v>
      </c>
      <c r="G78" t="inlineStr">
        <is>
          <t>No</t>
        </is>
      </c>
    </row>
    <row r="79">
      <c r="A79" t="inlineStr">
        <is>
          <t>8ET9</t>
        </is>
      </c>
      <c r="B79" t="inlineStr">
        <is>
          <t>C:\Users\lexbo\Desktop\PDBCreatorAO-main\PDBCreatorAO-main\pdb_structures_oriented\SLC22A2_O15244\oriented_SLC22A2_O15244_8ET9_native.pdb</t>
        </is>
      </c>
      <c r="E79" t="inlineStr">
        <is>
          <t>Native_OPM</t>
        </is>
      </c>
      <c r="F79" t="b">
        <v>0</v>
      </c>
      <c r="G79" t="inlineStr">
        <is>
          <t>No</t>
        </is>
      </c>
    </row>
    <row r="80">
      <c r="A80" t="inlineStr">
        <is>
          <t>8HNB</t>
        </is>
      </c>
      <c r="B80" t="inlineStr">
        <is>
          <t>C:\Users\lexbo\Desktop\PDBCreatorAO-main\PDBCreatorAO-main\pdb_structures_oriented\SLCO1B1_Q9Y6L6\oriented_SLCO1B1_Q9Y6L6_8HNB_native.pdb</t>
        </is>
      </c>
      <c r="E80" t="inlineStr">
        <is>
          <t>Native_PDBTM</t>
        </is>
      </c>
      <c r="F80" t="b">
        <v>0</v>
      </c>
      <c r="G80" t="inlineStr">
        <is>
          <t>No</t>
        </is>
      </c>
    </row>
    <row r="81">
      <c r="A81" t="inlineStr">
        <is>
          <t>8HNC</t>
        </is>
      </c>
      <c r="B81" t="inlineStr">
        <is>
          <t>C:\Users\lexbo\Desktop\PDBCreatorAO-main\PDBCreatorAO-main\pdb_structures_oriented\SLCO1B1_Q9Y6L6\oriented_SLCO1B1_Q9Y6L6_8HNC_native.pdb</t>
        </is>
      </c>
      <c r="C81" t="n">
        <v>4.885390281677246</v>
      </c>
      <c r="D81" t="n">
        <v>3.317236917075943</v>
      </c>
      <c r="E81" t="inlineStr">
        <is>
          <t>Native_PDBTM</t>
        </is>
      </c>
      <c r="F81" t="b">
        <v>0</v>
      </c>
      <c r="G81" t="inlineStr">
        <is>
          <t>No</t>
        </is>
      </c>
    </row>
    <row r="82">
      <c r="A82" t="inlineStr">
        <is>
          <t>8HND</t>
        </is>
      </c>
      <c r="B82" t="inlineStr">
        <is>
          <t>C:\Users\lexbo\Desktop\PDBCreatorAO-main\PDBCreatorAO-main\pdb_structures_oriented\SLCO1B1_Q9Y6L6\oriented_SLCO1B1_Q9Y6L6_8HND_native.pdb</t>
        </is>
      </c>
      <c r="C82" t="n">
        <v>41.21310424804688</v>
      </c>
      <c r="D82" t="n">
        <v>7.083502373905993</v>
      </c>
      <c r="E82" t="inlineStr">
        <is>
          <t>Native_PDBTM</t>
        </is>
      </c>
      <c r="F82" t="b">
        <v>0</v>
      </c>
      <c r="G82" t="inlineStr">
        <is>
          <t>No</t>
        </is>
      </c>
    </row>
    <row r="83">
      <c r="A83" t="inlineStr">
        <is>
          <t>8HNH</t>
        </is>
      </c>
      <c r="B83" t="inlineStr">
        <is>
          <t>C:\Users\lexbo\Desktop\PDBCreatorAO-main\PDBCreatorAO-main\pdb_structures_oriented\SLCO1B1_Q9Y6L6\oriented_SLCO1B1_Q9Y6L6_8HNH_native.pdb</t>
        </is>
      </c>
      <c r="C83" t="n">
        <v>40.55556106567383</v>
      </c>
      <c r="D83" t="n">
        <v>3.620490037618522</v>
      </c>
      <c r="E83" t="inlineStr">
        <is>
          <t>Native_PDBTM</t>
        </is>
      </c>
      <c r="F83" t="b">
        <v>0</v>
      </c>
      <c r="G83" t="inlineStr">
        <is>
          <t>No</t>
        </is>
      </c>
    </row>
    <row r="84">
      <c r="A84" t="inlineStr">
        <is>
          <t>8PHW</t>
        </is>
      </c>
      <c r="B84" t="inlineStr">
        <is>
          <t>C:\Users\lexbo\Desktop\PDBCreatorAO-main\PDBCreatorAO-main\pdb_structures_oriented\SLCO1B1_Q9Y6L6\oriented_SLCO1B1_Q9Y6L6_8PHW_native.pdb</t>
        </is>
      </c>
      <c r="C84" t="n">
        <v>67.75700378417969</v>
      </c>
      <c r="D84" t="n">
        <v>6.084069043934348</v>
      </c>
      <c r="E84" t="inlineStr">
        <is>
          <t>Native_PDBTM</t>
        </is>
      </c>
      <c r="F84" t="b">
        <v>0</v>
      </c>
      <c r="G84" t="inlineStr">
        <is>
          <t>No</t>
        </is>
      </c>
    </row>
    <row r="85">
      <c r="A85" t="inlineStr">
        <is>
          <t>8PG0</t>
        </is>
      </c>
      <c r="B85" t="inlineStr">
        <is>
          <t>C:\Users\lexbo\Desktop\PDBCreatorAO-main\PDBCreatorAO-main\pdb_structures_oriented\SLCO1B3_Q9NPD5\oriented_SLCO1B3_Q9NPD5_8PG0_native.pdb</t>
        </is>
      </c>
      <c r="E85" t="inlineStr">
        <is>
          <t>Native_PDBTM</t>
        </is>
      </c>
      <c r="F85" t="b">
        <v>0</v>
      </c>
      <c r="G85" t="inlineStr">
        <is>
          <t>No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2025-09-20T18:03:48Z</dcterms:created>
  <dcterms:modified xmlns:dcterms="http://purl.org/dc/terms/" xmlns:xsi="http://www.w3.org/2001/XMLSchema-instance" xsi:type="dcterms:W3CDTF">2025-09-20T18:03:48Z</dcterms:modified>
</cp:coreProperties>
</file>