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personal_tracking\"/>
    </mc:Choice>
  </mc:AlternateContent>
  <xr:revisionPtr revIDLastSave="0" documentId="13_ncr:1_{C6F5A116-F53C-4885-B14B-7E3F9E585DF5}" xr6:coauthVersionLast="47" xr6:coauthVersionMax="47" xr10:uidLastSave="{00000000-0000-0000-0000-000000000000}"/>
  <bookViews>
    <workbookView xWindow="-28920" yWindow="285" windowWidth="29040" windowHeight="15465" xr2:uid="{BCFE999D-AF80-4886-B635-D42695AE7E9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1" l="1"/>
  <c r="T9" i="1"/>
  <c r="T6" i="1"/>
  <c r="T7" i="1"/>
  <c r="T5" i="1"/>
  <c r="T4" i="1"/>
  <c r="T3" i="1"/>
  <c r="U4" i="1"/>
  <c r="U5" i="1"/>
  <c r="U6" i="1"/>
  <c r="U7" i="1"/>
  <c r="S4" i="1"/>
  <c r="S5" i="1"/>
  <c r="S6" i="1"/>
  <c r="S7" i="1"/>
  <c r="S9" i="1"/>
  <c r="U3" i="1"/>
  <c r="S3" i="1"/>
  <c r="N9" i="1"/>
  <c r="M9" i="1"/>
  <c r="N4" i="1"/>
  <c r="N5" i="1"/>
  <c r="N6" i="1"/>
  <c r="N7" i="1"/>
  <c r="N3" i="1"/>
  <c r="M5" i="1"/>
  <c r="M6" i="1"/>
  <c r="M7" i="1"/>
  <c r="M4" i="1"/>
  <c r="M3" i="1"/>
  <c r="L4" i="1"/>
  <c r="L5" i="1"/>
  <c r="L6" i="1"/>
  <c r="L7" i="1"/>
  <c r="L9" i="1"/>
  <c r="L3" i="1"/>
  <c r="C9" i="1"/>
  <c r="F9" i="1"/>
  <c r="H7" i="1"/>
  <c r="F4" i="1"/>
  <c r="F5" i="1"/>
  <c r="F6" i="1"/>
  <c r="F7" i="1"/>
  <c r="F3" i="1"/>
  <c r="H4" i="1"/>
  <c r="H5" i="1"/>
  <c r="H6" i="1"/>
  <c r="G3" i="1"/>
  <c r="G4" i="1" s="1"/>
  <c r="G5" i="1" s="1"/>
  <c r="G6" i="1" s="1"/>
  <c r="G7" i="1" s="1"/>
  <c r="G9" i="1" s="1"/>
  <c r="H9" i="1" s="1"/>
  <c r="H3" i="1"/>
</calcChain>
</file>

<file path=xl/sharedStrings.xml><?xml version="1.0" encoding="utf-8"?>
<sst xmlns="http://schemas.openxmlformats.org/spreadsheetml/2006/main" count="16" uniqueCount="8">
  <si>
    <t>Datum</t>
  </si>
  <si>
    <t>Δ_kcal_-1d</t>
  </si>
  <si>
    <t>Δ_kg_-1d</t>
  </si>
  <si>
    <t>Accum(Δ_kcal_-1d)</t>
  </si>
  <si>
    <t>Total</t>
  </si>
  <si>
    <t>Accum (All)</t>
  </si>
  <si>
    <t>Accum (d;d-1)</t>
  </si>
  <si>
    <t>Accum (d;d-1;d-2)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</si>
</sst>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Δ_kg_-1d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Tabelle1!$B$3:$B$7</c:f>
              <c:numCache>
                <c:formatCode>General</c:formatCode>
                <c:ptCount val="5"/>
                <c:pt idx="0">
                  <c:v>-180</c:v>
                </c:pt>
                <c:pt idx="1">
                  <c:v>-118</c:v>
                </c:pt>
                <c:pt idx="2">
                  <c:v>721</c:v>
                </c:pt>
                <c:pt idx="3">
                  <c:v>0</c:v>
                </c:pt>
                <c:pt idx="4">
                  <c:v>664</c:v>
                </c:pt>
              </c:numCache>
            </c:numRef>
          </c:xVal>
          <c:yVal>
            <c:numRef>
              <c:f>Tabelle1!$C$3:$C$7</c:f>
              <c:numCache>
                <c:formatCode>General</c:formatCode>
                <c:ptCount val="5"/>
                <c:pt idx="0">
                  <c:v>-0.1</c:v>
                </c:pt>
                <c:pt idx="1">
                  <c:v>-0.8</c:v>
                </c:pt>
                <c:pt idx="2">
                  <c:v>0.3</c:v>
                </c:pt>
                <c:pt idx="3">
                  <c:v>-0.2</c:v>
                </c:pt>
                <c:pt idx="4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A-4FFA-B8CA-7EDEC1286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043696"/>
        <c:axId val="1499048976"/>
      </c:scatterChart>
      <c:valAx>
        <c:axId val="149904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048976"/>
        <c:crosses val="autoZero"/>
        <c:crossBetween val="midCat"/>
      </c:valAx>
      <c:valAx>
        <c:axId val="149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04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Tabelle1!$G$3:$G$7</c:f>
              <c:numCache>
                <c:formatCode>General</c:formatCode>
                <c:ptCount val="5"/>
                <c:pt idx="0">
                  <c:v>-180</c:v>
                </c:pt>
                <c:pt idx="1">
                  <c:v>-298</c:v>
                </c:pt>
                <c:pt idx="2">
                  <c:v>423</c:v>
                </c:pt>
                <c:pt idx="3">
                  <c:v>423</c:v>
                </c:pt>
                <c:pt idx="4">
                  <c:v>1087</c:v>
                </c:pt>
              </c:numCache>
            </c:numRef>
          </c:xVal>
          <c:yVal>
            <c:numRef>
              <c:f>Tabelle1!$H$3:$H$7</c:f>
              <c:numCache>
                <c:formatCode>General</c:formatCode>
                <c:ptCount val="5"/>
                <c:pt idx="0">
                  <c:v>-0.1</c:v>
                </c:pt>
                <c:pt idx="1">
                  <c:v>-0.8</c:v>
                </c:pt>
                <c:pt idx="2">
                  <c:v>0.3</c:v>
                </c:pt>
                <c:pt idx="3">
                  <c:v>-0.2</c:v>
                </c:pt>
                <c:pt idx="4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D-4FD5-BE70-1B8E52787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877040"/>
        <c:axId val="1511869840"/>
      </c:scatterChart>
      <c:valAx>
        <c:axId val="151187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869840"/>
        <c:crosses val="autoZero"/>
        <c:crossBetween val="midCat"/>
      </c:valAx>
      <c:valAx>
        <c:axId val="15118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87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Tabelle1!$N$2</c:f>
              <c:strCache>
                <c:ptCount val="1"/>
                <c:pt idx="0">
                  <c:v>Δ_kg_-1d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Tabelle1!$M$3:$M$7</c:f>
              <c:numCache>
                <c:formatCode>General</c:formatCode>
                <c:ptCount val="5"/>
                <c:pt idx="0">
                  <c:v>-180</c:v>
                </c:pt>
                <c:pt idx="1">
                  <c:v>-298</c:v>
                </c:pt>
                <c:pt idx="2">
                  <c:v>603</c:v>
                </c:pt>
                <c:pt idx="3">
                  <c:v>721</c:v>
                </c:pt>
                <c:pt idx="4">
                  <c:v>664</c:v>
                </c:pt>
              </c:numCache>
            </c:numRef>
          </c:xVal>
          <c:yVal>
            <c:numRef>
              <c:f>Tabelle1!$N$3:$N$7</c:f>
              <c:numCache>
                <c:formatCode>General</c:formatCode>
                <c:ptCount val="5"/>
                <c:pt idx="0">
                  <c:v>-0.1</c:v>
                </c:pt>
                <c:pt idx="1">
                  <c:v>-0.8</c:v>
                </c:pt>
                <c:pt idx="2">
                  <c:v>0.3</c:v>
                </c:pt>
                <c:pt idx="3">
                  <c:v>-0.2</c:v>
                </c:pt>
                <c:pt idx="4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1-44A8-9CCA-F036E8FF6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520799"/>
        <c:axId val="726545439"/>
      </c:scatterChart>
      <c:valAx>
        <c:axId val="72652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545439"/>
        <c:crosses val="autoZero"/>
        <c:crossBetween val="midCat"/>
      </c:valAx>
      <c:valAx>
        <c:axId val="72654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52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Tabelle1!$U$2</c:f>
              <c:strCache>
                <c:ptCount val="1"/>
                <c:pt idx="0">
                  <c:v>Δ_kg_-1d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Tabelle1!$T$3:$T$7</c:f>
              <c:numCache>
                <c:formatCode>General</c:formatCode>
                <c:ptCount val="5"/>
                <c:pt idx="0">
                  <c:v>-180</c:v>
                </c:pt>
                <c:pt idx="1">
                  <c:v>-298</c:v>
                </c:pt>
                <c:pt idx="2">
                  <c:v>423</c:v>
                </c:pt>
                <c:pt idx="3">
                  <c:v>603</c:v>
                </c:pt>
                <c:pt idx="4">
                  <c:v>1385</c:v>
                </c:pt>
              </c:numCache>
            </c:numRef>
          </c:xVal>
          <c:yVal>
            <c:numRef>
              <c:f>Tabelle1!$U$3:$U$7</c:f>
              <c:numCache>
                <c:formatCode>General</c:formatCode>
                <c:ptCount val="5"/>
                <c:pt idx="0">
                  <c:v>-0.1</c:v>
                </c:pt>
                <c:pt idx="1">
                  <c:v>-0.8</c:v>
                </c:pt>
                <c:pt idx="2">
                  <c:v>0.3</c:v>
                </c:pt>
                <c:pt idx="3">
                  <c:v>-0.2</c:v>
                </c:pt>
                <c:pt idx="4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A-45E2-A6C2-94DA10838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534079"/>
        <c:axId val="602257119"/>
      </c:scatterChart>
      <c:valAx>
        <c:axId val="72653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257119"/>
        <c:crosses val="autoZero"/>
        <c:crossBetween val="midCat"/>
      </c:valAx>
      <c:valAx>
        <c:axId val="60225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53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9524</xdr:rowOff>
    </xdr:from>
    <xdr:to>
      <xdr:col>4</xdr:col>
      <xdr:colOff>971551</xdr:colOff>
      <xdr:row>30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C03218-C6A1-C138-F975-2D0150093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19050</xdr:rowOff>
    </xdr:from>
    <xdr:to>
      <xdr:col>10</xdr:col>
      <xdr:colOff>409575</xdr:colOff>
      <xdr:row>29</xdr:row>
      <xdr:rowOff>161926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EF417B8-A85B-F9CD-09D8-81D3FF6BA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733424</xdr:colOff>
      <xdr:row>10</xdr:row>
      <xdr:rowOff>28575</xdr:rowOff>
    </xdr:from>
    <xdr:to>
      <xdr:col>16</xdr:col>
      <xdr:colOff>742949</xdr:colOff>
      <xdr:row>29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D74E71A-0485-006C-9E59-C3B46EA51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752475</xdr:colOff>
      <xdr:row>10</xdr:row>
      <xdr:rowOff>0</xdr:rowOff>
    </xdr:from>
    <xdr:to>
      <xdr:col>23</xdr:col>
      <xdr:colOff>695325</xdr:colOff>
      <xdr:row>29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FAB64C1-E8D5-50F2-45BD-A4D33D7A3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3AD0-5CA7-4850-BD5E-3165922BC26B}">
  <dimension ref="A1:U9"/>
  <sheetViews>
    <sheetView tabSelected="1" topLeftCell="G1" workbookViewId="0">
      <selection activeCell="U9" sqref="U9"/>
    </sheetView>
  </sheetViews>
  <sheetFormatPr baseColWidth="10" defaultRowHeight="15" x14ac:dyDescent="0.25"/>
  <cols>
    <col min="1" max="1" width="11.42578125" style="1"/>
    <col min="5" max="5" width="17.85546875" bestFit="1" customWidth="1"/>
  </cols>
  <sheetData>
    <row r="1" spans="1:21" x14ac:dyDescent="0.25">
      <c r="A1" s="3" t="s">
        <v>4</v>
      </c>
      <c r="B1" s="3"/>
      <c r="C1" s="3"/>
      <c r="F1" s="4" t="s">
        <v>5</v>
      </c>
      <c r="G1" s="4"/>
      <c r="H1" s="4"/>
      <c r="L1" s="4" t="s">
        <v>6</v>
      </c>
      <c r="M1" s="4"/>
      <c r="N1" s="4"/>
      <c r="S1" s="4" t="s">
        <v>7</v>
      </c>
      <c r="T1" s="4"/>
      <c r="U1" s="4"/>
    </row>
    <row r="2" spans="1:21" x14ac:dyDescent="0.25">
      <c r="A2" s="1" t="s">
        <v>0</v>
      </c>
      <c r="B2" t="s">
        <v>1</v>
      </c>
      <c r="C2" t="s">
        <v>2</v>
      </c>
      <c r="F2" s="1" t="s">
        <v>0</v>
      </c>
      <c r="G2" t="s">
        <v>3</v>
      </c>
      <c r="H2" t="s">
        <v>2</v>
      </c>
      <c r="L2" s="1" t="s">
        <v>0</v>
      </c>
      <c r="M2" t="s">
        <v>3</v>
      </c>
      <c r="N2" t="s">
        <v>2</v>
      </c>
      <c r="S2" s="1" t="s">
        <v>0</v>
      </c>
      <c r="T2" t="s">
        <v>3</v>
      </c>
      <c r="U2" t="s">
        <v>2</v>
      </c>
    </row>
    <row r="3" spans="1:21" x14ac:dyDescent="0.25">
      <c r="A3" s="1">
        <v>45072</v>
      </c>
      <c r="B3">
        <v>-180</v>
      </c>
      <c r="C3">
        <v>-0.1</v>
      </c>
      <c r="F3" s="1">
        <f>A3</f>
        <v>45072</v>
      </c>
      <c r="G3">
        <f>SUM(B3)</f>
        <v>-180</v>
      </c>
      <c r="H3">
        <f>C3</f>
        <v>-0.1</v>
      </c>
      <c r="L3" s="1">
        <f>A3</f>
        <v>45072</v>
      </c>
      <c r="M3">
        <f>B3</f>
        <v>-180</v>
      </c>
      <c r="N3">
        <f>C3</f>
        <v>-0.1</v>
      </c>
      <c r="S3" s="1">
        <f>A3</f>
        <v>45072</v>
      </c>
      <c r="T3">
        <f>B3</f>
        <v>-180</v>
      </c>
      <c r="U3">
        <f>C3</f>
        <v>-0.1</v>
      </c>
    </row>
    <row r="4" spans="1:21" x14ac:dyDescent="0.25">
      <c r="A4" s="1">
        <v>45073</v>
      </c>
      <c r="B4">
        <v>-118</v>
      </c>
      <c r="C4">
        <v>-0.8</v>
      </c>
      <c r="F4" s="1">
        <f t="shared" ref="F4:F8" si="0">A4</f>
        <v>45073</v>
      </c>
      <c r="G4">
        <f>SUM(B4,G3)</f>
        <v>-298</v>
      </c>
      <c r="H4">
        <f>C4</f>
        <v>-0.8</v>
      </c>
      <c r="L4" s="1">
        <f t="shared" ref="L4:L9" si="1">A4</f>
        <v>45073</v>
      </c>
      <c r="M4">
        <f>SUM(B4,B3)</f>
        <v>-298</v>
      </c>
      <c r="N4">
        <f t="shared" ref="N4:N7" si="2">C4</f>
        <v>-0.8</v>
      </c>
      <c r="S4" s="1">
        <f t="shared" ref="S4:S9" si="3">A4</f>
        <v>45073</v>
      </c>
      <c r="T4">
        <f>SUM(B3:B4)</f>
        <v>-298</v>
      </c>
      <c r="U4">
        <f t="shared" ref="U4:U9" si="4">C4</f>
        <v>-0.8</v>
      </c>
    </row>
    <row r="5" spans="1:21" x14ac:dyDescent="0.25">
      <c r="A5" s="1">
        <v>45074</v>
      </c>
      <c r="B5">
        <v>721</v>
      </c>
      <c r="C5">
        <v>0.3</v>
      </c>
      <c r="F5" s="1">
        <f t="shared" si="0"/>
        <v>45074</v>
      </c>
      <c r="G5">
        <f>SUM(B5,G4)</f>
        <v>423</v>
      </c>
      <c r="H5">
        <f>C5</f>
        <v>0.3</v>
      </c>
      <c r="L5" s="1">
        <f t="shared" si="1"/>
        <v>45074</v>
      </c>
      <c r="M5">
        <f t="shared" ref="M5:M7" si="5">SUM(B5,B4)</f>
        <v>603</v>
      </c>
      <c r="N5">
        <f t="shared" si="2"/>
        <v>0.3</v>
      </c>
      <c r="S5" s="1">
        <f t="shared" si="3"/>
        <v>45074</v>
      </c>
      <c r="T5">
        <f>SUM(B3:B5)</f>
        <v>423</v>
      </c>
      <c r="U5">
        <f t="shared" si="4"/>
        <v>0.3</v>
      </c>
    </row>
    <row r="6" spans="1:21" x14ac:dyDescent="0.25">
      <c r="A6" s="1">
        <v>45075</v>
      </c>
      <c r="B6">
        <v>0</v>
      </c>
      <c r="C6">
        <v>-0.2</v>
      </c>
      <c r="F6" s="1">
        <f t="shared" si="0"/>
        <v>45075</v>
      </c>
      <c r="G6">
        <f>SUM(B6,G5)</f>
        <v>423</v>
      </c>
      <c r="H6">
        <f>C6</f>
        <v>-0.2</v>
      </c>
      <c r="L6" s="1">
        <f t="shared" si="1"/>
        <v>45075</v>
      </c>
      <c r="M6">
        <f t="shared" si="5"/>
        <v>721</v>
      </c>
      <c r="N6">
        <f t="shared" si="2"/>
        <v>-0.2</v>
      </c>
      <c r="S6" s="1">
        <f t="shared" si="3"/>
        <v>45075</v>
      </c>
      <c r="T6">
        <f t="shared" ref="T6:T7" si="6">SUM(B4:B6)</f>
        <v>603</v>
      </c>
      <c r="U6">
        <f t="shared" si="4"/>
        <v>-0.2</v>
      </c>
    </row>
    <row r="7" spans="1:21" x14ac:dyDescent="0.25">
      <c r="A7" s="1">
        <v>45076</v>
      </c>
      <c r="B7">
        <v>664</v>
      </c>
      <c r="C7">
        <v>0.6</v>
      </c>
      <c r="F7" s="1">
        <f>A7</f>
        <v>45076</v>
      </c>
      <c r="G7">
        <f>SUM(B7,G6)</f>
        <v>1087</v>
      </c>
      <c r="H7">
        <f>C7</f>
        <v>0.6</v>
      </c>
      <c r="L7" s="1">
        <f t="shared" si="1"/>
        <v>45076</v>
      </c>
      <c r="M7">
        <f t="shared" si="5"/>
        <v>664</v>
      </c>
      <c r="N7">
        <f t="shared" si="2"/>
        <v>0.6</v>
      </c>
      <c r="S7" s="1">
        <f t="shared" si="3"/>
        <v>45076</v>
      </c>
      <c r="T7">
        <f t="shared" si="6"/>
        <v>1385</v>
      </c>
      <c r="U7">
        <f t="shared" si="4"/>
        <v>0.6</v>
      </c>
    </row>
    <row r="8" spans="1:21" x14ac:dyDescent="0.25">
      <c r="H8" s="2"/>
      <c r="L8" s="1"/>
      <c r="S8" s="1"/>
    </row>
    <row r="9" spans="1:21" x14ac:dyDescent="0.25">
      <c r="A9" s="1">
        <v>45077</v>
      </c>
      <c r="B9">
        <v>-90</v>
      </c>
      <c r="C9">
        <f>0.001*B9-0.2574</f>
        <v>-0.34740000000000004</v>
      </c>
      <c r="F9" s="1">
        <f>A9</f>
        <v>45077</v>
      </c>
      <c r="G9">
        <f>SUM(B9,G7)</f>
        <v>997</v>
      </c>
      <c r="H9">
        <f>0.0008*G9-0.2773</f>
        <v>0.5203000000000001</v>
      </c>
      <c r="L9" s="1">
        <f t="shared" si="1"/>
        <v>45077</v>
      </c>
      <c r="M9">
        <f>SUM(B9,B7)</f>
        <v>574</v>
      </c>
      <c r="N9">
        <f>0.0008*M9-0.2695</f>
        <v>0.18969999999999998</v>
      </c>
      <c r="S9" s="1">
        <f t="shared" si="3"/>
        <v>45077</v>
      </c>
      <c r="T9">
        <f>SUM(B9,B7,B6)</f>
        <v>574</v>
      </c>
      <c r="U9">
        <f>0.0006*T9-0.2868</f>
        <v>5.7599999999999985E-2</v>
      </c>
    </row>
  </sheetData>
  <mergeCells count="4">
    <mergeCell ref="A1:C1"/>
    <mergeCell ref="F1:H1"/>
    <mergeCell ref="L1:N1"/>
    <mergeCell ref="S1:U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2023-05-29T21:39:53Z</dcterms:created>
  <dcterms:modified xsi:type="dcterms:W3CDTF">2023-05-30T16:03:22Z</dcterms:modified>
</cp:coreProperties>
</file>