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"/>
    </mc:Choice>
  </mc:AlternateContent>
  <xr:revisionPtr revIDLastSave="0" documentId="13_ncr:1_{425C2DB0-5EB3-294C-BAE7-F0AD23A4A90F}" xr6:coauthVersionLast="47" xr6:coauthVersionMax="47" xr10:uidLastSave="{00000000-0000-0000-0000-000000000000}"/>
  <bookViews>
    <workbookView xWindow="380" yWindow="500" windowWidth="28040" windowHeight="15800" activeTab="2" xr2:uid="{0747FCF5-9BB9-A240-971F-88470ED95DB6}"/>
  </bookViews>
  <sheets>
    <sheet name="1a-MT detyrosination" sheetId="1" r:id="rId1"/>
    <sheet name="1b-MT Acetylation" sheetId="2" r:id="rId2"/>
    <sheet name="2a-Lysosomes" sheetId="3" r:id="rId3"/>
    <sheet name="2b-EB3 com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3" l="1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17" i="1" l="1"/>
  <c r="D61" i="1"/>
  <c r="D62" i="1" s="1"/>
</calcChain>
</file>

<file path=xl/sharedStrings.xml><?xml version="1.0" encoding="utf-8"?>
<sst xmlns="http://schemas.openxmlformats.org/spreadsheetml/2006/main" count="263" uniqueCount="150">
  <si>
    <t>-</t>
  </si>
  <si>
    <t>DMSO</t>
  </si>
  <si>
    <t>Taxol</t>
  </si>
  <si>
    <t>2 h</t>
  </si>
  <si>
    <t>30 min</t>
  </si>
  <si>
    <t xml:space="preserve">   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</si>
  <si>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</si>
  <si>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</si>
  <si>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</si>
  <si>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</si>
  <si>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</si>
  <si>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</si>
  <si>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</si>
  <si>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</si>
  <si>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</si>
  <si>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</si>
  <si>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</si>
  <si>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</si>
  <si>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</si>
  <si>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</si>
  <si>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</si>
  <si>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</si>
  <si>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</si>
  <si>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</si>
  <si>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</si>
  <si>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</si>
  <si>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</si>
  <si>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</si>
  <si>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</si>
  <si>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</si>
  <si>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</si>
  <si>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</si>
  <si>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</si>
  <si>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</si>
  <si>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</si>
  <si>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</si>
  <si>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</si>
  <si>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</si>
  <si>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</si>
  <si>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</si>
  <si>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</si>
  <si>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</si>
  <si>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</si>
  <si>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</si>
  <si>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</si>
  <si>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</si>
  <si>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</si>
  <si>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</si>
  <si>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</si>
  <si>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</si>
  <si>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</si>
  <si>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</si>
  <si>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</si>
  <si>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</si>
  <si>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</si>
  <si>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</si>
  <si>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</si>
  <si>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</si>
  <si>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</si>
  <si>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</si>
  <si>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</si>
  <si>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</si>
  <si>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</si>
  <si>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</si>
  <si>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</si>
  <si>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</si>
  <si>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</si>
  <si>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</si>
  <si>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</si>
  <si>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</si>
  <si>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</si>
  <si>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</si>
  <si>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</si>
  <si>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</si>
  <si>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</si>
  <si>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</si>
  <si>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</si>
  <si>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</si>
  <si>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</si>
  <si>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</si>
  <si>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</si>
  <si>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</si>
  <si>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</si>
  <si>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</si>
  <si>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</si>
  <si>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</si>
  <si>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</si>
  <si>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2-5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</si>
  <si>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</si>
  <si>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</si>
  <si>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</si>
  <si>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</si>
  <si>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</si>
  <si>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</si>
  <si>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</si>
  <si>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</si>
  <si>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</si>
  <si>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</si>
  <si>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</si>
  <si>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</si>
  <si>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</si>
  <si>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</si>
  <si>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</si>
  <si>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</si>
  <si>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</si>
  <si>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</si>
  <si>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</si>
  <si>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</si>
  <si>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</si>
  <si>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</si>
  <si>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</si>
  <si>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</si>
  <si>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</si>
  <si>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</si>
  <si>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</si>
  <si>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</si>
  <si>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</si>
  <si>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</si>
  <si>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</si>
  <si>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</si>
  <si>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</si>
  <si>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</si>
  <si>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</si>
  <si>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</si>
  <si>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</si>
  <si>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</si>
  <si>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</si>
  <si>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</si>
  <si>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</si>
  <si>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</si>
  <si>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</si>
  <si>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</si>
  <si>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</si>
  <si>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incubate for 5min</t>
  </si>
  <si>
    <t>Preparation</t>
  </si>
  <si>
    <t xml:space="preserve">incubate for 15-20min at room temperature </t>
  </si>
  <si>
    <t>preheat 15ml growing Medium in the water bath to 37°C</t>
  </si>
  <si>
    <t>change the medium of the COS-7 cells to fresh medium</t>
  </si>
  <si>
    <t xml:space="preserve">Transfection Protocol </t>
  </si>
  <si>
    <t>incubate</t>
  </si>
  <si>
    <t>DMEM-</t>
  </si>
  <si>
    <t>first add the DMEM-</t>
  </si>
  <si>
    <t xml:space="preserve">Fugene </t>
  </si>
  <si>
    <t>lamp1 DNA  [0.1ug/uL]</t>
  </si>
  <si>
    <t>repeat the transfection protocoll for the other Eppi</t>
  </si>
  <si>
    <r>
      <t xml:space="preserve">delute the 1ug/uL DNA with the 10x </t>
    </r>
    <r>
      <rPr>
        <sz val="12"/>
        <color rgb="FFFF0000"/>
        <rFont val="Calibri (Textkörper)"/>
      </rPr>
      <t>H2O (Dnase/Rnase free Water or VE-Water)</t>
    </r>
    <r>
      <rPr>
        <sz val="12"/>
        <color theme="1"/>
        <rFont val="Calibri"/>
        <family val="2"/>
        <scheme val="minor"/>
      </rPr>
      <t xml:space="preserve"> volume to 0.1ug/uL</t>
    </r>
  </si>
  <si>
    <r>
      <t xml:space="preserve">then add the fugene and mix </t>
    </r>
    <r>
      <rPr>
        <sz val="12"/>
        <color rgb="FFFF0000"/>
        <rFont val="Calibri"/>
        <family val="2"/>
        <scheme val="minor"/>
      </rPr>
      <t>(</t>
    </r>
    <r>
      <rPr>
        <sz val="12"/>
        <color rgb="FFFF0000"/>
        <rFont val="Calibri (Textkörper)"/>
      </rPr>
      <t>how to mix?)</t>
    </r>
    <r>
      <rPr>
        <sz val="12"/>
        <color theme="1"/>
        <rFont val="Calibri"/>
        <family val="2"/>
        <scheme val="minor"/>
      </rPr>
      <t xml:space="preserve"> carefully</t>
    </r>
  </si>
  <si>
    <r>
      <t xml:space="preserve">add the DNA and mix </t>
    </r>
    <r>
      <rPr>
        <sz val="12"/>
        <color rgb="FFFF0000"/>
        <rFont val="Calibri (Textkörper)"/>
      </rPr>
      <t>(how?)</t>
    </r>
  </si>
  <si>
    <r>
      <t xml:space="preserve">Prepare the transfection mix in an Eppi </t>
    </r>
    <r>
      <rPr>
        <b/>
        <sz val="12"/>
        <color rgb="FFFF0000"/>
        <rFont val="Calibri (Textkörper)"/>
      </rPr>
      <t>(or can we do it all in ones?)</t>
    </r>
    <r>
      <rPr>
        <b/>
        <sz val="12"/>
        <color theme="1"/>
        <rFont val="Calibri"/>
        <family val="2"/>
        <scheme val="minor"/>
      </rPr>
      <t>:</t>
    </r>
  </si>
  <si>
    <r>
      <t xml:space="preserve">add 200uL of each transfection mix dropwise </t>
    </r>
    <r>
      <rPr>
        <sz val="12"/>
        <color rgb="FFFF0000"/>
        <rFont val="Calibri (Textkörper)"/>
      </rPr>
      <t xml:space="preserve">(also nicht an der Wand runterlaufen lassen !) </t>
    </r>
    <r>
      <rPr>
        <sz val="12"/>
        <color theme="1"/>
        <rFont val="Calibri"/>
        <family val="2"/>
        <scheme val="minor"/>
      </rPr>
      <t>to a well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</si>
</sst>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b/>
      <sz val="12"/>
      <color rgb="FFFF0000"/>
      <name val="Calibri (Textkörper)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4" fontId="0" fillId="4" borderId="0" xfId="0" applyNumberFormat="1" applyFill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topLeftCell="A45" workbookViewId="0">
      <selection activeCell="D31" sqref="D31:D32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8" customFormat="1" x14ac:dyDescent="0.2">
      <c r="A3" s="6"/>
      <c r="B3" s="7" t="s">
        <v>13</v>
      </c>
      <c r="I3" s="7" t="s">
        <v>85</v>
      </c>
    </row>
    <row r="4" spans="1:18" ht="17" thickBot="1" x14ac:dyDescent="0.25"/>
    <row r="5" spans="1:18" ht="17" thickBot="1" x14ac:dyDescent="0.25">
      <c r="B5" s="28" t="s">
        <v>14</v>
      </c>
      <c r="C5" t="s">
        <v>15</v>
      </c>
      <c r="I5" s="55" t="s">
        <v>59</v>
      </c>
      <c r="J5" s="56"/>
      <c r="K5" s="56"/>
      <c r="L5" s="19" t="s">
        <v>18</v>
      </c>
      <c r="M5" s="56" t="s">
        <v>60</v>
      </c>
      <c r="N5" s="56"/>
      <c r="O5" s="19" t="s">
        <v>86</v>
      </c>
      <c r="P5" s="20" t="s">
        <v>61</v>
      </c>
      <c r="Q5" s="19" t="s">
        <v>62</v>
      </c>
    </row>
    <row r="6" spans="1:18" x14ac:dyDescent="0.2">
      <c r="B6" s="28" t="s">
        <v>25</v>
      </c>
      <c r="C6" t="s">
        <v>24</v>
      </c>
      <c r="I6" s="57" t="s">
        <v>65</v>
      </c>
      <c r="J6" s="53"/>
      <c r="K6" s="53"/>
      <c r="L6" s="18" t="s">
        <v>50</v>
      </c>
      <c r="M6" s="53" t="s">
        <v>76</v>
      </c>
      <c r="N6" s="53"/>
      <c r="O6" s="18" t="s">
        <v>0</v>
      </c>
      <c r="P6" s="12" t="s">
        <v>69</v>
      </c>
      <c r="Q6" s="18" t="s">
        <v>73</v>
      </c>
    </row>
    <row r="7" spans="1:18" x14ac:dyDescent="0.2">
      <c r="B7" s="28" t="s">
        <v>16</v>
      </c>
      <c r="C7" t="s">
        <v>17</v>
      </c>
      <c r="I7" s="58" t="s">
        <v>66</v>
      </c>
      <c r="J7" s="59"/>
      <c r="K7" s="59"/>
      <c r="L7" s="21" t="s">
        <v>51</v>
      </c>
      <c r="M7" s="59" t="s">
        <v>77</v>
      </c>
      <c r="N7" s="59"/>
      <c r="O7" s="21" t="s">
        <v>0</v>
      </c>
      <c r="P7" s="22" t="s">
        <v>70</v>
      </c>
      <c r="Q7" s="21" t="s">
        <v>74</v>
      </c>
      <c r="R7" s="9" t="s">
        <v>94</v>
      </c>
    </row>
    <row r="8" spans="1:18" x14ac:dyDescent="0.2">
      <c r="B8" s="28" t="s">
        <v>18</v>
      </c>
      <c r="C8" t="s">
        <v>21</v>
      </c>
      <c r="I8" s="57" t="s">
        <v>67</v>
      </c>
      <c r="J8" s="53"/>
      <c r="K8" s="62"/>
      <c r="L8" s="18" t="s">
        <v>78</v>
      </c>
      <c r="M8" s="53" t="s">
        <v>79</v>
      </c>
      <c r="N8" s="53"/>
      <c r="O8" s="18" t="s">
        <v>81</v>
      </c>
      <c r="P8" s="12" t="s">
        <v>71</v>
      </c>
      <c r="Q8" s="18" t="s">
        <v>75</v>
      </c>
    </row>
    <row r="9" spans="1:18" x14ac:dyDescent="0.2">
      <c r="B9" s="28" t="s">
        <v>19</v>
      </c>
      <c r="C9" t="s">
        <v>20</v>
      </c>
      <c r="I9" s="58" t="s">
        <v>68</v>
      </c>
      <c r="J9" s="59"/>
      <c r="K9" s="59"/>
      <c r="L9" s="21" t="s">
        <v>78</v>
      </c>
      <c r="M9" s="59" t="s">
        <v>80</v>
      </c>
      <c r="N9" s="59"/>
      <c r="O9" s="21" t="s">
        <v>82</v>
      </c>
      <c r="P9" s="22" t="s">
        <v>72</v>
      </c>
      <c r="Q9" s="21" t="s">
        <v>75</v>
      </c>
    </row>
    <row r="10" spans="1:18" x14ac:dyDescent="0.2">
      <c r="B10" s="28" t="s">
        <v>22</v>
      </c>
      <c r="C10" t="s">
        <v>23</v>
      </c>
      <c r="I10" s="57" t="s">
        <v>63</v>
      </c>
      <c r="J10" s="53"/>
      <c r="K10" s="53"/>
      <c r="L10" s="18" t="s">
        <v>0</v>
      </c>
      <c r="M10" s="53" t="s">
        <v>123</v>
      </c>
      <c r="N10" s="53"/>
      <c r="O10" s="18" t="s">
        <v>83</v>
      </c>
      <c r="P10" s="12">
        <v>65906</v>
      </c>
      <c r="Q10" s="18" t="s">
        <v>74</v>
      </c>
      <c r="R10" s="45" t="s">
        <v>124</v>
      </c>
    </row>
    <row r="11" spans="1:18" ht="17" thickBot="1" x14ac:dyDescent="0.25">
      <c r="I11" s="60" t="s">
        <v>64</v>
      </c>
      <c r="J11" s="61"/>
      <c r="K11" s="61"/>
      <c r="L11" s="23" t="s">
        <v>0</v>
      </c>
      <c r="M11" s="61" t="s">
        <v>125</v>
      </c>
      <c r="N11" s="61"/>
      <c r="O11" s="23" t="s">
        <v>84</v>
      </c>
      <c r="P11" s="24"/>
      <c r="Q11" s="23"/>
    </row>
    <row r="13" spans="1:18" s="8" customFormat="1" x14ac:dyDescent="0.2">
      <c r="A13" s="6"/>
      <c r="B13" s="7" t="s">
        <v>26</v>
      </c>
      <c r="M13" s="7" t="s">
        <v>9</v>
      </c>
    </row>
    <row r="15" spans="1:18" x14ac:dyDescent="0.2">
      <c r="A15" s="1" t="s">
        <v>0</v>
      </c>
      <c r="B15" t="s">
        <v>126</v>
      </c>
      <c r="M15" t="s">
        <v>10</v>
      </c>
    </row>
    <row r="16" spans="1:18" x14ac:dyDescent="0.2">
      <c r="B16" t="s">
        <v>12</v>
      </c>
      <c r="M16" t="s">
        <v>11</v>
      </c>
    </row>
    <row r="17" spans="1:18" x14ac:dyDescent="0.2">
      <c r="A17" s="1" t="s">
        <v>0</v>
      </c>
      <c r="B17" t="s">
        <v>29</v>
      </c>
    </row>
    <row r="18" spans="1:18" x14ac:dyDescent="0.2">
      <c r="M18" t="s">
        <v>114</v>
      </c>
    </row>
    <row r="19" spans="1:18" x14ac:dyDescent="0.2">
      <c r="B19" s="3" t="s">
        <v>99</v>
      </c>
    </row>
    <row r="21" spans="1:18" ht="17" thickBot="1" x14ac:dyDescent="0.25">
      <c r="A21"/>
      <c r="C21" s="1"/>
      <c r="E21" s="53" t="s">
        <v>46</v>
      </c>
      <c r="F21" s="53"/>
      <c r="G21" s="54" t="s">
        <v>47</v>
      </c>
      <c r="H21" s="54"/>
      <c r="J21" s="11"/>
    </row>
    <row r="22" spans="1:18" ht="17" thickBot="1" x14ac:dyDescent="0.25">
      <c r="A22"/>
      <c r="C22" s="1"/>
      <c r="D22" s="29" t="s">
        <v>3</v>
      </c>
      <c r="E22" s="46" t="s">
        <v>1</v>
      </c>
      <c r="F22" s="47" t="s">
        <v>2</v>
      </c>
      <c r="G22" s="14"/>
      <c r="H22" s="4"/>
      <c r="I22" s="13"/>
    </row>
    <row r="23" spans="1:18" ht="17" thickBot="1" x14ac:dyDescent="0.25">
      <c r="A23"/>
      <c r="C23" s="1"/>
      <c r="D23" s="29" t="s">
        <v>4</v>
      </c>
      <c r="E23" s="46" t="s">
        <v>1</v>
      </c>
      <c r="F23" s="47" t="s">
        <v>2</v>
      </c>
      <c r="G23" s="14"/>
      <c r="H23" s="4"/>
      <c r="I23" s="13"/>
    </row>
    <row r="24" spans="1:18" ht="17" thickBot="1" x14ac:dyDescent="0.25">
      <c r="A24"/>
      <c r="C24" s="1"/>
      <c r="E24" s="30"/>
      <c r="F24" s="31"/>
      <c r="G24" s="14"/>
      <c r="H24" s="4"/>
      <c r="I24" s="15"/>
      <c r="J24" s="16"/>
    </row>
    <row r="25" spans="1:18" x14ac:dyDescent="0.2">
      <c r="K25" t="s">
        <v>27</v>
      </c>
    </row>
    <row r="26" spans="1:18" x14ac:dyDescent="0.2">
      <c r="B26" s="3" t="s">
        <v>100</v>
      </c>
    </row>
    <row r="28" spans="1:18" x14ac:dyDescent="0.2">
      <c r="A28" s="1" t="s">
        <v>0</v>
      </c>
      <c r="B28" t="s">
        <v>102</v>
      </c>
    </row>
    <row r="30" spans="1:18" x14ac:dyDescent="0.2">
      <c r="D30" s="37" t="s">
        <v>1</v>
      </c>
      <c r="H30" s="38" t="s">
        <v>2</v>
      </c>
      <c r="M30" t="s">
        <v>109</v>
      </c>
    </row>
    <row r="31" spans="1:18" x14ac:dyDescent="0.2">
      <c r="B31" s="3"/>
      <c r="C31" s="1" t="s">
        <v>40</v>
      </c>
      <c r="D31">
        <v>100</v>
      </c>
      <c r="E31" s="9" t="s">
        <v>101</v>
      </c>
      <c r="G31" t="s">
        <v>40</v>
      </c>
      <c r="H31">
        <v>4000</v>
      </c>
      <c r="I31" t="s">
        <v>103</v>
      </c>
      <c r="K31" s="16" t="s">
        <v>108</v>
      </c>
      <c r="L31" s="16"/>
      <c r="M31" s="43" t="s">
        <v>110</v>
      </c>
      <c r="N31" s="16"/>
      <c r="O31" s="16"/>
      <c r="P31" s="16"/>
      <c r="Q31" s="16"/>
      <c r="R31" s="16"/>
    </row>
    <row r="32" spans="1:18" x14ac:dyDescent="0.2">
      <c r="C32" s="1" t="s">
        <v>42</v>
      </c>
      <c r="D32" s="10">
        <v>1</v>
      </c>
      <c r="E32" s="39" t="s">
        <v>101</v>
      </c>
      <c r="G32" t="s">
        <v>42</v>
      </c>
      <c r="H32">
        <v>10</v>
      </c>
      <c r="I32" t="s">
        <v>103</v>
      </c>
      <c r="K32" s="42" t="s">
        <v>106</v>
      </c>
      <c r="L32" s="33"/>
      <c r="M32" s="34"/>
      <c r="N32" s="16"/>
      <c r="O32" s="16"/>
      <c r="P32" s="32"/>
      <c r="Q32" s="16"/>
      <c r="R32" s="16"/>
    </row>
    <row r="33" spans="1:18" x14ac:dyDescent="0.2">
      <c r="C33" s="1" t="s">
        <v>6</v>
      </c>
      <c r="D33">
        <f>D31/D32</f>
        <v>100</v>
      </c>
      <c r="G33" s="1" t="s">
        <v>6</v>
      </c>
      <c r="H33">
        <f>H31/H32</f>
        <v>400</v>
      </c>
      <c r="K33" s="42" t="s">
        <v>107</v>
      </c>
      <c r="L33" s="16"/>
      <c r="M33" s="16"/>
      <c r="N33" s="16" t="s">
        <v>111</v>
      </c>
      <c r="O33" s="16"/>
      <c r="P33" s="32"/>
      <c r="Q33" s="16"/>
      <c r="R33" s="16"/>
    </row>
    <row r="34" spans="1:18" x14ac:dyDescent="0.2">
      <c r="K34" s="32"/>
      <c r="L34" s="16"/>
      <c r="M34" s="16"/>
      <c r="N34" s="16" t="s">
        <v>112</v>
      </c>
      <c r="O34" s="16"/>
      <c r="P34" s="32"/>
      <c r="Q34" s="16"/>
      <c r="R34" s="16"/>
    </row>
    <row r="35" spans="1:18" x14ac:dyDescent="0.2">
      <c r="C35" s="35" t="s">
        <v>1</v>
      </c>
      <c r="D35" s="35">
        <f>D37/D33</f>
        <v>30</v>
      </c>
      <c r="E35" s="35" t="s">
        <v>35</v>
      </c>
      <c r="G35" s="36" t="s">
        <v>1</v>
      </c>
      <c r="H35" s="36">
        <f>H37/H33</f>
        <v>7.5</v>
      </c>
      <c r="I35" s="36" t="s">
        <v>35</v>
      </c>
      <c r="K35" s="32"/>
      <c r="L35" s="16"/>
      <c r="M35" s="16"/>
      <c r="N35" s="44" t="s">
        <v>113</v>
      </c>
      <c r="O35" s="16"/>
      <c r="P35" s="32"/>
      <c r="Q35" s="16"/>
      <c r="R35" s="16"/>
    </row>
    <row r="36" spans="1:18" x14ac:dyDescent="0.2">
      <c r="C36" s="40" t="s">
        <v>7</v>
      </c>
      <c r="D36" s="35">
        <f>D37-D35</f>
        <v>2970</v>
      </c>
      <c r="E36" s="35" t="s">
        <v>35</v>
      </c>
      <c r="G36" s="41" t="s">
        <v>7</v>
      </c>
      <c r="H36" s="36">
        <f>H37-H35</f>
        <v>2992.5</v>
      </c>
      <c r="I36" s="36" t="s">
        <v>35</v>
      </c>
      <c r="K36" s="32"/>
      <c r="L36" s="16"/>
      <c r="M36" s="16"/>
      <c r="N36" s="16"/>
      <c r="O36" s="16"/>
      <c r="P36" s="32"/>
      <c r="Q36" s="16"/>
      <c r="R36" s="16"/>
    </row>
    <row r="37" spans="1:18" x14ac:dyDescent="0.2">
      <c r="C37" s="35" t="s">
        <v>8</v>
      </c>
      <c r="D37" s="35">
        <v>3000</v>
      </c>
      <c r="E37" s="35" t="s">
        <v>35</v>
      </c>
      <c r="G37" s="36" t="s">
        <v>8</v>
      </c>
      <c r="H37" s="36">
        <v>3000</v>
      </c>
      <c r="I37" s="36" t="s">
        <v>35</v>
      </c>
      <c r="K37" s="32"/>
      <c r="L37" s="16"/>
      <c r="M37" s="16"/>
      <c r="N37" s="16"/>
      <c r="O37" s="16"/>
      <c r="P37" s="32"/>
      <c r="Q37" s="16"/>
      <c r="R37" s="16"/>
    </row>
    <row r="40" spans="1:18" x14ac:dyDescent="0.2">
      <c r="A40" s="1" t="s">
        <v>0</v>
      </c>
      <c r="B40" t="s">
        <v>104</v>
      </c>
    </row>
    <row r="42" spans="1:18" x14ac:dyDescent="0.2">
      <c r="A42" s="1" t="s">
        <v>0</v>
      </c>
      <c r="B42" t="s">
        <v>105</v>
      </c>
    </row>
    <row r="43" spans="1:18" x14ac:dyDescent="0.2">
      <c r="A43" s="1" t="s">
        <v>0</v>
      </c>
      <c r="B43" t="s">
        <v>43</v>
      </c>
    </row>
    <row r="45" spans="1:18" s="8" customFormat="1" x14ac:dyDescent="0.2">
      <c r="A45" s="6"/>
      <c r="B45" s="7" t="s">
        <v>28</v>
      </c>
    </row>
    <row r="47" spans="1:18" x14ac:dyDescent="0.2">
      <c r="A47" s="1" t="s">
        <v>0</v>
      </c>
      <c r="B47" t="s">
        <v>30</v>
      </c>
    </row>
    <row r="49" spans="1:6" x14ac:dyDescent="0.2">
      <c r="A49" s="1" t="s">
        <v>0</v>
      </c>
      <c r="B49" t="s">
        <v>44</v>
      </c>
    </row>
    <row r="51" spans="1:6" x14ac:dyDescent="0.2">
      <c r="A51" s="1" t="s">
        <v>0</v>
      </c>
      <c r="B51" t="s">
        <v>31</v>
      </c>
    </row>
    <row r="53" spans="1:6" x14ac:dyDescent="0.2">
      <c r="A53" s="1" t="s">
        <v>0</v>
      </c>
      <c r="B53" t="s">
        <v>32</v>
      </c>
    </row>
    <row r="55" spans="1:6" x14ac:dyDescent="0.2">
      <c r="C55" s="1" t="s">
        <v>33</v>
      </c>
      <c r="D55">
        <v>5</v>
      </c>
    </row>
    <row r="56" spans="1:6" x14ac:dyDescent="0.2">
      <c r="C56" s="1" t="s">
        <v>34</v>
      </c>
      <c r="D56">
        <v>250</v>
      </c>
      <c r="E56" t="s">
        <v>35</v>
      </c>
    </row>
    <row r="57" spans="1:6" x14ac:dyDescent="0.2">
      <c r="C57" s="1" t="s">
        <v>92</v>
      </c>
      <c r="D57">
        <v>20</v>
      </c>
      <c r="E57" s="9" t="s">
        <v>101</v>
      </c>
    </row>
    <row r="58" spans="1:6" x14ac:dyDescent="0.2">
      <c r="C58" s="1" t="s">
        <v>41</v>
      </c>
      <c r="D58">
        <v>0.2</v>
      </c>
      <c r="E58" s="9" t="s">
        <v>101</v>
      </c>
    </row>
    <row r="59" spans="1:6" x14ac:dyDescent="0.2">
      <c r="C59" s="1" t="s">
        <v>36</v>
      </c>
      <c r="D59">
        <f>20/0.2</f>
        <v>100</v>
      </c>
    </row>
    <row r="60" spans="1:6" x14ac:dyDescent="0.2">
      <c r="C60" s="1"/>
    </row>
    <row r="61" spans="1:6" x14ac:dyDescent="0.2">
      <c r="C61" s="6" t="s">
        <v>37</v>
      </c>
      <c r="D61" s="8">
        <f>D63/D59</f>
        <v>12.5</v>
      </c>
      <c r="E61" s="8" t="s">
        <v>35</v>
      </c>
    </row>
    <row r="62" spans="1:6" x14ac:dyDescent="0.2">
      <c r="C62" s="6" t="s">
        <v>38</v>
      </c>
      <c r="D62" s="8">
        <f>D63-D61</f>
        <v>1237.5</v>
      </c>
      <c r="E62" s="8" t="s">
        <v>35</v>
      </c>
    </row>
    <row r="63" spans="1:6" x14ac:dyDescent="0.2">
      <c r="C63" s="25" t="s">
        <v>8</v>
      </c>
      <c r="D63" s="7">
        <f>D55*D56</f>
        <v>1250</v>
      </c>
      <c r="E63" s="8" t="s">
        <v>35</v>
      </c>
      <c r="F63" s="9" t="s">
        <v>39</v>
      </c>
    </row>
    <row r="65" spans="1:5" x14ac:dyDescent="0.2">
      <c r="A65" s="1" t="s">
        <v>0</v>
      </c>
      <c r="B65" t="s">
        <v>44</v>
      </c>
    </row>
    <row r="67" spans="1:5" x14ac:dyDescent="0.2">
      <c r="A67" s="1" t="s">
        <v>0</v>
      </c>
      <c r="B67" t="s">
        <v>45</v>
      </c>
    </row>
    <row r="69" spans="1:5" x14ac:dyDescent="0.2">
      <c r="A69" s="1" t="s">
        <v>0</v>
      </c>
      <c r="B69" t="s">
        <v>54</v>
      </c>
    </row>
    <row r="71" spans="1:5" x14ac:dyDescent="0.2">
      <c r="B71" s="3" t="s">
        <v>115</v>
      </c>
    </row>
    <row r="72" spans="1:5" x14ac:dyDescent="0.2">
      <c r="B72" s="3"/>
    </row>
    <row r="73" spans="1:5" x14ac:dyDescent="0.2">
      <c r="A73" s="1" t="s">
        <v>0</v>
      </c>
      <c r="B73" t="s">
        <v>55</v>
      </c>
    </row>
    <row r="76" spans="1:5" x14ac:dyDescent="0.2">
      <c r="D76" t="s">
        <v>6</v>
      </c>
    </row>
    <row r="77" spans="1:5" x14ac:dyDescent="0.2">
      <c r="C77" s="1" t="s">
        <v>48</v>
      </c>
      <c r="D77">
        <v>400</v>
      </c>
    </row>
    <row r="78" spans="1:5" x14ac:dyDescent="0.2">
      <c r="C78" s="1" t="s">
        <v>49</v>
      </c>
      <c r="D78">
        <v>600</v>
      </c>
    </row>
    <row r="79" spans="1:5" x14ac:dyDescent="0.2">
      <c r="C79" s="1"/>
    </row>
    <row r="80" spans="1:5" x14ac:dyDescent="0.2">
      <c r="C80" s="6" t="s">
        <v>50</v>
      </c>
      <c r="D80" s="8">
        <f>D83/D77</f>
        <v>1.5</v>
      </c>
      <c r="E80" s="8" t="s">
        <v>35</v>
      </c>
    </row>
    <row r="81" spans="1:13" x14ac:dyDescent="0.2">
      <c r="C81" s="6" t="s">
        <v>51</v>
      </c>
      <c r="D81" s="8">
        <f>D83/D78</f>
        <v>1</v>
      </c>
      <c r="E81" s="8" t="s">
        <v>35</v>
      </c>
    </row>
    <row r="82" spans="1:13" x14ac:dyDescent="0.2">
      <c r="C82" s="6" t="s">
        <v>52</v>
      </c>
      <c r="D82" s="8">
        <f>D83</f>
        <v>600</v>
      </c>
      <c r="E82" s="8" t="s">
        <v>35</v>
      </c>
      <c r="F82" s="9" t="s">
        <v>53</v>
      </c>
      <c r="M82" t="s">
        <v>119</v>
      </c>
    </row>
    <row r="83" spans="1:13" x14ac:dyDescent="0.2">
      <c r="C83" s="25" t="s">
        <v>8</v>
      </c>
      <c r="D83" s="7">
        <v>600</v>
      </c>
      <c r="E83" s="8" t="s">
        <v>35</v>
      </c>
      <c r="F83" s="9" t="s">
        <v>90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57</v>
      </c>
    </row>
    <row r="90" spans="1:13" x14ac:dyDescent="0.2">
      <c r="A90" s="1" t="s">
        <v>0</v>
      </c>
      <c r="B90" t="s">
        <v>56</v>
      </c>
    </row>
    <row r="92" spans="1:13" x14ac:dyDescent="0.2">
      <c r="B92" s="3" t="s">
        <v>118</v>
      </c>
    </row>
    <row r="94" spans="1:13" x14ac:dyDescent="0.2">
      <c r="A94" s="1" t="s">
        <v>0</v>
      </c>
      <c r="B94" t="s">
        <v>88</v>
      </c>
    </row>
    <row r="96" spans="1:13" x14ac:dyDescent="0.2">
      <c r="D96" t="s">
        <v>6</v>
      </c>
    </row>
    <row r="97" spans="1:13" x14ac:dyDescent="0.2">
      <c r="C97" s="1" t="s">
        <v>116</v>
      </c>
      <c r="D97">
        <v>400</v>
      </c>
    </row>
    <row r="98" spans="1:13" x14ac:dyDescent="0.2">
      <c r="C98" s="1" t="s">
        <v>117</v>
      </c>
      <c r="D98">
        <v>400</v>
      </c>
    </row>
    <row r="99" spans="1:13" x14ac:dyDescent="0.2">
      <c r="C99" s="1" t="s">
        <v>58</v>
      </c>
      <c r="D99">
        <v>100</v>
      </c>
    </row>
    <row r="101" spans="1:13" x14ac:dyDescent="0.2">
      <c r="C101" s="6" t="s">
        <v>116</v>
      </c>
      <c r="D101" s="8">
        <f>D105/D97</f>
        <v>0.5</v>
      </c>
      <c r="E101" s="8" t="s">
        <v>35</v>
      </c>
    </row>
    <row r="102" spans="1:13" x14ac:dyDescent="0.2">
      <c r="C102" s="6" t="s">
        <v>117</v>
      </c>
      <c r="D102" s="8">
        <f>D105/D98</f>
        <v>0.5</v>
      </c>
      <c r="E102" s="8" t="s">
        <v>35</v>
      </c>
    </row>
    <row r="103" spans="1:13" x14ac:dyDescent="0.2">
      <c r="C103" s="6" t="s">
        <v>58</v>
      </c>
      <c r="D103" s="8">
        <f>D105/D99</f>
        <v>2</v>
      </c>
      <c r="E103" s="8" t="s">
        <v>35</v>
      </c>
    </row>
    <row r="104" spans="1:13" x14ac:dyDescent="0.2">
      <c r="C104" s="6" t="s">
        <v>52</v>
      </c>
      <c r="D104" s="8">
        <f>D105</f>
        <v>200</v>
      </c>
      <c r="E104" s="8" t="s">
        <v>35</v>
      </c>
      <c r="M104" t="s">
        <v>120</v>
      </c>
    </row>
    <row r="105" spans="1:13" x14ac:dyDescent="0.2">
      <c r="C105" s="25" t="s">
        <v>8</v>
      </c>
      <c r="D105" s="7">
        <v>200</v>
      </c>
      <c r="E105" s="8" t="s">
        <v>35</v>
      </c>
      <c r="F105" s="9" t="s">
        <v>91</v>
      </c>
    </row>
    <row r="107" spans="1:13" x14ac:dyDescent="0.2">
      <c r="A107" s="1" t="s">
        <v>0</v>
      </c>
      <c r="B107" t="s">
        <v>87</v>
      </c>
    </row>
    <row r="110" spans="1:13" x14ac:dyDescent="0.2">
      <c r="A110" s="1" t="s">
        <v>0</v>
      </c>
      <c r="B110" t="s">
        <v>89</v>
      </c>
    </row>
    <row r="112" spans="1:13" x14ac:dyDescent="0.2">
      <c r="D112" s="5" t="s">
        <v>64</v>
      </c>
    </row>
    <row r="113" spans="1:18" x14ac:dyDescent="0.2">
      <c r="C113" s="1" t="s">
        <v>92</v>
      </c>
      <c r="D113">
        <v>1000</v>
      </c>
      <c r="E113" t="s">
        <v>122</v>
      </c>
      <c r="G113" t="s">
        <v>127</v>
      </c>
      <c r="H113">
        <v>5</v>
      </c>
    </row>
    <row r="114" spans="1:18" x14ac:dyDescent="0.2">
      <c r="C114" s="1" t="s">
        <v>121</v>
      </c>
      <c r="D114">
        <v>1</v>
      </c>
      <c r="E114" t="s">
        <v>122</v>
      </c>
    </row>
    <row r="115" spans="1:18" x14ac:dyDescent="0.2">
      <c r="C115" s="1" t="s">
        <v>6</v>
      </c>
      <c r="D115">
        <v>1000</v>
      </c>
    </row>
    <row r="116" spans="1:18" x14ac:dyDescent="0.2">
      <c r="C116" s="1"/>
    </row>
    <row r="117" spans="1:18" x14ac:dyDescent="0.2">
      <c r="C117" s="6" t="s">
        <v>64</v>
      </c>
      <c r="D117" s="8">
        <f>D119/D115</f>
        <v>0.5</v>
      </c>
      <c r="E117" s="8" t="s">
        <v>35</v>
      </c>
    </row>
    <row r="118" spans="1:18" x14ac:dyDescent="0.2">
      <c r="C118" s="6" t="s">
        <v>38</v>
      </c>
      <c r="D118" s="8">
        <f>D119</f>
        <v>500</v>
      </c>
      <c r="E118" s="8" t="s">
        <v>35</v>
      </c>
    </row>
    <row r="119" spans="1:18" x14ac:dyDescent="0.2">
      <c r="C119" s="6" t="s">
        <v>8</v>
      </c>
      <c r="D119" s="8">
        <f>100*H113</f>
        <v>500</v>
      </c>
      <c r="E119" s="8" t="s">
        <v>35</v>
      </c>
      <c r="F119" s="9" t="s">
        <v>93</v>
      </c>
    </row>
    <row r="121" spans="1:18" x14ac:dyDescent="0.2">
      <c r="A121" s="1" t="s">
        <v>0</v>
      </c>
      <c r="B121" t="s">
        <v>95</v>
      </c>
    </row>
    <row r="123" spans="1:18" x14ac:dyDescent="0.2">
      <c r="A123" s="26" t="s">
        <v>0</v>
      </c>
      <c r="B123" s="10" t="s">
        <v>96</v>
      </c>
      <c r="C123" s="10"/>
      <c r="D123" s="10"/>
      <c r="E123" s="10"/>
      <c r="F123" s="10"/>
      <c r="G123" s="10"/>
      <c r="H123" s="10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5" spans="1:18" x14ac:dyDescent="0.2">
      <c r="A125" s="1" t="s">
        <v>0</v>
      </c>
      <c r="B125" t="s">
        <v>97</v>
      </c>
    </row>
    <row r="126" spans="1:18" x14ac:dyDescent="0.2">
      <c r="A126" s="1" t="s">
        <v>0</v>
      </c>
      <c r="B126" t="s">
        <v>98</v>
      </c>
    </row>
  </sheetData>
  <mergeCells count="16">
    <mergeCell ref="M11:N11"/>
    <mergeCell ref="I8:K8"/>
    <mergeCell ref="M5:N5"/>
    <mergeCell ref="M6:N6"/>
    <mergeCell ref="M7:N7"/>
    <mergeCell ref="M8:N8"/>
    <mergeCell ref="M9:N9"/>
    <mergeCell ref="M10:N10"/>
    <mergeCell ref="E21:F21"/>
    <mergeCell ref="G21:H21"/>
    <mergeCell ref="I5:K5"/>
    <mergeCell ref="I6:K6"/>
    <mergeCell ref="I7:K7"/>
    <mergeCell ref="I9:K9"/>
    <mergeCell ref="I10:K10"/>
    <mergeCell ref="I11:K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BF89-C3DD-8A46-ACD0-DACCD4848C81}">
  <dimension ref="A3:H10"/>
  <sheetViews>
    <sheetView workbookViewId="0">
      <selection activeCell="G19" sqref="G19"/>
    </sheetView>
  </sheetViews>
  <sheetFormatPr baseColWidth="10" defaultRowHeight="16" x14ac:dyDescent="0.2"/>
  <cols>
    <col min="1" max="1" width="3.1640625" style="1" customWidth="1"/>
  </cols>
  <sheetData>
    <row r="3" spans="3:8" x14ac:dyDescent="0.2">
      <c r="C3" s="15"/>
      <c r="D3" s="17"/>
      <c r="E3" s="17"/>
      <c r="F3" s="17"/>
      <c r="G3" s="17"/>
      <c r="H3" s="15"/>
    </row>
    <row r="4" spans="3:8" x14ac:dyDescent="0.2">
      <c r="C4" s="15"/>
      <c r="D4" s="15"/>
      <c r="E4" s="15"/>
      <c r="F4" s="15"/>
      <c r="G4" s="15"/>
      <c r="H4" s="15"/>
    </row>
    <row r="5" spans="3:8" x14ac:dyDescent="0.2">
      <c r="C5" s="15"/>
      <c r="D5" s="15"/>
      <c r="E5" s="15"/>
      <c r="F5" s="15"/>
      <c r="G5" s="15"/>
      <c r="H5" s="15"/>
    </row>
    <row r="10" spans="3:8" x14ac:dyDescent="0.2">
      <c r="E10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F53"/>
  <sheetViews>
    <sheetView tabSelected="1" topLeftCell="A22" workbookViewId="0">
      <selection activeCell="K34" sqref="K34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0.16406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8" customFormat="1" x14ac:dyDescent="0.2">
      <c r="A3" s="6"/>
      <c r="B3" s="7" t="s">
        <v>13</v>
      </c>
    </row>
    <row r="4" spans="1:3" x14ac:dyDescent="0.2">
      <c r="A4" s="1"/>
    </row>
    <row r="5" spans="1:3" x14ac:dyDescent="0.2">
      <c r="A5" s="1"/>
      <c r="B5" s="28" t="s">
        <v>14</v>
      </c>
      <c r="C5" t="s">
        <v>15</v>
      </c>
    </row>
    <row r="6" spans="1:3" x14ac:dyDescent="0.2">
      <c r="A6" s="1"/>
      <c r="B6" s="28" t="s">
        <v>25</v>
      </c>
      <c r="C6" t="s">
        <v>24</v>
      </c>
    </row>
    <row r="7" spans="1:3" x14ac:dyDescent="0.2">
      <c r="A7" s="1"/>
      <c r="B7" s="28" t="s">
        <v>16</v>
      </c>
      <c r="C7" t="s">
        <v>17</v>
      </c>
    </row>
    <row r="8" spans="1:3" x14ac:dyDescent="0.2">
      <c r="A8" s="1"/>
      <c r="B8" s="28" t="s">
        <v>18</v>
      </c>
      <c r="C8" t="s">
        <v>21</v>
      </c>
    </row>
    <row r="9" spans="1:3" x14ac:dyDescent="0.2">
      <c r="A9" s="1"/>
      <c r="B9" s="28" t="s">
        <v>19</v>
      </c>
      <c r="C9" t="s">
        <v>20</v>
      </c>
    </row>
    <row r="10" spans="1:3" x14ac:dyDescent="0.2">
      <c r="A10" s="1"/>
      <c r="B10" s="28" t="s">
        <v>22</v>
      </c>
      <c r="C10" t="s">
        <v>23</v>
      </c>
    </row>
    <row r="11" spans="1:3" x14ac:dyDescent="0.2">
      <c r="A11" s="1"/>
    </row>
    <row r="12" spans="1:3" x14ac:dyDescent="0.2">
      <c r="A12" s="1"/>
    </row>
    <row r="13" spans="1:3" s="8" customFormat="1" x14ac:dyDescent="0.2">
      <c r="A13" s="6"/>
      <c r="B13" s="7" t="s">
        <v>134</v>
      </c>
    </row>
    <row r="14" spans="1:3" x14ac:dyDescent="0.2">
      <c r="A14" s="1"/>
    </row>
    <row r="15" spans="1:3" x14ac:dyDescent="0.2">
      <c r="A15" s="1" t="s">
        <v>0</v>
      </c>
      <c r="B15" t="s">
        <v>136</v>
      </c>
    </row>
    <row r="16" spans="1:3" x14ac:dyDescent="0.2">
      <c r="A16" s="1"/>
    </row>
    <row r="17" spans="1:6" x14ac:dyDescent="0.2">
      <c r="A17" t="s">
        <v>0</v>
      </c>
      <c r="B17" t="s">
        <v>145</v>
      </c>
    </row>
    <row r="18" spans="1:6" x14ac:dyDescent="0.2">
      <c r="A18" s="1"/>
    </row>
    <row r="19" spans="1:6" x14ac:dyDescent="0.2">
      <c r="A19" s="1"/>
    </row>
    <row r="20" spans="1:6" x14ac:dyDescent="0.2">
      <c r="A20" s="1"/>
    </row>
    <row r="21" spans="1:6" x14ac:dyDescent="0.2">
      <c r="A21" s="1"/>
      <c r="B21" s="3" t="s">
        <v>99</v>
      </c>
    </row>
    <row r="22" spans="1:6" x14ac:dyDescent="0.2">
      <c r="A22" s="1"/>
    </row>
    <row r="23" spans="1:6" ht="17" thickBot="1" x14ac:dyDescent="0.25">
      <c r="C23" s="1"/>
      <c r="D23" t="s">
        <v>46</v>
      </c>
      <c r="E23" t="s">
        <v>128</v>
      </c>
      <c r="F23" t="s">
        <v>129</v>
      </c>
    </row>
    <row r="24" spans="1:6" x14ac:dyDescent="0.2">
      <c r="C24" s="1"/>
      <c r="D24" s="50"/>
      <c r="E24" s="49"/>
      <c r="F24" s="48"/>
    </row>
    <row r="25" spans="1:6" ht="17" thickBot="1" x14ac:dyDescent="0.25">
      <c r="C25" s="1"/>
      <c r="D25" s="51"/>
      <c r="E25" s="49"/>
      <c r="F25" s="48"/>
    </row>
    <row r="27" spans="1:6" ht="15" customHeight="1" x14ac:dyDescent="0.2"/>
    <row r="28" spans="1:6" s="8" customFormat="1" x14ac:dyDescent="0.2">
      <c r="A28" s="6"/>
      <c r="B28" s="7" t="s">
        <v>138</v>
      </c>
    </row>
    <row r="30" spans="1:6" x14ac:dyDescent="0.2">
      <c r="C30" s="8" t="s">
        <v>140</v>
      </c>
      <c r="D30" s="8" t="s">
        <v>142</v>
      </c>
      <c r="E30" s="8" t="s">
        <v>143</v>
      </c>
    </row>
    <row r="31" spans="1:6" x14ac:dyDescent="0.2">
      <c r="B31" t="s">
        <v>35</v>
      </c>
      <c r="C31" s="52">
        <f>2*200</f>
        <v>400</v>
      </c>
      <c r="D31" s="52">
        <v>9.6</v>
      </c>
      <c r="E31" s="52">
        <v>32</v>
      </c>
    </row>
    <row r="34" spans="1:6" x14ac:dyDescent="0.2">
      <c r="B34" s="3" t="s">
        <v>148</v>
      </c>
    </row>
    <row r="35" spans="1:6" x14ac:dyDescent="0.2">
      <c r="B35" s="3"/>
    </row>
    <row r="36" spans="1:6" x14ac:dyDescent="0.2">
      <c r="D36" s="8" t="s">
        <v>140</v>
      </c>
      <c r="E36" s="8" t="s">
        <v>130</v>
      </c>
      <c r="F36" s="8" t="s">
        <v>131</v>
      </c>
    </row>
    <row r="37" spans="1:6" x14ac:dyDescent="0.2">
      <c r="C37" t="s">
        <v>132</v>
      </c>
      <c r="D37" s="52">
        <v>200</v>
      </c>
      <c r="E37" s="52">
        <v>4.8</v>
      </c>
      <c r="F37" s="52">
        <v>16</v>
      </c>
    </row>
    <row r="39" spans="1:6" x14ac:dyDescent="0.2">
      <c r="A39" t="s">
        <v>0</v>
      </c>
      <c r="B39" t="s">
        <v>141</v>
      </c>
    </row>
    <row r="40" spans="1:6" x14ac:dyDescent="0.2">
      <c r="A40" t="s">
        <v>0</v>
      </c>
      <c r="B40" t="s">
        <v>146</v>
      </c>
    </row>
    <row r="41" spans="1:6" x14ac:dyDescent="0.2">
      <c r="A41" t="s">
        <v>0</v>
      </c>
      <c r="B41" t="s">
        <v>133</v>
      </c>
    </row>
    <row r="42" spans="1:6" x14ac:dyDescent="0.2">
      <c r="A42" t="s">
        <v>0</v>
      </c>
      <c r="B42" t="s">
        <v>147</v>
      </c>
    </row>
    <row r="44" spans="1:6" x14ac:dyDescent="0.2">
      <c r="A44" t="s">
        <v>0</v>
      </c>
      <c r="B44" t="s">
        <v>135</v>
      </c>
    </row>
    <row r="46" spans="1:6" x14ac:dyDescent="0.2">
      <c r="A46" t="s">
        <v>0</v>
      </c>
      <c r="B46" t="s">
        <v>144</v>
      </c>
    </row>
    <row r="49" spans="1:2" x14ac:dyDescent="0.2">
      <c r="A49" t="s">
        <v>0</v>
      </c>
      <c r="B49" t="s">
        <v>137</v>
      </c>
    </row>
    <row r="51" spans="1:2" x14ac:dyDescent="0.2">
      <c r="A51" t="s">
        <v>0</v>
      </c>
      <c r="B51" t="s">
        <v>149</v>
      </c>
    </row>
    <row r="53" spans="1:2" x14ac:dyDescent="0.2">
      <c r="A53" t="s">
        <v>0</v>
      </c>
      <c r="B53" t="s">
        <v>139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F243-707B-0A40-87A2-22C5C45DC45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2022-06-26T12:48:43Z</dcterms:modified>
</cp:coreProperties>
</file>