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"/>
    </mc:Choice>
  </mc:AlternateContent>
  <xr:revisionPtr revIDLastSave="0" documentId="13_ncr:1_{62041387-3C04-7742-96B7-19F53143E366}" xr6:coauthVersionLast="47" xr6:coauthVersionMax="47" xr10:uidLastSave="{00000000-0000-0000-0000-000000000000}"/>
  <bookViews>
    <workbookView xWindow="380" yWindow="500" windowWidth="28040" windowHeight="15800" activeTab="1" xr2:uid="{0747FCF5-9BB9-A240-971F-88470ED95DB6}"/>
  </bookViews>
  <sheets>
    <sheet name="1a-MT detyrosination" sheetId="1" r:id="rId1"/>
    <sheet name="1b-MT Acetylation" sheetId="5" r:id="rId2"/>
    <sheet name="2a-Lysosomes" sheetId="3" r:id="rId3"/>
    <sheet name="2b-EB3 com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5" l="1"/>
  <c r="D112" i="5"/>
  <c r="D111" i="5"/>
  <c r="D129" i="5"/>
  <c r="D127" i="5" s="1"/>
  <c r="C31" i="6"/>
  <c r="D98" i="5"/>
  <c r="D97" i="5"/>
  <c r="D80" i="5"/>
  <c r="D79" i="5"/>
  <c r="D63" i="5"/>
  <c r="D59" i="5"/>
  <c r="H34" i="5"/>
  <c r="H36" i="5" s="1"/>
  <c r="D34" i="5"/>
  <c r="D36" i="5" s="1"/>
  <c r="C31" i="3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28" i="5" l="1"/>
  <c r="D61" i="5"/>
  <c r="D62" i="5" s="1"/>
  <c r="D117" i="1"/>
  <c r="D61" i="1"/>
  <c r="D62" i="1" s="1"/>
</calcChain>
</file>

<file path=xl/sharedStrings.xml><?xml version="1.0" encoding="utf-8"?>
<sst xmlns="http://schemas.openxmlformats.org/spreadsheetml/2006/main" count="519" uniqueCount="186">
  <si>
    <t>-</t>
  </si>
  <si>
    <t>DMSO</t>
  </si>
  <si>
    <t>Taxol</t>
  </si>
  <si>
    <t>2 h</t>
  </si>
  <si>
    <t>30 min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</si>
  <si>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</si>
  <si>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</si>
  <si>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</si>
  <si>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</si>
  <si>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</si>
  <si>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</si>
  <si>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</si>
  <si>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</si>
  <si>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</si>
  <si>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</si>
  <si>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</si>
  <si>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</si>
  <si>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</si>
  <si>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</si>
  <si>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</si>
  <si>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</si>
  <si>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</si>
  <si>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</si>
  <si>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</si>
  <si>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</si>
  <si>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</si>
  <si>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</si>
  <si>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</si>
  <si>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</si>
  <si>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</si>
  <si>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</si>
  <si>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</si>
  <si>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</si>
  <si>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</si>
  <si>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</si>
  <si>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</si>
  <si>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</si>
  <si>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</si>
  <si>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</si>
  <si>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</si>
  <si>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</si>
  <si>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</si>
  <si>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</si>
  <si>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</si>
  <si>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</si>
  <si>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</si>
  <si>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</si>
  <si>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</si>
  <si>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</si>
  <si>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</si>
  <si>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</si>
  <si>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</si>
  <si>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</si>
  <si>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</si>
  <si>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</si>
  <si>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</si>
  <si>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</si>
  <si>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</si>
  <si>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</si>
  <si>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</si>
  <si>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</si>
  <si>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</si>
  <si>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</si>
  <si>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</si>
  <si>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</si>
  <si>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</si>
  <si>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</si>
  <si>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</si>
  <si>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</si>
  <si>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</si>
  <si>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</si>
  <si>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</si>
  <si>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</si>
  <si>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</si>
  <si>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</si>
  <si>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</si>
  <si>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</si>
  <si>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</si>
  <si>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</si>
  <si>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</si>
  <si>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</si>
  <si>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</si>
  <si>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</si>
  <si>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</si>
  <si>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</si>
  <si>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</si>
  <si>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</si>
  <si>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</si>
  <si>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</si>
  <si>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</si>
  <si>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</si>
  <si>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</si>
  <si>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</si>
  <si>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</si>
  <si>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</si>
  <si>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</si>
  <si>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</si>
  <si>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</si>
  <si>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</si>
  <si>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</si>
  <si>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</si>
  <si>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</si>
  <si>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</si>
  <si>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</si>
  <si>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</si>
  <si>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</si>
  <si>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</si>
  <si>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</si>
  <si>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</si>
  <si>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</si>
  <si>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</si>
  <si>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</si>
  <si>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</si>
  <si>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</si>
  <si>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</si>
  <si>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</si>
  <si>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</si>
  <si>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</si>
  <si>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</si>
  <si>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</si>
  <si>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</si>
  <si>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</si>
  <si>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</si>
  <si>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</si>
  <si>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</si>
  <si>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</si>
  <si>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</si>
  <si>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</si>
  <si>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</si>
  <si>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</si>
  <si>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</si>
  <si>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incubate for 5min</t>
  </si>
  <si>
    <t>Preparation</t>
  </si>
  <si>
    <t xml:space="preserve">incubate for 15-20min at room temperature </t>
  </si>
  <si>
    <t>preheat 15ml growing Medium in the water bath to 37°C</t>
  </si>
  <si>
    <t>change the medium of the COS-7 cells to fresh medium</t>
  </si>
  <si>
    <t xml:space="preserve">Transfection Protocol </t>
  </si>
  <si>
    <t>incubate</t>
  </si>
  <si>
    <t>DMEM-</t>
  </si>
  <si>
    <t>first add the DMEM-</t>
  </si>
  <si>
    <t xml:space="preserve">Fugene </t>
  </si>
  <si>
    <t>lamp1 DNA  [0.1ug/uL]</t>
  </si>
  <si>
    <t>repeat the transfection protocoll for the other Eppi</t>
  </si>
  <si>
    <r>
      <t xml:space="preserve">delute the 1ug/uL DNA with the 10x </t>
    </r>
    <r>
      <rPr>
        <sz val="12"/>
        <color rgb="FFFF0000"/>
        <rFont val="Calibri (Textkörper)"/>
      </rPr>
      <t>H2O (Dnase/Rnase free Water or VE-Water)</t>
    </r>
    <r>
      <rPr>
        <sz val="12"/>
        <color theme="1"/>
        <rFont val="Calibri"/>
        <family val="2"/>
        <scheme val="minor"/>
      </rPr>
      <t xml:space="preserve"> volume to 0.1ug/uL</t>
    </r>
  </si>
  <si>
    <r>
      <t xml:space="preserve">then add the fugene and mix </t>
    </r>
    <r>
      <rPr>
        <sz val="12"/>
        <color rgb="FFFF0000"/>
        <rFont val="Calibri"/>
        <family val="2"/>
        <scheme val="minor"/>
      </rPr>
      <t>(</t>
    </r>
    <r>
      <rPr>
        <sz val="12"/>
        <color rgb="FFFF0000"/>
        <rFont val="Calibri (Textkörper)"/>
      </rPr>
      <t>how to mix?)</t>
    </r>
    <r>
      <rPr>
        <sz val="12"/>
        <color theme="1"/>
        <rFont val="Calibri"/>
        <family val="2"/>
        <scheme val="minor"/>
      </rPr>
      <t xml:space="preserve"> carefully</t>
    </r>
  </si>
  <si>
    <r>
      <t xml:space="preserve">add the DNA and mix </t>
    </r>
    <r>
      <rPr>
        <sz val="12"/>
        <color rgb="FFFF0000"/>
        <rFont val="Calibri (Textkörper)"/>
      </rPr>
      <t>(how?)</t>
    </r>
  </si>
  <si>
    <r>
      <t xml:space="preserve">Prepare the transfection mix in an Eppi </t>
    </r>
    <r>
      <rPr>
        <b/>
        <sz val="12"/>
        <color rgb="FFFF0000"/>
        <rFont val="Calibri (Textkörper)"/>
      </rPr>
      <t>(or can we do it all in ones?)</t>
    </r>
    <r>
      <rPr>
        <b/>
        <sz val="12"/>
        <color theme="1"/>
        <rFont val="Calibri"/>
        <family val="2"/>
        <scheme val="minor"/>
      </rPr>
      <t>:</t>
    </r>
  </si>
  <si>
    <r>
      <t xml:space="preserve">add 200uL of each transfection mix dropwise </t>
    </r>
    <r>
      <rPr>
        <sz val="12"/>
        <color rgb="FFFF0000"/>
        <rFont val="Calibri (Textkörper)"/>
      </rPr>
      <t xml:space="preserve">(also nicht an der Wand runterlaufen lassen !) </t>
    </r>
    <r>
      <rPr>
        <sz val="12"/>
        <color theme="1"/>
        <rFont val="Calibri"/>
        <family val="2"/>
        <scheme val="minor"/>
      </rPr>
      <t>to a well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</si>
  <si>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</si>
  <si>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sc-23950</t>
  </si>
  <si>
    <t>santa Cruz</t>
  </si>
  <si>
    <t>Zellen sind schon im Medium, weshalb man nur DMSO und Taxol jeweils hinzugeben muss</t>
  </si>
  <si>
    <r>
      <rPr>
        <sz val="12"/>
        <color theme="1"/>
        <rFont val="Calibri (Textkörper)"/>
      </rPr>
      <t xml:space="preserve">in </t>
    </r>
    <r>
      <rPr>
        <sz val="12"/>
        <color theme="1"/>
        <rFont val="Calibri"/>
        <family val="2"/>
        <scheme val="minor"/>
      </rPr>
      <t>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</si>
  <si>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BB-HE bei RT für 1h blocken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</si>
  <si>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</si>
  <si>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</si>
  <si>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Textkörper)"/>
      </rPr>
      <t>Wasser kurz reinpipettieren und absaugen</t>
    </r>
  </si>
  <si>
    <r>
      <rPr>
        <sz val="12"/>
        <color theme="1"/>
        <rFont val="Calibri (Textkörper)"/>
      </rPr>
      <t>500µL -1 mL</t>
    </r>
    <r>
      <rPr>
        <sz val="12"/>
        <color theme="1"/>
        <rFont val="Calibri"/>
        <family val="2"/>
        <scheme val="minor"/>
      </rPr>
      <t xml:space="preserve"> mit 4% PFA/4% sucrose in PBS fixieren für </t>
    </r>
    <r>
      <rPr>
        <sz val="12"/>
        <color theme="1"/>
        <rFont val="Calibri (Textkörper)"/>
      </rPr>
      <t>10-15 min</t>
    </r>
  </si>
  <si>
    <t>Prepare the complete transfection mix in an Eppi:</t>
  </si>
  <si>
    <t>add 200uL of each transfection mix dropwise on multiple positions to a well</t>
  </si>
  <si>
    <r>
      <t xml:space="preserve">add the DNA and mix </t>
    </r>
    <r>
      <rPr>
        <sz val="12"/>
        <color theme="1"/>
        <rFont val="Calibri (Textkörper)"/>
      </rPr>
      <t xml:space="preserve">with the pipette </t>
    </r>
    <r>
      <rPr>
        <sz val="12"/>
        <color theme="1"/>
        <rFont val="Calibri"/>
        <family val="2"/>
        <scheme val="minor"/>
      </rPr>
      <t>(3x in and out)</t>
    </r>
  </si>
  <si>
    <t>then add the fugene and mix with the pipette (3x in and out) carefully</t>
  </si>
  <si>
    <r>
      <t xml:space="preserve">delute the 1ug/uL DNA with the 10x </t>
    </r>
    <r>
      <rPr>
        <sz val="12"/>
        <color theme="1"/>
        <rFont val="Calibri (Textkörper)"/>
      </rPr>
      <t xml:space="preserve">H2O </t>
    </r>
    <r>
      <rPr>
        <sz val="12"/>
        <color theme="1"/>
        <rFont val="Calibri"/>
        <family val="2"/>
        <scheme val="minor"/>
      </rPr>
      <t>volume to 0.1ug/uL</t>
    </r>
  </si>
  <si>
    <t xml:space="preserve">Finally: </t>
  </si>
  <si>
    <t>EB3-GFP DNA  [0.1ug/uL]</t>
  </si>
  <si>
    <t xml:space="preserve">incubate for 25min at room temperature </t>
  </si>
  <si>
    <t>Notizen:</t>
  </si>
  <si>
    <t xml:space="preserve">Wachstum von MT findet nur in der Nähe der physiologischen </t>
  </si>
  <si>
    <t>Temperatur (30°C) statt und zwar in Gegenwart von GTP</t>
  </si>
  <si>
    <r>
      <rPr>
        <sz val="12"/>
        <color theme="1"/>
        <rFont val="Calibri (Textkörper)"/>
      </rPr>
      <t>in</t>
    </r>
    <r>
      <rPr>
        <sz val="12"/>
        <color rgb="FFFF0000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 xml:space="preserve">PBS waschen -&gt;   </t>
    </r>
    <r>
      <rPr>
        <sz val="12"/>
        <color rgb="FFFF0000"/>
        <rFont val="Calibri (Textkörper)"/>
      </rPr>
      <t xml:space="preserve">5-10 min inkubieren und wieder absaugen </t>
    </r>
    <r>
      <rPr>
        <sz val="12"/>
        <color theme="1"/>
        <rFont val="Calibri"/>
        <family val="2"/>
        <scheme val="minor"/>
      </rPr>
      <t>(3x insgesamt machen)</t>
    </r>
  </si>
  <si>
    <t>? 250 uL 0.2% Triton X 100 für 10 min in PBS inkubieren</t>
  </si>
  <si>
    <t>Mouse anti-acetyl</t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</si>
  <si>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theme="1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(3x insgesamt machen)</t>
    </r>
  </si>
  <si>
    <t>40 uL pro Well mit 2° Antikörper in Blocking für 1h bei RT inkubieren -&gt; verkehrtherum abdecken</t>
  </si>
  <si>
    <t>BB-HE</t>
  </si>
  <si>
    <t>phalloidin-Alexa 488</t>
  </si>
  <si>
    <r>
      <t>100 uL DAPI (1ug/mL) pro Well für 10 min</t>
    </r>
    <r>
      <rPr>
        <sz val="12"/>
        <color rgb="FFFF0000"/>
        <rFont val="Calibri"/>
        <family val="2"/>
        <scheme val="minor"/>
      </rPr>
      <t xml:space="preserve"> (</t>
    </r>
    <r>
      <rPr>
        <sz val="12"/>
        <color rgb="FFFF0000"/>
        <rFont val="Calibri (Textkörper)"/>
      </rPr>
      <t>bei RT ?</t>
    </r>
    <r>
      <rPr>
        <sz val="12"/>
        <color rgb="FFFF0000"/>
        <rFont val="Calibri"/>
        <family val="2"/>
        <scheme val="minor"/>
      </rPr>
      <t xml:space="preserve">) </t>
    </r>
    <r>
      <rPr>
        <sz val="12"/>
        <color theme="1"/>
        <rFont val="Calibri"/>
        <family val="2"/>
        <scheme val="minor"/>
      </rPr>
      <t>inkubieren -&gt; NICHT umdrehen</t>
    </r>
  </si>
  <si>
    <r>
      <t xml:space="preserve">40 uL pro Well mit 2° Antikörper und </t>
    </r>
    <r>
      <rPr>
        <sz val="12"/>
        <color rgb="FFFF0000"/>
        <rFont val="Calibri (Textkörper)"/>
      </rPr>
      <t>phalloidin-Alexa 488</t>
    </r>
    <r>
      <rPr>
        <sz val="12"/>
        <color theme="1"/>
        <rFont val="Calibri"/>
        <family val="2"/>
        <scheme val="minor"/>
      </rPr>
      <t xml:space="preserve"> in Blocklsg für </t>
    </r>
    <r>
      <rPr>
        <b/>
        <sz val="12"/>
        <color theme="1"/>
        <rFont val="Calibri"/>
        <family val="2"/>
        <scheme val="minor"/>
      </rPr>
      <t>min</t>
    </r>
    <r>
      <rPr>
        <sz val="12"/>
        <color theme="1"/>
        <rFont val="Calibri"/>
        <family val="2"/>
        <scheme val="minor"/>
      </rPr>
      <t xml:space="preserve"> 1h bei RT inkubieren -&gt; verkehrtherum abdecken</t>
    </r>
  </si>
  <si>
    <t>Anti-tubulin</t>
  </si>
  <si>
    <t>mouse anit-acetyl</t>
  </si>
  <si>
    <t>?</t>
  </si>
  <si>
    <t>Phalloidin-Atto-488</t>
  </si>
  <si>
    <t>1° - mouse anti-acetyl-tubulin</t>
  </si>
  <si>
    <t>2° - anti mouse Alexa Fluor 568</t>
  </si>
  <si>
    <t>2° - anti tubulin- Alexa Fluor 647</t>
  </si>
  <si>
    <t>A-11031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</si>
</sst>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b/>
      <sz val="12"/>
      <color rgb="FFFF0000"/>
      <name val="Calibri (Textkörper)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4" fontId="0" fillId="4" borderId="0" xfId="0" applyNumberFormat="1" applyFill="1"/>
    <xf numFmtId="0" fontId="0" fillId="0" borderId="0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0" borderId="0" xfId="0" applyFont="1" applyFill="1"/>
    <xf numFmtId="0" fontId="0" fillId="0" borderId="0" xfId="0" applyFont="1"/>
    <xf numFmtId="0" fontId="0" fillId="0" borderId="0" xfId="0" quotePrefix="1" applyFont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topLeftCell="A3" workbookViewId="0">
      <selection activeCell="I10" sqref="I10:K10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8" customFormat="1" x14ac:dyDescent="0.2">
      <c r="A3" s="6"/>
      <c r="B3" s="7" t="s">
        <v>12</v>
      </c>
      <c r="I3" s="7" t="s">
        <v>84</v>
      </c>
    </row>
    <row r="4" spans="1:18" ht="17" thickBot="1" x14ac:dyDescent="0.25"/>
    <row r="5" spans="1:18" ht="17" thickBot="1" x14ac:dyDescent="0.25">
      <c r="B5" s="27" t="s">
        <v>13</v>
      </c>
      <c r="C5" t="s">
        <v>14</v>
      </c>
      <c r="I5" s="72" t="s">
        <v>58</v>
      </c>
      <c r="J5" s="69"/>
      <c r="K5" s="69"/>
      <c r="L5" s="18" t="s">
        <v>17</v>
      </c>
      <c r="M5" s="69" t="s">
        <v>59</v>
      </c>
      <c r="N5" s="69"/>
      <c r="O5" s="18" t="s">
        <v>85</v>
      </c>
      <c r="P5" s="19" t="s">
        <v>60</v>
      </c>
      <c r="Q5" s="18" t="s">
        <v>61</v>
      </c>
    </row>
    <row r="6" spans="1:18" x14ac:dyDescent="0.2">
      <c r="B6" s="27" t="s">
        <v>24</v>
      </c>
      <c r="C6" t="s">
        <v>23</v>
      </c>
      <c r="I6" s="66" t="s">
        <v>64</v>
      </c>
      <c r="J6" s="67"/>
      <c r="K6" s="67"/>
      <c r="L6" s="17" t="s">
        <v>49</v>
      </c>
      <c r="M6" s="67" t="s">
        <v>75</v>
      </c>
      <c r="N6" s="67"/>
      <c r="O6" s="17" t="s">
        <v>0</v>
      </c>
      <c r="P6" s="12" t="s">
        <v>68</v>
      </c>
      <c r="Q6" s="17" t="s">
        <v>72</v>
      </c>
    </row>
    <row r="7" spans="1:18" x14ac:dyDescent="0.2">
      <c r="B7" s="27" t="s">
        <v>15</v>
      </c>
      <c r="C7" t="s">
        <v>16</v>
      </c>
      <c r="I7" s="73" t="s">
        <v>65</v>
      </c>
      <c r="J7" s="70"/>
      <c r="K7" s="70"/>
      <c r="L7" s="20" t="s">
        <v>50</v>
      </c>
      <c r="M7" s="70" t="s">
        <v>76</v>
      </c>
      <c r="N7" s="70"/>
      <c r="O7" s="20" t="s">
        <v>0</v>
      </c>
      <c r="P7" s="21" t="s">
        <v>69</v>
      </c>
      <c r="Q7" s="20" t="s">
        <v>73</v>
      </c>
      <c r="R7" s="9" t="s">
        <v>92</v>
      </c>
    </row>
    <row r="8" spans="1:18" x14ac:dyDescent="0.2">
      <c r="B8" s="27" t="s">
        <v>17</v>
      </c>
      <c r="C8" t="s">
        <v>20</v>
      </c>
      <c r="I8" s="66" t="s">
        <v>66</v>
      </c>
      <c r="J8" s="67"/>
      <c r="K8" s="68"/>
      <c r="L8" s="17" t="s">
        <v>77</v>
      </c>
      <c r="M8" s="67" t="s">
        <v>78</v>
      </c>
      <c r="N8" s="67"/>
      <c r="O8" s="17" t="s">
        <v>80</v>
      </c>
      <c r="P8" s="12" t="s">
        <v>70</v>
      </c>
      <c r="Q8" s="17" t="s">
        <v>74</v>
      </c>
    </row>
    <row r="9" spans="1:18" x14ac:dyDescent="0.2">
      <c r="B9" s="27" t="s">
        <v>18</v>
      </c>
      <c r="C9" t="s">
        <v>19</v>
      </c>
      <c r="I9" s="73" t="s">
        <v>67</v>
      </c>
      <c r="J9" s="70"/>
      <c r="K9" s="70"/>
      <c r="L9" s="20" t="s">
        <v>77</v>
      </c>
      <c r="M9" s="70" t="s">
        <v>79</v>
      </c>
      <c r="N9" s="70"/>
      <c r="O9" s="20" t="s">
        <v>81</v>
      </c>
      <c r="P9" s="21" t="s">
        <v>71</v>
      </c>
      <c r="Q9" s="20" t="s">
        <v>74</v>
      </c>
    </row>
    <row r="10" spans="1:18" x14ac:dyDescent="0.2">
      <c r="B10" s="27" t="s">
        <v>21</v>
      </c>
      <c r="C10" t="s">
        <v>22</v>
      </c>
      <c r="I10" s="66" t="s">
        <v>62</v>
      </c>
      <c r="J10" s="67"/>
      <c r="K10" s="67"/>
      <c r="L10" s="17" t="s">
        <v>0</v>
      </c>
      <c r="M10" s="67" t="s">
        <v>121</v>
      </c>
      <c r="N10" s="67"/>
      <c r="O10" s="17" t="s">
        <v>82</v>
      </c>
      <c r="P10" s="12">
        <v>65906</v>
      </c>
      <c r="Q10" s="17" t="s">
        <v>73</v>
      </c>
      <c r="R10" s="44" t="s">
        <v>122</v>
      </c>
    </row>
    <row r="11" spans="1:18" ht="17" thickBot="1" x14ac:dyDescent="0.25">
      <c r="I11" s="74" t="s">
        <v>63</v>
      </c>
      <c r="J11" s="65"/>
      <c r="K11" s="65"/>
      <c r="L11" s="22" t="s">
        <v>0</v>
      </c>
      <c r="M11" s="65" t="s">
        <v>123</v>
      </c>
      <c r="N11" s="65"/>
      <c r="O11" s="22" t="s">
        <v>83</v>
      </c>
      <c r="P11" s="23"/>
      <c r="Q11" s="22"/>
    </row>
    <row r="13" spans="1:18" s="8" customFormat="1" x14ac:dyDescent="0.2">
      <c r="A13" s="6"/>
      <c r="B13" s="7" t="s">
        <v>25</v>
      </c>
      <c r="M13" s="7" t="s">
        <v>8</v>
      </c>
    </row>
    <row r="15" spans="1:18" x14ac:dyDescent="0.2">
      <c r="A15" s="1" t="s">
        <v>0</v>
      </c>
      <c r="B15" t="s">
        <v>124</v>
      </c>
      <c r="M15" t="s">
        <v>9</v>
      </c>
    </row>
    <row r="16" spans="1:18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1" spans="1:18" ht="17" thickBot="1" x14ac:dyDescent="0.25">
      <c r="A21"/>
      <c r="C21" s="1"/>
      <c r="E21" s="67" t="s">
        <v>45</v>
      </c>
      <c r="F21" s="67"/>
      <c r="G21" s="71" t="s">
        <v>46</v>
      </c>
      <c r="H21" s="71"/>
      <c r="J21" s="11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3"/>
    </row>
    <row r="24" spans="1:18" ht="17" thickBot="1" x14ac:dyDescent="0.25">
      <c r="A24"/>
      <c r="C24" s="1"/>
      <c r="E24" s="29"/>
      <c r="F24" s="30"/>
      <c r="G24" s="14"/>
      <c r="H24" s="4"/>
      <c r="I24" s="15"/>
      <c r="J24" s="16"/>
    </row>
    <row r="25" spans="1:18" x14ac:dyDescent="0.2">
      <c r="K25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30" spans="1:18" x14ac:dyDescent="0.2">
      <c r="D30" s="36" t="s">
        <v>1</v>
      </c>
      <c r="H30" s="37" t="s">
        <v>2</v>
      </c>
      <c r="M30" t="s">
        <v>107</v>
      </c>
    </row>
    <row r="31" spans="1:18" x14ac:dyDescent="0.2">
      <c r="B31" s="3"/>
      <c r="C31" s="1" t="s">
        <v>39</v>
      </c>
      <c r="D31">
        <v>100</v>
      </c>
      <c r="E31" s="9" t="s">
        <v>99</v>
      </c>
      <c r="G31" t="s">
        <v>39</v>
      </c>
      <c r="H31">
        <v>4000</v>
      </c>
      <c r="I31" t="s">
        <v>101</v>
      </c>
      <c r="K31" s="16" t="s">
        <v>106</v>
      </c>
      <c r="L31" s="16"/>
      <c r="M31" s="42" t="s">
        <v>108</v>
      </c>
      <c r="N31" s="16"/>
      <c r="O31" s="16"/>
      <c r="P31" s="16"/>
      <c r="Q31" s="16"/>
      <c r="R31" s="16"/>
    </row>
    <row r="32" spans="1:18" x14ac:dyDescent="0.2">
      <c r="C32" s="1" t="s">
        <v>41</v>
      </c>
      <c r="D32" s="10">
        <v>1</v>
      </c>
      <c r="E32" s="38" t="s">
        <v>99</v>
      </c>
      <c r="G32" t="s">
        <v>41</v>
      </c>
      <c r="H32">
        <v>10</v>
      </c>
      <c r="I32" t="s">
        <v>101</v>
      </c>
      <c r="K32" s="41" t="s">
        <v>104</v>
      </c>
      <c r="L32" s="32"/>
      <c r="M32" s="33"/>
      <c r="N32" s="16"/>
      <c r="O32" s="16"/>
      <c r="P32" s="31"/>
      <c r="Q32" s="16"/>
      <c r="R32" s="16"/>
    </row>
    <row r="33" spans="1:18" x14ac:dyDescent="0.2">
      <c r="C33" s="1" t="s">
        <v>5</v>
      </c>
      <c r="D33">
        <f>D31/D32</f>
        <v>100</v>
      </c>
      <c r="G33" s="1" t="s">
        <v>5</v>
      </c>
      <c r="H33">
        <f>H31/H32</f>
        <v>400</v>
      </c>
      <c r="K33" s="41" t="s">
        <v>105</v>
      </c>
      <c r="L33" s="16"/>
      <c r="M33" s="16"/>
      <c r="N33" s="16" t="s">
        <v>109</v>
      </c>
      <c r="O33" s="16"/>
      <c r="P33" s="31"/>
      <c r="Q33" s="16"/>
      <c r="R33" s="16"/>
    </row>
    <row r="34" spans="1:18" x14ac:dyDescent="0.2">
      <c r="K34" s="31"/>
      <c r="L34" s="16"/>
      <c r="M34" s="16"/>
      <c r="N34" s="16" t="s">
        <v>110</v>
      </c>
      <c r="O34" s="16"/>
      <c r="P34" s="31"/>
      <c r="Q34" s="16"/>
      <c r="R34" s="16"/>
    </row>
    <row r="35" spans="1:18" x14ac:dyDescent="0.2">
      <c r="C35" s="34" t="s">
        <v>1</v>
      </c>
      <c r="D35" s="34">
        <f>D37/D33</f>
        <v>30</v>
      </c>
      <c r="E35" s="34" t="s">
        <v>34</v>
      </c>
      <c r="G35" s="35" t="s">
        <v>1</v>
      </c>
      <c r="H35" s="35">
        <f>H37/H33</f>
        <v>7.5</v>
      </c>
      <c r="I35" s="35" t="s">
        <v>34</v>
      </c>
      <c r="K35" s="31"/>
      <c r="L35" s="16"/>
      <c r="M35" s="16"/>
      <c r="N35" s="43" t="s">
        <v>111</v>
      </c>
      <c r="O35" s="16"/>
      <c r="P35" s="31"/>
      <c r="Q35" s="16"/>
      <c r="R35" s="16"/>
    </row>
    <row r="36" spans="1:18" x14ac:dyDescent="0.2">
      <c r="C36" s="39" t="s">
        <v>6</v>
      </c>
      <c r="D36" s="34">
        <f>D37-D35</f>
        <v>2970</v>
      </c>
      <c r="E36" s="34" t="s">
        <v>34</v>
      </c>
      <c r="G36" s="40" t="s">
        <v>6</v>
      </c>
      <c r="H36" s="35">
        <f>H37-H35</f>
        <v>2992.5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3000</v>
      </c>
      <c r="E37" s="34" t="s">
        <v>34</v>
      </c>
      <c r="G37" s="35" t="s">
        <v>7</v>
      </c>
      <c r="H37" s="35">
        <v>3000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t="s">
        <v>42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43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t="s">
        <v>31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5" x14ac:dyDescent="0.2">
      <c r="A65" s="1" t="s">
        <v>0</v>
      </c>
      <c r="B65" t="s">
        <v>43</v>
      </c>
    </row>
    <row r="67" spans="1:5" x14ac:dyDescent="0.2">
      <c r="A67" s="1" t="s">
        <v>0</v>
      </c>
      <c r="B67" t="s">
        <v>44</v>
      </c>
    </row>
    <row r="69" spans="1:5" x14ac:dyDescent="0.2">
      <c r="A69" s="1" t="s">
        <v>0</v>
      </c>
      <c r="B69" t="s">
        <v>53</v>
      </c>
    </row>
    <row r="71" spans="1:5" x14ac:dyDescent="0.2">
      <c r="B71" s="3" t="s">
        <v>113</v>
      </c>
    </row>
    <row r="72" spans="1:5" x14ac:dyDescent="0.2">
      <c r="B72" s="3"/>
    </row>
    <row r="73" spans="1:5" x14ac:dyDescent="0.2">
      <c r="A73" s="1" t="s">
        <v>0</v>
      </c>
      <c r="B73" t="s">
        <v>54</v>
      </c>
    </row>
    <row r="76" spans="1:5" x14ac:dyDescent="0.2">
      <c r="D76" t="s">
        <v>5</v>
      </c>
    </row>
    <row r="77" spans="1:5" x14ac:dyDescent="0.2">
      <c r="C77" s="1" t="s">
        <v>47</v>
      </c>
      <c r="D77">
        <v>400</v>
      </c>
    </row>
    <row r="78" spans="1:5" x14ac:dyDescent="0.2">
      <c r="C78" s="1" t="s">
        <v>48</v>
      </c>
      <c r="D78">
        <v>600</v>
      </c>
    </row>
    <row r="79" spans="1:5" x14ac:dyDescent="0.2">
      <c r="C79" s="1"/>
    </row>
    <row r="80" spans="1:5" x14ac:dyDescent="0.2">
      <c r="C80" s="6" t="s">
        <v>49</v>
      </c>
      <c r="D80" s="8">
        <f>D83/D77</f>
        <v>1.5</v>
      </c>
      <c r="E80" s="8" t="s">
        <v>34</v>
      </c>
    </row>
    <row r="81" spans="1:13" x14ac:dyDescent="0.2">
      <c r="C81" s="6" t="s">
        <v>50</v>
      </c>
      <c r="D81" s="8">
        <f>D83/D78</f>
        <v>1</v>
      </c>
      <c r="E81" s="8" t="s">
        <v>34</v>
      </c>
    </row>
    <row r="82" spans="1:13" x14ac:dyDescent="0.2">
      <c r="C82" s="6" t="s">
        <v>51</v>
      </c>
      <c r="D82" s="8">
        <f>D83</f>
        <v>600</v>
      </c>
      <c r="E82" s="8" t="s">
        <v>34</v>
      </c>
      <c r="F82" s="9" t="s">
        <v>52</v>
      </c>
      <c r="M82" t="s">
        <v>117</v>
      </c>
    </row>
    <row r="83" spans="1:13" x14ac:dyDescent="0.2">
      <c r="C83" s="24" t="s">
        <v>7</v>
      </c>
      <c r="D83" s="7">
        <v>600</v>
      </c>
      <c r="E83" s="8" t="s">
        <v>34</v>
      </c>
      <c r="F83" s="9" t="s">
        <v>88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56</v>
      </c>
    </row>
    <row r="90" spans="1:13" x14ac:dyDescent="0.2">
      <c r="A90" s="1" t="s">
        <v>0</v>
      </c>
      <c r="B90" t="s">
        <v>55</v>
      </c>
    </row>
    <row r="92" spans="1:13" x14ac:dyDescent="0.2">
      <c r="B92" s="3" t="s">
        <v>116</v>
      </c>
    </row>
    <row r="94" spans="1:13" x14ac:dyDescent="0.2">
      <c r="A94" s="1" t="s">
        <v>0</v>
      </c>
      <c r="B94" t="s">
        <v>86</v>
      </c>
    </row>
    <row r="96" spans="1:13" x14ac:dyDescent="0.2">
      <c r="D96" t="s">
        <v>5</v>
      </c>
    </row>
    <row r="97" spans="1:13" x14ac:dyDescent="0.2">
      <c r="C97" s="1" t="s">
        <v>114</v>
      </c>
      <c r="D97">
        <v>400</v>
      </c>
    </row>
    <row r="98" spans="1:13" x14ac:dyDescent="0.2">
      <c r="C98" s="1" t="s">
        <v>115</v>
      </c>
      <c r="D98">
        <v>400</v>
      </c>
    </row>
    <row r="99" spans="1:13" x14ac:dyDescent="0.2">
      <c r="C99" s="1" t="s">
        <v>57</v>
      </c>
      <c r="D99">
        <v>100</v>
      </c>
    </row>
    <row r="101" spans="1:13" x14ac:dyDescent="0.2">
      <c r="C101" s="6" t="s">
        <v>114</v>
      </c>
      <c r="D101" s="8">
        <f>D105/D97</f>
        <v>0.5</v>
      </c>
      <c r="E101" s="8" t="s">
        <v>34</v>
      </c>
    </row>
    <row r="102" spans="1:13" x14ac:dyDescent="0.2">
      <c r="C102" s="6" t="s">
        <v>115</v>
      </c>
      <c r="D102" s="8">
        <f>D105/D98</f>
        <v>0.5</v>
      </c>
      <c r="E102" s="8" t="s">
        <v>34</v>
      </c>
    </row>
    <row r="103" spans="1:13" x14ac:dyDescent="0.2">
      <c r="C103" s="6" t="s">
        <v>57</v>
      </c>
      <c r="D103" s="8">
        <f>D105/D99</f>
        <v>2</v>
      </c>
      <c r="E103" s="8" t="s">
        <v>34</v>
      </c>
    </row>
    <row r="104" spans="1:13" x14ac:dyDescent="0.2">
      <c r="C104" s="6" t="s">
        <v>51</v>
      </c>
      <c r="D104" s="8">
        <f>D105</f>
        <v>200</v>
      </c>
      <c r="E104" s="8" t="s">
        <v>34</v>
      </c>
      <c r="M104" t="s">
        <v>118</v>
      </c>
    </row>
    <row r="105" spans="1:13" x14ac:dyDescent="0.2">
      <c r="C105" s="24" t="s">
        <v>7</v>
      </c>
      <c r="D105" s="7">
        <v>200</v>
      </c>
      <c r="E105" s="8" t="s">
        <v>34</v>
      </c>
      <c r="F105" s="9" t="s">
        <v>89</v>
      </c>
    </row>
    <row r="107" spans="1:13" x14ac:dyDescent="0.2">
      <c r="A107" s="1" t="s">
        <v>0</v>
      </c>
      <c r="B107" t="s">
        <v>148</v>
      </c>
    </row>
    <row r="110" spans="1:13" x14ac:dyDescent="0.2">
      <c r="A110" s="1" t="s">
        <v>0</v>
      </c>
      <c r="B110" t="s">
        <v>87</v>
      </c>
    </row>
    <row r="112" spans="1:13" x14ac:dyDescent="0.2">
      <c r="D112" s="5" t="s">
        <v>63</v>
      </c>
    </row>
    <row r="113" spans="1:18" x14ac:dyDescent="0.2">
      <c r="C113" s="1" t="s">
        <v>90</v>
      </c>
      <c r="D113">
        <v>1000</v>
      </c>
      <c r="E113" t="s">
        <v>120</v>
      </c>
      <c r="G113" t="s">
        <v>125</v>
      </c>
      <c r="H113">
        <v>5</v>
      </c>
    </row>
    <row r="114" spans="1:18" x14ac:dyDescent="0.2">
      <c r="C114" s="1" t="s">
        <v>119</v>
      </c>
      <c r="D114">
        <v>1</v>
      </c>
      <c r="E114" t="s">
        <v>120</v>
      </c>
    </row>
    <row r="115" spans="1:18" x14ac:dyDescent="0.2">
      <c r="C115" s="1" t="s">
        <v>5</v>
      </c>
      <c r="D115">
        <v>1000</v>
      </c>
    </row>
    <row r="116" spans="1:18" x14ac:dyDescent="0.2">
      <c r="C116" s="1"/>
    </row>
    <row r="117" spans="1:18" x14ac:dyDescent="0.2">
      <c r="C117" s="6" t="s">
        <v>63</v>
      </c>
      <c r="D117" s="8">
        <f>D119/D115</f>
        <v>0.5</v>
      </c>
      <c r="E117" s="8" t="s">
        <v>34</v>
      </c>
    </row>
    <row r="118" spans="1:18" x14ac:dyDescent="0.2">
      <c r="C118" s="6" t="s">
        <v>37</v>
      </c>
      <c r="D118" s="8">
        <f>D119</f>
        <v>500</v>
      </c>
      <c r="E118" s="8" t="s">
        <v>34</v>
      </c>
    </row>
    <row r="119" spans="1:18" x14ac:dyDescent="0.2">
      <c r="C119" s="6" t="s">
        <v>7</v>
      </c>
      <c r="D119" s="8">
        <f>100*H113</f>
        <v>500</v>
      </c>
      <c r="E119" s="8" t="s">
        <v>34</v>
      </c>
      <c r="F119" s="9" t="s">
        <v>91</v>
      </c>
    </row>
    <row r="121" spans="1:18" x14ac:dyDescent="0.2">
      <c r="A121" s="1" t="s">
        <v>0</v>
      </c>
      <c r="B121" t="s">
        <v>93</v>
      </c>
    </row>
    <row r="123" spans="1:18" x14ac:dyDescent="0.2">
      <c r="A123" s="25" t="s">
        <v>0</v>
      </c>
      <c r="B123" s="10" t="s">
        <v>94</v>
      </c>
      <c r="C123" s="10"/>
      <c r="D123" s="10"/>
      <c r="E123" s="10"/>
      <c r="F123" s="10"/>
      <c r="G123" s="10"/>
      <c r="H123" s="10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5" spans="1:18" x14ac:dyDescent="0.2">
      <c r="A125" s="1" t="s">
        <v>0</v>
      </c>
      <c r="B125" t="s">
        <v>95</v>
      </c>
    </row>
    <row r="126" spans="1:18" x14ac:dyDescent="0.2">
      <c r="A126" s="1" t="s">
        <v>0</v>
      </c>
      <c r="B126" t="s">
        <v>96</v>
      </c>
    </row>
  </sheetData>
  <mergeCells count="16">
    <mergeCell ref="E21:F21"/>
    <mergeCell ref="G21:H21"/>
    <mergeCell ref="I5:K5"/>
    <mergeCell ref="I6:K6"/>
    <mergeCell ref="I7:K7"/>
    <mergeCell ref="I9:K9"/>
    <mergeCell ref="I10:K10"/>
    <mergeCell ref="I11:K11"/>
    <mergeCell ref="M11:N11"/>
    <mergeCell ref="I8:K8"/>
    <mergeCell ref="M5:N5"/>
    <mergeCell ref="M6:N6"/>
    <mergeCell ref="M7:N7"/>
    <mergeCell ref="M8:N8"/>
    <mergeCell ref="M9:N9"/>
    <mergeCell ref="M10:N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9BB3-9DB3-854C-B334-0F663BB94C97}">
  <dimension ref="A1:T136"/>
  <sheetViews>
    <sheetView tabSelected="1" topLeftCell="B1" workbookViewId="0">
      <selection activeCell="F8" sqref="F8"/>
    </sheetView>
  </sheetViews>
  <sheetFormatPr baseColWidth="10" defaultRowHeight="16" x14ac:dyDescent="0.2"/>
  <cols>
    <col min="1" max="1" width="2.83203125" style="1" customWidth="1"/>
    <col min="3" max="3" width="17.33203125" customWidth="1"/>
    <col min="14" max="14" width="12" customWidth="1"/>
    <col min="17" max="17" width="14" customWidth="1"/>
  </cols>
  <sheetData>
    <row r="1" spans="1:20" x14ac:dyDescent="0.2">
      <c r="B1" s="2">
        <v>44739</v>
      </c>
    </row>
    <row r="3" spans="1:20" s="8" customFormat="1" x14ac:dyDescent="0.2">
      <c r="A3" s="6"/>
      <c r="B3" s="7" t="s">
        <v>12</v>
      </c>
      <c r="I3" s="7" t="s">
        <v>84</v>
      </c>
    </row>
    <row r="4" spans="1:20" ht="17" thickBot="1" x14ac:dyDescent="0.25"/>
    <row r="5" spans="1:20" ht="17" thickBot="1" x14ac:dyDescent="0.25">
      <c r="B5" s="27" t="s">
        <v>13</v>
      </c>
      <c r="C5" t="s">
        <v>14</v>
      </c>
      <c r="I5" s="72" t="s">
        <v>58</v>
      </c>
      <c r="J5" s="69"/>
      <c r="K5" s="69"/>
      <c r="L5" s="18" t="s">
        <v>17</v>
      </c>
      <c r="M5" s="69" t="s">
        <v>59</v>
      </c>
      <c r="N5" s="69"/>
      <c r="O5" s="18" t="s">
        <v>85</v>
      </c>
      <c r="P5" s="53" t="s">
        <v>60</v>
      </c>
      <c r="Q5" s="18" t="s">
        <v>61</v>
      </c>
    </row>
    <row r="6" spans="1:20" x14ac:dyDescent="0.2">
      <c r="B6" s="27" t="s">
        <v>24</v>
      </c>
      <c r="C6" t="s">
        <v>23</v>
      </c>
      <c r="I6" s="66" t="s">
        <v>182</v>
      </c>
      <c r="J6" s="67"/>
      <c r="K6" s="67"/>
      <c r="L6" s="17" t="s">
        <v>50</v>
      </c>
      <c r="M6" s="67"/>
      <c r="N6" s="67"/>
      <c r="O6" s="17" t="s">
        <v>0</v>
      </c>
      <c r="P6" s="52" t="s">
        <v>149</v>
      </c>
      <c r="Q6" s="17" t="s">
        <v>150</v>
      </c>
    </row>
    <row r="7" spans="1:20" x14ac:dyDescent="0.2">
      <c r="B7" s="27" t="s">
        <v>15</v>
      </c>
      <c r="C7" t="s">
        <v>16</v>
      </c>
      <c r="I7" s="73" t="s">
        <v>183</v>
      </c>
      <c r="J7" s="70"/>
      <c r="K7" s="77"/>
      <c r="L7" s="20" t="s">
        <v>50</v>
      </c>
      <c r="M7" s="73" t="s">
        <v>78</v>
      </c>
      <c r="N7" s="77"/>
      <c r="O7" s="20" t="s">
        <v>81</v>
      </c>
      <c r="P7" s="61" t="s">
        <v>185</v>
      </c>
      <c r="Q7" s="20" t="s">
        <v>74</v>
      </c>
      <c r="R7" s="9"/>
      <c r="S7" s="60"/>
      <c r="T7" s="60"/>
    </row>
    <row r="8" spans="1:20" x14ac:dyDescent="0.2">
      <c r="B8" s="27" t="s">
        <v>17</v>
      </c>
      <c r="C8" t="s">
        <v>20</v>
      </c>
      <c r="I8" s="66" t="s">
        <v>184</v>
      </c>
      <c r="J8" s="67"/>
      <c r="K8" s="68"/>
      <c r="L8" s="17" t="s">
        <v>77</v>
      </c>
      <c r="M8" s="80" t="s">
        <v>76</v>
      </c>
      <c r="N8" s="81"/>
      <c r="O8" s="17" t="s">
        <v>82</v>
      </c>
      <c r="P8" s="78" t="s">
        <v>69</v>
      </c>
      <c r="Q8" s="79" t="s">
        <v>73</v>
      </c>
    </row>
    <row r="9" spans="1:20" x14ac:dyDescent="0.2">
      <c r="B9" s="27" t="s">
        <v>18</v>
      </c>
      <c r="C9" t="s">
        <v>19</v>
      </c>
      <c r="I9" s="73" t="s">
        <v>181</v>
      </c>
      <c r="J9" s="70"/>
      <c r="K9" s="70"/>
      <c r="L9" s="20" t="s">
        <v>0</v>
      </c>
      <c r="M9" s="70" t="s">
        <v>121</v>
      </c>
      <c r="N9" s="70"/>
      <c r="O9" s="20" t="s">
        <v>80</v>
      </c>
      <c r="P9" s="54">
        <v>65906</v>
      </c>
      <c r="Q9" s="20" t="s">
        <v>73</v>
      </c>
    </row>
    <row r="10" spans="1:20" ht="17" thickBot="1" x14ac:dyDescent="0.25">
      <c r="B10" s="27" t="s">
        <v>21</v>
      </c>
      <c r="C10" t="s">
        <v>22</v>
      </c>
      <c r="I10" s="75" t="s">
        <v>63</v>
      </c>
      <c r="J10" s="76"/>
      <c r="K10" s="76"/>
      <c r="L10" s="55" t="s">
        <v>0</v>
      </c>
      <c r="M10" s="76" t="s">
        <v>123</v>
      </c>
      <c r="N10" s="76"/>
      <c r="O10" s="55" t="s">
        <v>83</v>
      </c>
      <c r="P10" s="56"/>
      <c r="Q10" s="55"/>
      <c r="R10" s="44" t="s">
        <v>122</v>
      </c>
    </row>
    <row r="13" spans="1:20" s="8" customFormat="1" x14ac:dyDescent="0.2">
      <c r="A13" s="6"/>
      <c r="B13" s="7" t="s">
        <v>25</v>
      </c>
      <c r="M13" s="7" t="s">
        <v>8</v>
      </c>
    </row>
    <row r="14" spans="1:20" x14ac:dyDescent="0.2">
      <c r="M14" s="57"/>
      <c r="N14" s="16"/>
      <c r="O14" s="16"/>
      <c r="P14" s="16"/>
      <c r="Q14" s="16"/>
      <c r="R14" s="16"/>
      <c r="S14" s="16"/>
    </row>
    <row r="15" spans="1:20" x14ac:dyDescent="0.2">
      <c r="A15" s="1" t="s">
        <v>0</v>
      </c>
      <c r="B15" t="s">
        <v>124</v>
      </c>
      <c r="M15" t="s">
        <v>9</v>
      </c>
    </row>
    <row r="16" spans="1:20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0" spans="1:18" x14ac:dyDescent="0.2">
      <c r="J20" s="11"/>
    </row>
    <row r="21" spans="1:18" ht="17" thickBot="1" x14ac:dyDescent="0.25">
      <c r="A21"/>
      <c r="C21" s="1"/>
      <c r="E21" s="67" t="s">
        <v>45</v>
      </c>
      <c r="F21" s="67"/>
      <c r="G21" s="71"/>
      <c r="H21" s="71"/>
      <c r="I21" s="13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5"/>
      <c r="J23" s="16"/>
    </row>
    <row r="24" spans="1:18" ht="17" thickBot="1" x14ac:dyDescent="0.25">
      <c r="A24"/>
      <c r="C24" s="1"/>
      <c r="E24" s="29"/>
      <c r="F24" s="30"/>
      <c r="G24" s="14"/>
      <c r="H24" s="4"/>
      <c r="K24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29" spans="1:18" x14ac:dyDescent="0.2">
      <c r="A29" s="1" t="s">
        <v>0</v>
      </c>
      <c r="B29" t="s">
        <v>151</v>
      </c>
    </row>
    <row r="31" spans="1:18" x14ac:dyDescent="0.2">
      <c r="B31" s="3"/>
      <c r="D31" s="36" t="s">
        <v>1</v>
      </c>
      <c r="H31" s="37" t="s">
        <v>2</v>
      </c>
      <c r="K31" s="16" t="s">
        <v>106</v>
      </c>
      <c r="L31" s="16"/>
      <c r="M31" t="s">
        <v>107</v>
      </c>
      <c r="N31" s="16"/>
      <c r="O31" s="16"/>
      <c r="P31" s="16"/>
      <c r="Q31" s="16"/>
    </row>
    <row r="32" spans="1:18" x14ac:dyDescent="0.2">
      <c r="C32" s="1" t="s">
        <v>39</v>
      </c>
      <c r="D32">
        <v>100</v>
      </c>
      <c r="E32" s="9" t="s">
        <v>99</v>
      </c>
      <c r="G32" t="s">
        <v>39</v>
      </c>
      <c r="H32">
        <v>4000</v>
      </c>
      <c r="I32" t="s">
        <v>101</v>
      </c>
      <c r="K32" s="41" t="s">
        <v>104</v>
      </c>
      <c r="L32" s="32"/>
      <c r="M32" s="42"/>
      <c r="N32" s="16"/>
      <c r="O32" s="16"/>
      <c r="P32" s="31"/>
      <c r="Q32" s="16"/>
      <c r="R32" s="16"/>
    </row>
    <row r="33" spans="1:18" x14ac:dyDescent="0.2">
      <c r="C33" s="1" t="s">
        <v>41</v>
      </c>
      <c r="D33" s="58">
        <v>0.25</v>
      </c>
      <c r="E33" s="59" t="s">
        <v>99</v>
      </c>
      <c r="G33" t="s">
        <v>41</v>
      </c>
      <c r="H33">
        <v>10</v>
      </c>
      <c r="I33" t="s">
        <v>101</v>
      </c>
      <c r="K33" s="41" t="s">
        <v>105</v>
      </c>
      <c r="L33" s="16"/>
      <c r="M33" s="33"/>
      <c r="N33" s="16"/>
      <c r="O33" s="16"/>
      <c r="P33" s="31"/>
      <c r="Q33" s="16"/>
      <c r="R33" s="16"/>
    </row>
    <row r="34" spans="1:18" x14ac:dyDescent="0.2">
      <c r="C34" s="1" t="s">
        <v>5</v>
      </c>
      <c r="D34">
        <f>D32/D33</f>
        <v>400</v>
      </c>
      <c r="G34" s="1" t="s">
        <v>5</v>
      </c>
      <c r="H34">
        <f>H32/H33</f>
        <v>400</v>
      </c>
      <c r="K34" s="31"/>
      <c r="L34" s="16"/>
      <c r="M34" s="16"/>
      <c r="N34" s="16"/>
      <c r="O34" s="16"/>
      <c r="P34" s="31"/>
      <c r="Q34" s="16"/>
      <c r="R34" s="16"/>
    </row>
    <row r="35" spans="1:18" x14ac:dyDescent="0.2">
      <c r="K35" s="31"/>
      <c r="L35" s="16"/>
      <c r="M35" s="16"/>
      <c r="N35" s="43"/>
      <c r="O35" s="16"/>
      <c r="P35" s="31"/>
      <c r="Q35" s="16"/>
      <c r="R35" s="16"/>
    </row>
    <row r="36" spans="1:18" x14ac:dyDescent="0.2">
      <c r="C36" s="34" t="s">
        <v>1</v>
      </c>
      <c r="D36" s="34">
        <f>D37/D34</f>
        <v>2.5</v>
      </c>
      <c r="E36" s="34" t="s">
        <v>34</v>
      </c>
      <c r="G36" s="35" t="s">
        <v>1</v>
      </c>
      <c r="H36" s="35">
        <f>H37/H34</f>
        <v>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1000</v>
      </c>
      <c r="E37" s="34" t="s">
        <v>34</v>
      </c>
      <c r="G37" s="35" t="s">
        <v>7</v>
      </c>
      <c r="H37" s="35">
        <v>1000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38" spans="1:18" x14ac:dyDescent="0.2">
      <c r="M38" s="16"/>
      <c r="R38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s="58" t="s">
        <v>157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169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s="10" t="s">
        <v>170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6" x14ac:dyDescent="0.2">
      <c r="A65" s="1" t="s">
        <v>0</v>
      </c>
      <c r="B65" t="s">
        <v>152</v>
      </c>
    </row>
    <row r="67" spans="1:6" x14ac:dyDescent="0.2">
      <c r="A67" s="1" t="s">
        <v>0</v>
      </c>
      <c r="B67" s="58" t="s">
        <v>153</v>
      </c>
    </row>
    <row r="69" spans="1:6" x14ac:dyDescent="0.2">
      <c r="A69" s="1" t="s">
        <v>0</v>
      </c>
      <c r="B69" s="10" t="s">
        <v>53</v>
      </c>
    </row>
    <row r="71" spans="1:6" x14ac:dyDescent="0.2">
      <c r="B71" s="3" t="s">
        <v>113</v>
      </c>
    </row>
    <row r="72" spans="1:6" x14ac:dyDescent="0.2">
      <c r="B72" s="3"/>
    </row>
    <row r="73" spans="1:6" x14ac:dyDescent="0.2">
      <c r="A73" s="1" t="s">
        <v>0</v>
      </c>
      <c r="B73" t="s">
        <v>54</v>
      </c>
    </row>
    <row r="76" spans="1:6" x14ac:dyDescent="0.2">
      <c r="D76" t="s">
        <v>5</v>
      </c>
    </row>
    <row r="77" spans="1:6" x14ac:dyDescent="0.2">
      <c r="C77" s="1" t="s">
        <v>179</v>
      </c>
      <c r="D77">
        <v>2000</v>
      </c>
    </row>
    <row r="78" spans="1:6" x14ac:dyDescent="0.2">
      <c r="C78" s="1"/>
    </row>
    <row r="79" spans="1:6" x14ac:dyDescent="0.2">
      <c r="C79" s="6" t="s">
        <v>171</v>
      </c>
      <c r="D79" s="8">
        <f>D81/D77</f>
        <v>0.1</v>
      </c>
      <c r="E79" s="8" t="s">
        <v>34</v>
      </c>
    </row>
    <row r="80" spans="1:6" x14ac:dyDescent="0.2">
      <c r="C80" s="63" t="s">
        <v>174</v>
      </c>
      <c r="D80" s="8">
        <f>D81</f>
        <v>200</v>
      </c>
      <c r="E80" s="8" t="s">
        <v>34</v>
      </c>
      <c r="F80" s="38" t="s">
        <v>52</v>
      </c>
    </row>
    <row r="81" spans="1:6" x14ac:dyDescent="0.2">
      <c r="C81" s="24" t="s">
        <v>7</v>
      </c>
      <c r="D81" s="7">
        <v>200</v>
      </c>
      <c r="E81" s="8" t="s">
        <v>34</v>
      </c>
      <c r="F81" s="9" t="s">
        <v>88</v>
      </c>
    </row>
    <row r="84" spans="1:6" x14ac:dyDescent="0.2">
      <c r="B84" s="2">
        <v>44740</v>
      </c>
    </row>
    <row r="86" spans="1:6" x14ac:dyDescent="0.2">
      <c r="A86" s="1" t="s">
        <v>0</v>
      </c>
      <c r="B86" t="s">
        <v>56</v>
      </c>
    </row>
    <row r="88" spans="1:6" x14ac:dyDescent="0.2">
      <c r="A88" s="1" t="s">
        <v>0</v>
      </c>
      <c r="B88" s="58" t="s">
        <v>154</v>
      </c>
    </row>
    <row r="90" spans="1:6" x14ac:dyDescent="0.2">
      <c r="B90" s="3" t="s">
        <v>116</v>
      </c>
    </row>
    <row r="92" spans="1:6" x14ac:dyDescent="0.2">
      <c r="A92" s="1" t="s">
        <v>0</v>
      </c>
      <c r="B92" t="s">
        <v>173</v>
      </c>
    </row>
    <row r="94" spans="1:6" x14ac:dyDescent="0.2">
      <c r="D94" t="s">
        <v>5</v>
      </c>
    </row>
    <row r="95" spans="1:6" x14ac:dyDescent="0.2">
      <c r="C95" s="1" t="s">
        <v>115</v>
      </c>
      <c r="D95">
        <v>400</v>
      </c>
    </row>
    <row r="97" spans="1:13" x14ac:dyDescent="0.2">
      <c r="C97" s="6" t="s">
        <v>115</v>
      </c>
      <c r="D97" s="8">
        <f>D99/D95</f>
        <v>0.5</v>
      </c>
      <c r="E97" s="8" t="s">
        <v>34</v>
      </c>
    </row>
    <row r="98" spans="1:13" x14ac:dyDescent="0.2">
      <c r="C98" s="63" t="s">
        <v>174</v>
      </c>
      <c r="D98" s="8">
        <f>D99</f>
        <v>200</v>
      </c>
      <c r="E98" s="8" t="s">
        <v>34</v>
      </c>
      <c r="M98" t="s">
        <v>118</v>
      </c>
    </row>
    <row r="99" spans="1:13" x14ac:dyDescent="0.2">
      <c r="C99" s="24" t="s">
        <v>7</v>
      </c>
      <c r="D99" s="7">
        <v>200</v>
      </c>
      <c r="E99" s="8" t="s">
        <v>34</v>
      </c>
      <c r="F99" s="9" t="s">
        <v>89</v>
      </c>
    </row>
    <row r="101" spans="1:13" x14ac:dyDescent="0.2">
      <c r="A101" s="1" t="s">
        <v>0</v>
      </c>
      <c r="B101" s="58" t="s">
        <v>172</v>
      </c>
    </row>
    <row r="103" spans="1:13" x14ac:dyDescent="0.2">
      <c r="B103" s="3" t="s">
        <v>116</v>
      </c>
    </row>
    <row r="105" spans="1:13" x14ac:dyDescent="0.2">
      <c r="A105" s="1" t="s">
        <v>0</v>
      </c>
      <c r="B105" t="s">
        <v>177</v>
      </c>
    </row>
    <row r="107" spans="1:13" x14ac:dyDescent="0.2">
      <c r="D107" t="s">
        <v>5</v>
      </c>
    </row>
    <row r="108" spans="1:13" x14ac:dyDescent="0.2">
      <c r="C108" s="1" t="s">
        <v>178</v>
      </c>
      <c r="D108">
        <v>500</v>
      </c>
    </row>
    <row r="109" spans="1:13" x14ac:dyDescent="0.2">
      <c r="B109" t="s">
        <v>180</v>
      </c>
      <c r="C109" s="64" t="s">
        <v>175</v>
      </c>
      <c r="D109">
        <v>100</v>
      </c>
    </row>
    <row r="111" spans="1:13" x14ac:dyDescent="0.2">
      <c r="C111" s="6" t="s">
        <v>178</v>
      </c>
      <c r="D111" s="8">
        <f>D114/D108</f>
        <v>0.4</v>
      </c>
      <c r="E111" s="8" t="s">
        <v>34</v>
      </c>
    </row>
    <row r="112" spans="1:13" x14ac:dyDescent="0.2">
      <c r="C112" s="62" t="s">
        <v>175</v>
      </c>
      <c r="D112" s="8">
        <f>D114/D109</f>
        <v>2</v>
      </c>
      <c r="E112" s="8" t="s">
        <v>34</v>
      </c>
    </row>
    <row r="113" spans="1:13" x14ac:dyDescent="0.2">
      <c r="C113" s="63" t="s">
        <v>174</v>
      </c>
      <c r="D113" s="8">
        <f>D114</f>
        <v>200</v>
      </c>
      <c r="E113" s="8" t="s">
        <v>34</v>
      </c>
      <c r="M113" t="s">
        <v>118</v>
      </c>
    </row>
    <row r="114" spans="1:13" x14ac:dyDescent="0.2">
      <c r="C114" s="24" t="s">
        <v>7</v>
      </c>
      <c r="D114" s="7">
        <v>200</v>
      </c>
      <c r="E114" s="8" t="s">
        <v>34</v>
      </c>
      <c r="F114" s="9" t="s">
        <v>89</v>
      </c>
    </row>
    <row r="116" spans="1:13" x14ac:dyDescent="0.2">
      <c r="A116" s="1" t="s">
        <v>0</v>
      </c>
      <c r="B116" s="58" t="s">
        <v>172</v>
      </c>
    </row>
    <row r="117" spans="1:13" x14ac:dyDescent="0.2">
      <c r="B117" s="58"/>
    </row>
    <row r="118" spans="1:13" x14ac:dyDescent="0.2">
      <c r="B118" s="3" t="s">
        <v>63</v>
      </c>
    </row>
    <row r="120" spans="1:13" x14ac:dyDescent="0.2">
      <c r="A120" s="1" t="s">
        <v>0</v>
      </c>
      <c r="B120" t="s">
        <v>176</v>
      </c>
    </row>
    <row r="122" spans="1:13" x14ac:dyDescent="0.2">
      <c r="D122" s="5" t="s">
        <v>63</v>
      </c>
    </row>
    <row r="123" spans="1:13" x14ac:dyDescent="0.2">
      <c r="C123" s="1" t="s">
        <v>90</v>
      </c>
      <c r="D123">
        <v>1000</v>
      </c>
      <c r="E123" t="s">
        <v>120</v>
      </c>
      <c r="G123" t="s">
        <v>125</v>
      </c>
      <c r="H123">
        <v>5</v>
      </c>
    </row>
    <row r="124" spans="1:13" x14ac:dyDescent="0.2">
      <c r="C124" s="1" t="s">
        <v>119</v>
      </c>
      <c r="D124">
        <v>1</v>
      </c>
      <c r="E124" t="s">
        <v>120</v>
      </c>
    </row>
    <row r="125" spans="1:13" x14ac:dyDescent="0.2">
      <c r="C125" s="1" t="s">
        <v>5</v>
      </c>
      <c r="D125">
        <v>1000</v>
      </c>
    </row>
    <row r="126" spans="1:13" x14ac:dyDescent="0.2">
      <c r="C126" s="1"/>
    </row>
    <row r="127" spans="1:13" x14ac:dyDescent="0.2">
      <c r="C127" s="6" t="s">
        <v>63</v>
      </c>
      <c r="D127" s="8">
        <f>D129/D125</f>
        <v>0.5</v>
      </c>
      <c r="E127" s="8" t="s">
        <v>34</v>
      </c>
    </row>
    <row r="128" spans="1:13" x14ac:dyDescent="0.2">
      <c r="C128" s="62" t="s">
        <v>37</v>
      </c>
      <c r="D128" s="8">
        <f>D129</f>
        <v>500</v>
      </c>
      <c r="E128" s="8" t="s">
        <v>34</v>
      </c>
    </row>
    <row r="129" spans="1:18" x14ac:dyDescent="0.2">
      <c r="C129" s="6" t="s">
        <v>7</v>
      </c>
      <c r="D129" s="8">
        <f>100*H123</f>
        <v>500</v>
      </c>
      <c r="E129" s="8" t="s">
        <v>34</v>
      </c>
      <c r="F129" s="9" t="s">
        <v>91</v>
      </c>
    </row>
    <row r="131" spans="1:18" x14ac:dyDescent="0.2">
      <c r="A131" s="1" t="s">
        <v>0</v>
      </c>
      <c r="B131" s="58" t="s">
        <v>155</v>
      </c>
    </row>
    <row r="132" spans="1:18" x14ac:dyDescent="0.2">
      <c r="J132" s="26"/>
      <c r="K132" s="26"/>
      <c r="L132" s="26"/>
    </row>
    <row r="133" spans="1:18" x14ac:dyDescent="0.2">
      <c r="A133" s="25" t="s">
        <v>0</v>
      </c>
      <c r="B133" s="58" t="s">
        <v>156</v>
      </c>
      <c r="C133" s="10"/>
      <c r="D133" s="10"/>
      <c r="E133" s="10"/>
      <c r="F133" s="10"/>
      <c r="G133" s="10"/>
      <c r="H133" s="10"/>
      <c r="I133" s="26"/>
      <c r="M133" s="26"/>
      <c r="N133" s="26"/>
      <c r="O133" s="26"/>
      <c r="P133" s="26"/>
      <c r="Q133" s="26"/>
    </row>
    <row r="134" spans="1:18" x14ac:dyDescent="0.2">
      <c r="R134" s="26"/>
    </row>
    <row r="135" spans="1:18" x14ac:dyDescent="0.2">
      <c r="A135" s="1" t="s">
        <v>0</v>
      </c>
      <c r="B135" t="s">
        <v>95</v>
      </c>
    </row>
    <row r="136" spans="1:18" x14ac:dyDescent="0.2">
      <c r="A136" s="1" t="s">
        <v>0</v>
      </c>
      <c r="B136" t="s">
        <v>96</v>
      </c>
    </row>
  </sheetData>
  <mergeCells count="14">
    <mergeCell ref="E21:F21"/>
    <mergeCell ref="G21:H21"/>
    <mergeCell ref="M8:N8"/>
    <mergeCell ref="I7:K7"/>
    <mergeCell ref="I8:K8"/>
    <mergeCell ref="M7:N7"/>
    <mergeCell ref="I9:K9"/>
    <mergeCell ref="M9:N9"/>
    <mergeCell ref="I5:K5"/>
    <mergeCell ref="M5:N5"/>
    <mergeCell ref="I6:K6"/>
    <mergeCell ref="M6:N6"/>
    <mergeCell ref="I10:K10"/>
    <mergeCell ref="M10:N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F53"/>
  <sheetViews>
    <sheetView topLeftCell="A22" workbookViewId="0">
      <selection activeCell="B34" sqref="B34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0.16406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8" customFormat="1" x14ac:dyDescent="0.2">
      <c r="A3" s="6"/>
      <c r="B3" s="7" t="s">
        <v>12</v>
      </c>
    </row>
    <row r="4" spans="1:3" x14ac:dyDescent="0.2">
      <c r="A4" s="1"/>
    </row>
    <row r="5" spans="1:3" x14ac:dyDescent="0.2">
      <c r="A5" s="1"/>
      <c r="B5" s="27" t="s">
        <v>13</v>
      </c>
      <c r="C5" t="s">
        <v>14</v>
      </c>
    </row>
    <row r="6" spans="1:3" x14ac:dyDescent="0.2">
      <c r="A6" s="1"/>
      <c r="B6" s="27" t="s">
        <v>24</v>
      </c>
      <c r="C6" t="s">
        <v>23</v>
      </c>
    </row>
    <row r="7" spans="1:3" x14ac:dyDescent="0.2">
      <c r="A7" s="1"/>
      <c r="B7" s="27" t="s">
        <v>15</v>
      </c>
      <c r="C7" t="s">
        <v>16</v>
      </c>
    </row>
    <row r="8" spans="1:3" x14ac:dyDescent="0.2">
      <c r="A8" s="1"/>
      <c r="B8" s="27" t="s">
        <v>17</v>
      </c>
      <c r="C8" t="s">
        <v>20</v>
      </c>
    </row>
    <row r="9" spans="1:3" x14ac:dyDescent="0.2">
      <c r="A9" s="1"/>
      <c r="B9" s="27" t="s">
        <v>18</v>
      </c>
      <c r="C9" t="s">
        <v>19</v>
      </c>
    </row>
    <row r="10" spans="1:3" x14ac:dyDescent="0.2">
      <c r="A10" s="1"/>
      <c r="B10" s="27" t="s">
        <v>21</v>
      </c>
      <c r="C10" t="s">
        <v>22</v>
      </c>
    </row>
    <row r="11" spans="1:3" x14ac:dyDescent="0.2">
      <c r="A11" s="1"/>
    </row>
    <row r="12" spans="1:3" x14ac:dyDescent="0.2">
      <c r="A12" s="1"/>
    </row>
    <row r="13" spans="1:3" s="8" customFormat="1" x14ac:dyDescent="0.2">
      <c r="A13" s="6"/>
      <c r="B13" s="7" t="s">
        <v>132</v>
      </c>
    </row>
    <row r="14" spans="1:3" x14ac:dyDescent="0.2">
      <c r="A14" s="1"/>
    </row>
    <row r="15" spans="1:3" x14ac:dyDescent="0.2">
      <c r="A15" s="1" t="s">
        <v>0</v>
      </c>
      <c r="B15" t="s">
        <v>134</v>
      </c>
    </row>
    <row r="16" spans="1:3" x14ac:dyDescent="0.2">
      <c r="A16" s="1"/>
    </row>
    <row r="17" spans="1:6" x14ac:dyDescent="0.2">
      <c r="A17" t="s">
        <v>0</v>
      </c>
      <c r="B17" t="s">
        <v>143</v>
      </c>
    </row>
    <row r="18" spans="1:6" x14ac:dyDescent="0.2">
      <c r="A18" s="1"/>
    </row>
    <row r="19" spans="1:6" x14ac:dyDescent="0.2">
      <c r="A19" s="1"/>
    </row>
    <row r="20" spans="1:6" x14ac:dyDescent="0.2">
      <c r="A20" s="1"/>
    </row>
    <row r="21" spans="1:6" x14ac:dyDescent="0.2">
      <c r="A21" s="1"/>
      <c r="B21" s="3" t="s">
        <v>97</v>
      </c>
    </row>
    <row r="22" spans="1:6" x14ac:dyDescent="0.2">
      <c r="A22" s="1"/>
    </row>
    <row r="23" spans="1:6" ht="17" thickBot="1" x14ac:dyDescent="0.25">
      <c r="C23" s="1"/>
      <c r="D23" t="s">
        <v>45</v>
      </c>
      <c r="E23" t="s">
        <v>126</v>
      </c>
      <c r="F23" t="s">
        <v>127</v>
      </c>
    </row>
    <row r="24" spans="1:6" x14ac:dyDescent="0.2">
      <c r="C24" s="1"/>
      <c r="D24" s="49"/>
      <c r="E24" s="48"/>
      <c r="F24" s="47"/>
    </row>
    <row r="25" spans="1:6" ht="17" thickBot="1" x14ac:dyDescent="0.25">
      <c r="C25" s="1"/>
      <c r="D25" s="50"/>
      <c r="E25" s="48"/>
      <c r="F25" s="47"/>
    </row>
    <row r="27" spans="1:6" ht="15" customHeight="1" x14ac:dyDescent="0.2"/>
    <row r="28" spans="1:6" s="8" customFormat="1" x14ac:dyDescent="0.2">
      <c r="A28" s="6"/>
      <c r="B28" s="7" t="s">
        <v>136</v>
      </c>
    </row>
    <row r="30" spans="1:6" x14ac:dyDescent="0.2">
      <c r="C30" s="8" t="s">
        <v>138</v>
      </c>
      <c r="D30" s="8" t="s">
        <v>140</v>
      </c>
      <c r="E30" s="8" t="s">
        <v>141</v>
      </c>
    </row>
    <row r="31" spans="1:6" x14ac:dyDescent="0.2">
      <c r="B31" t="s">
        <v>34</v>
      </c>
      <c r="C31" s="51">
        <f>2*200</f>
        <v>400</v>
      </c>
      <c r="D31" s="51">
        <v>9.6</v>
      </c>
      <c r="E31" s="51">
        <v>32</v>
      </c>
    </row>
    <row r="34" spans="1:6" x14ac:dyDescent="0.2">
      <c r="B34" s="3" t="s">
        <v>146</v>
      </c>
    </row>
    <row r="35" spans="1:6" x14ac:dyDescent="0.2">
      <c r="B35" s="3"/>
    </row>
    <row r="36" spans="1:6" x14ac:dyDescent="0.2">
      <c r="D36" s="8" t="s">
        <v>138</v>
      </c>
      <c r="E36" s="8" t="s">
        <v>128</v>
      </c>
      <c r="F36" s="8" t="s">
        <v>129</v>
      </c>
    </row>
    <row r="37" spans="1:6" x14ac:dyDescent="0.2">
      <c r="C37" t="s">
        <v>130</v>
      </c>
      <c r="D37" s="51">
        <v>200</v>
      </c>
      <c r="E37" s="51">
        <v>4.8</v>
      </c>
      <c r="F37" s="51">
        <v>16</v>
      </c>
    </row>
    <row r="39" spans="1:6" x14ac:dyDescent="0.2">
      <c r="A39" t="s">
        <v>0</v>
      </c>
      <c r="B39" t="s">
        <v>139</v>
      </c>
    </row>
    <row r="40" spans="1:6" x14ac:dyDescent="0.2">
      <c r="A40" t="s">
        <v>0</v>
      </c>
      <c r="B40" t="s">
        <v>144</v>
      </c>
    </row>
    <row r="41" spans="1:6" x14ac:dyDescent="0.2">
      <c r="A41" t="s">
        <v>0</v>
      </c>
      <c r="B41" t="s">
        <v>131</v>
      </c>
    </row>
    <row r="42" spans="1:6" x14ac:dyDescent="0.2">
      <c r="A42" t="s">
        <v>0</v>
      </c>
      <c r="B42" t="s">
        <v>145</v>
      </c>
    </row>
    <row r="44" spans="1:6" x14ac:dyDescent="0.2">
      <c r="A44" t="s">
        <v>0</v>
      </c>
      <c r="B44" t="s">
        <v>133</v>
      </c>
    </row>
    <row r="46" spans="1:6" x14ac:dyDescent="0.2">
      <c r="A46" t="s">
        <v>0</v>
      </c>
      <c r="B46" t="s">
        <v>142</v>
      </c>
    </row>
    <row r="49" spans="1:2" x14ac:dyDescent="0.2">
      <c r="A49" t="s">
        <v>0</v>
      </c>
      <c r="B49" t="s">
        <v>135</v>
      </c>
    </row>
    <row r="51" spans="1:2" x14ac:dyDescent="0.2">
      <c r="A51" t="s">
        <v>0</v>
      </c>
      <c r="B51" t="s">
        <v>147</v>
      </c>
    </row>
    <row r="53" spans="1:2" x14ac:dyDescent="0.2">
      <c r="A53" t="s">
        <v>0</v>
      </c>
      <c r="B53" t="s">
        <v>137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6687-62E1-8441-9354-0B15050C478B}">
  <dimension ref="A1:K52"/>
  <sheetViews>
    <sheetView topLeftCell="A32" workbookViewId="0">
      <selection activeCell="K23" sqref="K23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2.33203125" bestFit="1" customWidth="1"/>
  </cols>
  <sheetData>
    <row r="1" spans="1:11" x14ac:dyDescent="0.2">
      <c r="A1" s="1"/>
      <c r="B1" s="2">
        <v>44739</v>
      </c>
    </row>
    <row r="2" spans="1:11" x14ac:dyDescent="0.2">
      <c r="A2" s="1"/>
    </row>
    <row r="3" spans="1:11" s="8" customFormat="1" x14ac:dyDescent="0.2">
      <c r="A3" s="6"/>
      <c r="B3" s="7" t="s">
        <v>12</v>
      </c>
    </row>
    <row r="4" spans="1:11" x14ac:dyDescent="0.2">
      <c r="A4" s="1"/>
    </row>
    <row r="5" spans="1:11" x14ac:dyDescent="0.2">
      <c r="A5" s="1"/>
      <c r="B5" s="27" t="s">
        <v>13</v>
      </c>
      <c r="C5" t="s">
        <v>14</v>
      </c>
    </row>
    <row r="6" spans="1:11" x14ac:dyDescent="0.2">
      <c r="A6" s="1"/>
      <c r="B6" s="27" t="s">
        <v>24</v>
      </c>
      <c r="C6" t="s">
        <v>23</v>
      </c>
    </row>
    <row r="7" spans="1:11" x14ac:dyDescent="0.2">
      <c r="A7" s="1"/>
      <c r="B7" s="27" t="s">
        <v>15</v>
      </c>
      <c r="C7" t="s">
        <v>16</v>
      </c>
    </row>
    <row r="8" spans="1:11" x14ac:dyDescent="0.2">
      <c r="A8" s="1"/>
      <c r="B8" s="27" t="s">
        <v>17</v>
      </c>
      <c r="C8" t="s">
        <v>20</v>
      </c>
    </row>
    <row r="9" spans="1:11" x14ac:dyDescent="0.2">
      <c r="A9" s="1"/>
      <c r="B9" s="27" t="s">
        <v>18</v>
      </c>
      <c r="C9" t="s">
        <v>19</v>
      </c>
    </row>
    <row r="10" spans="1:11" x14ac:dyDescent="0.2">
      <c r="A10" s="1"/>
      <c r="B10" s="27" t="s">
        <v>21</v>
      </c>
      <c r="C10" t="s">
        <v>22</v>
      </c>
    </row>
    <row r="11" spans="1:11" x14ac:dyDescent="0.2">
      <c r="A11" s="1"/>
    </row>
    <row r="12" spans="1:11" x14ac:dyDescent="0.2">
      <c r="A12" s="1"/>
    </row>
    <row r="13" spans="1:11" s="8" customFormat="1" x14ac:dyDescent="0.2">
      <c r="A13" s="6"/>
      <c r="B13" s="7" t="s">
        <v>132</v>
      </c>
    </row>
    <row r="14" spans="1:11" x14ac:dyDescent="0.2">
      <c r="A14" s="1"/>
    </row>
    <row r="15" spans="1:11" x14ac:dyDescent="0.2">
      <c r="A15" s="1" t="s">
        <v>0</v>
      </c>
      <c r="B15" t="s">
        <v>134</v>
      </c>
      <c r="K15" s="3" t="s">
        <v>166</v>
      </c>
    </row>
    <row r="16" spans="1:11" x14ac:dyDescent="0.2">
      <c r="A16" s="1"/>
      <c r="K16" t="s">
        <v>167</v>
      </c>
    </row>
    <row r="17" spans="1:11" x14ac:dyDescent="0.2">
      <c r="A17" t="s">
        <v>0</v>
      </c>
      <c r="B17" s="58" t="s">
        <v>162</v>
      </c>
      <c r="K17" t="s">
        <v>168</v>
      </c>
    </row>
    <row r="18" spans="1:11" x14ac:dyDescent="0.2">
      <c r="A18" s="1"/>
    </row>
    <row r="19" spans="1:11" x14ac:dyDescent="0.2">
      <c r="A19" s="1"/>
    </row>
    <row r="20" spans="1:11" x14ac:dyDescent="0.2">
      <c r="A20" s="1"/>
    </row>
    <row r="21" spans="1:11" x14ac:dyDescent="0.2">
      <c r="A21" s="1"/>
      <c r="B21" s="3" t="s">
        <v>97</v>
      </c>
    </row>
    <row r="22" spans="1:11" x14ac:dyDescent="0.2">
      <c r="A22" s="1"/>
    </row>
    <row r="23" spans="1:11" ht="17" thickBot="1" x14ac:dyDescent="0.25">
      <c r="C23" s="1"/>
      <c r="D23" t="s">
        <v>45</v>
      </c>
      <c r="E23" t="s">
        <v>126</v>
      </c>
      <c r="F23" t="s">
        <v>127</v>
      </c>
    </row>
    <row r="24" spans="1:11" x14ac:dyDescent="0.2">
      <c r="C24" s="1"/>
      <c r="D24" s="49"/>
      <c r="E24" s="48"/>
      <c r="F24" s="47"/>
    </row>
    <row r="25" spans="1:11" ht="17" thickBot="1" x14ac:dyDescent="0.25">
      <c r="C25" s="1"/>
      <c r="D25" s="50"/>
      <c r="E25" s="48"/>
      <c r="F25" s="47"/>
    </row>
    <row r="27" spans="1:11" ht="15" customHeight="1" x14ac:dyDescent="0.2"/>
    <row r="28" spans="1:11" s="8" customFormat="1" x14ac:dyDescent="0.2">
      <c r="A28" s="6"/>
      <c r="B28" s="7" t="s">
        <v>136</v>
      </c>
    </row>
    <row r="30" spans="1:11" x14ac:dyDescent="0.2">
      <c r="C30" s="8" t="s">
        <v>138</v>
      </c>
      <c r="D30" s="8" t="s">
        <v>140</v>
      </c>
      <c r="E30" s="8" t="s">
        <v>164</v>
      </c>
    </row>
    <row r="31" spans="1:11" x14ac:dyDescent="0.2">
      <c r="B31" t="s">
        <v>34</v>
      </c>
      <c r="C31" s="51">
        <f>2*200</f>
        <v>400</v>
      </c>
      <c r="D31" s="51">
        <v>1.8</v>
      </c>
      <c r="E31" s="51">
        <v>6</v>
      </c>
    </row>
    <row r="34" spans="1:3" x14ac:dyDescent="0.2">
      <c r="B34" s="3" t="s">
        <v>158</v>
      </c>
    </row>
    <row r="35" spans="1:3" x14ac:dyDescent="0.2">
      <c r="B35" s="3"/>
    </row>
    <row r="37" spans="1:3" x14ac:dyDescent="0.2">
      <c r="A37" t="s">
        <v>0</v>
      </c>
      <c r="C37" t="s">
        <v>139</v>
      </c>
    </row>
    <row r="38" spans="1:3" x14ac:dyDescent="0.2">
      <c r="A38" t="s">
        <v>0</v>
      </c>
      <c r="C38" t="s">
        <v>161</v>
      </c>
    </row>
    <row r="39" spans="1:3" x14ac:dyDescent="0.2">
      <c r="A39" t="s">
        <v>0</v>
      </c>
      <c r="C39" t="s">
        <v>131</v>
      </c>
    </row>
    <row r="40" spans="1:3" x14ac:dyDescent="0.2">
      <c r="A40" t="s">
        <v>0</v>
      </c>
      <c r="C40" s="58" t="s">
        <v>160</v>
      </c>
    </row>
    <row r="42" spans="1:3" x14ac:dyDescent="0.2">
      <c r="A42" t="s">
        <v>0</v>
      </c>
      <c r="C42" t="s">
        <v>165</v>
      </c>
    </row>
    <row r="44" spans="1:3" x14ac:dyDescent="0.2">
      <c r="A44" t="s">
        <v>0</v>
      </c>
      <c r="C44" t="s">
        <v>142</v>
      </c>
    </row>
    <row r="47" spans="1:3" x14ac:dyDescent="0.2">
      <c r="A47" t="s">
        <v>0</v>
      </c>
      <c r="C47" t="s">
        <v>135</v>
      </c>
    </row>
    <row r="49" spans="1:2" x14ac:dyDescent="0.2">
      <c r="B49" s="3" t="s">
        <v>163</v>
      </c>
    </row>
    <row r="50" spans="1:2" x14ac:dyDescent="0.2">
      <c r="A50" t="s">
        <v>0</v>
      </c>
      <c r="B50" t="s">
        <v>159</v>
      </c>
    </row>
    <row r="52" spans="1:2" x14ac:dyDescent="0.2">
      <c r="A52" t="s">
        <v>0</v>
      </c>
      <c r="B52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2022-07-05T09:25:37Z</dcterms:modified>
</cp:coreProperties>
</file>