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45621" refMode="R1C1"/>
</workbook>
</file>

<file path=xl/sharedStrings.xml><?xml version="1.0" encoding="utf-8"?>
<sst xmlns="http://schemas.openxmlformats.org/spreadsheetml/2006/main" count="125" uniqueCount="125">
  <si>
    <t xml:space="preserve"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</si>
  <si>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</si>
  <si>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</si>
  <si>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</si>
  <si>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</si>
  <si>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</si>
  <si>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</si>
  <si>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</si>
  <si>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</si>
  <si>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</si>
  <si>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</si>
  <si>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</si>
  <si>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</si>
  <si>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</si>
  <si>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 xml:space="preserve">Namn: </t>
  </si>
  <si>
    <t>Warszawa</t>
  </si>
  <si>
    <t>18.00</t>
  </si>
  <si>
    <t>Polen–Grekland</t>
  </si>
  <si>
    <t>-</t>
  </si>
  <si>
    <t>SVT</t>
  </si>
  <si>
    <t>p</t>
  </si>
  <si>
    <t>/5</t>
  </si>
  <si>
    <t>Polen</t>
  </si>
  <si>
    <t xml:space="preserve">E-post: </t>
  </si>
  <si>
    <t>Wroclaw</t>
  </si>
  <si>
    <t>20.45</t>
  </si>
  <si>
    <t>Ryssland–Tjeckien</t>
  </si>
  <si>
    <t>TV4</t>
  </si>
  <si>
    <t>Grekland–Tjeckien</t>
  </si>
  <si>
    <t xml:space="preserve">Telefon: 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</si>
  <si>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</si>
  <si>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</si>
  <si>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</si>
  <si>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</si>
  <si>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</si>
  <si>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</si>
  <si>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</si>
  <si>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</si>
  <si>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</si>
  <si>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</si>
  <si>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Tyskland</t>
  </si>
  <si>
    <t>Lviv</t>
  </si>
  <si>
    <t>Tyskland–Portugal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</si>
  <si>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</si>
  <si>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</si>
  <si>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</si>
  <si>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</si>
  <si>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</si>
  <si>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</si>
  <si>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</si>
  <si>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</si>
  <si>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</si>
  <si>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</si>
  <si>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</si>
  <si>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</si>
  <si>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</si>
  <si>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Irland</t>
  </si>
  <si>
    <t>De blå fälten är för din egen poängräkning.</t>
  </si>
  <si>
    <t>Poznań</t>
  </si>
  <si>
    <t>Irland–Kroatien</t>
  </si>
  <si>
    <t>Kroatien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</si>
  <si>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</si>
  <si>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</si>
  <si>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</si>
  <si>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</si>
  <si>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</si>
  <si>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</si>
  <si>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</si>
  <si>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</si>
  <si>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</si>
  <si>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</si>
  <si>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</si>
  <si>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</si>
  <si>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Ukraina</t>
  </si>
  <si>
    <t>5 poäng för rätt resultat</t>
  </si>
  <si>
    <t>Kiev</t>
  </si>
  <si>
    <t>Ukraina–Sverige</t>
  </si>
  <si>
    <t>Sverige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</si>
  <si>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</si>
  <si>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</si>
  <si>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</si>
  <si>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</si>
  <si>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</si>
  <si>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</si>
  <si>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</si>
  <si>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</si>
  <si>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</si>
  <si>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</si>
  <si>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</si>
  <si>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</si>
  <si>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A1–B2 Polen-Portugal</t>
  </si>
  <si>
    <t>SVT/TV4</t>
  </si>
  <si>
    <t>/8</t>
  </si>
  <si>
    <t>Tippa lagen som går vidare från</t>
  </si>
  <si>
    <t>B1–A2 Tyskland-Ryssland</t>
  </si>
  <si>
    <t>kvarts- och semifinalerna!</t>
  </si>
  <si>
    <t>C1–D2 Irland-Sverige</t>
  </si>
  <si>
    <t>8 poäng per rätt tippat lag som</t>
  </si>
  <si>
    <t>D1–C2 Ukraina-Kroatien</t>
  </si>
  <si>
    <t>går vidare från kvartsfinalerna.</t>
  </si>
  <si>
    <t>Semifinaler</t>
  </si>
  <si>
    <t>Lag vidare</t>
  </si>
  <si>
    <t>Segrare match 25–27 Portugal-Irland</t>
  </si>
  <si>
    <t>/16</t>
  </si>
  <si>
    <t>16 poäng per rätt tippat lag som</t>
  </si>
  <si>
    <t>Segrare match 26–28 Ryssland-Ukraina</t>
  </si>
  <si>
    <t>går vidare från semifinalerna.</t>
  </si>
  <si>
    <t>Final</t>
  </si>
  <si>
    <t>Vinnare</t>
  </si>
  <si>
    <t>Segrare match 29–30 Portugal-Ryssland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</si>
  <si>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</si>
  <si>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</si>
  <si>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</si>
  <si>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</si>
  <si>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</si>
  <si>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</si>
  <si>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/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</si>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</sst>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0"/>
      <name val="Arial"/>
    </font>
    <font>
      <b/>
      <sz val="9"/>
      <name val="Times New Roman"/>
      <family val="1"/>
    </font>
    <font>
      <b/>
      <sz val="9"/>
      <color indexed="9" tint="0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 tint="0"/>
        <bgColor indexed="64" tint="0"/>
      </patternFill>
    </fill>
    <fill>
      <patternFill patternType="solid">
        <fgColor indexed="8" tint="0"/>
        <bgColor indexed="64" tint="0"/>
      </patternFill>
    </fill>
    <fill>
      <patternFill patternType="solid">
        <fgColor indexed="10" tint="0"/>
        <bgColor indexed="64" tint="0"/>
      </patternFill>
    </fill>
    <fill>
      <patternFill patternType="solid">
        <fgColor indexed="43" tint="0"/>
        <bgColor indexed="64" tint="0"/>
      </patternFill>
    </fill>
    <fill>
      <patternFill patternType="solid">
        <fgColor indexed="41" tint="0"/>
        <bgColor indexed="64" tint="0"/>
      </patternFill>
    </fill>
    <fill>
      <patternFill patternType="solid">
        <fgColor theme="0" tint="-0.249977111117893"/>
        <bgColor indexed="64" tint="0"/>
      </patternFill>
    </fill>
  </fills>
  <borders count="19">
    <border>
      <left/>
      <right/>
      <top/>
      <bottom/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/>
      <right/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 style="medium">
        <color indexed="8" tint="0"/>
      </left>
      <right/>
      <top style="medium">
        <color indexed="8" tint="0"/>
      </top>
      <bottom style="medium">
        <color indexed="8" tint="0"/>
      </bottom>
      <diagonal/>
    </border>
    <border>
      <left/>
      <right/>
      <top style="medium">
        <color indexed="8" tint="0"/>
      </top>
      <bottom style="medium">
        <color indexed="8" tint="0"/>
      </bottom>
      <diagonal/>
    </border>
    <border>
      <left/>
      <right style="medium">
        <color indexed="8" tint="0"/>
      </right>
      <top style="medium">
        <color indexed="8" tint="0"/>
      </top>
      <bottom style="medium">
        <color indexed="8" tint="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>
      <alignment horizontal="center"/>
    </xf>
    <xf numFmtId="0" fontId="3" fillId="0" borderId="2" xfId="0"/>
    <xf numFmtId="0" fontId="1" fillId="0" borderId="2" xfId="0">
      <alignment horizontal="center"/>
    </xf>
    <xf numFmtId="0" fontId="3" fillId="0" borderId="0" xfId="0">
      <alignment horizontal="left"/>
    </xf>
    <xf numFmtId="0" fontId="3" fillId="0" borderId="0" xfId="0"/>
    <xf numFmtId="0" fontId="3" fillId="0" borderId="0" xfId="0">
      <alignment horizontal="right"/>
    </xf>
    <xf numFmtId="0" fontId="3" fillId="0" borderId="0" xfId="0"/>
    <xf numFmtId="16" fontId="3" fillId="0" borderId="0" xfId="0">
      <alignment horizontal="center"/>
    </xf>
    <xf numFmtId="0" fontId="3" fillId="2" borderId="3" xfId="0">
      <alignment horizontal="center"/>
    </xf>
    <xf numFmtId="0" fontId="3" fillId="0" borderId="4" xfId="0">
      <alignment horizontal="left"/>
    </xf>
    <xf numFmtId="0" fontId="1" fillId="0" borderId="0" xfId="0"/>
    <xf numFmtId="0" fontId="1" fillId="0" borderId="0" xfId="0">
      <alignment horizontal="right"/>
    </xf>
    <xf numFmtId="0" fontId="1" fillId="0" borderId="0" xfId="0">
      <alignment horizontal="left"/>
    </xf>
    <xf numFmtId="0" fontId="3" fillId="2" borderId="6" xfId="0">
      <alignment horizontal="center"/>
    </xf>
    <xf numFmtId="0" fontId="3" fillId="0" borderId="5" xfId="0">
      <alignment horizontal="left"/>
    </xf>
    <xf numFmtId="0" fontId="3" fillId="0" borderId="1" xfId="0">
      <alignment horizontal="left"/>
    </xf>
    <xf numFmtId="49" fontId="3" fillId="0" borderId="0" xfId="0">
      <alignment horizontal="left" indent="1"/>
    </xf>
    <xf numFmtId="49" fontId="2" fillId="3" borderId="0" xfId="0">
      <alignment horizontal="left" indent="1"/>
    </xf>
    <xf numFmtId="0" fontId="3" fillId="2" borderId="7" xfId="0">
      <alignment horizontal="center"/>
    </xf>
    <xf numFmtId="0" fontId="3" fillId="0" borderId="8" xfId="0"/>
    <xf numFmtId="0" fontId="3" fillId="0" borderId="8" xfId="0">
      <alignment horizontal="center"/>
    </xf>
    <xf numFmtId="0" fontId="3" fillId="0" borderId="0" xfId="0"/>
    <xf numFmtId="0" fontId="3" fillId="0" borderId="4" xfId="0">
      <alignment horizontal="left"/>
    </xf>
    <xf numFmtId="49" fontId="5" fillId="0" borderId="0" xfId="0">
      <alignment horizontal="left" indent="1"/>
    </xf>
    <xf numFmtId="0" fontId="3" fillId="0" borderId="2" xfId="0"/>
    <xf numFmtId="16" fontId="3" fillId="0" borderId="2" xfId="0">
      <alignment horizontal="center"/>
    </xf>
    <xf numFmtId="0" fontId="1" fillId="0" borderId="4" xfId="0">
      <alignment horizontal="left"/>
    </xf>
    <xf numFmtId="49" fontId="1" fillId="0" borderId="0" xfId="0">
      <alignment horizontal="left" indent="1"/>
    </xf>
    <xf numFmtId="0" fontId="1" fillId="0" borderId="5" xfId="0">
      <alignment horizontal="left"/>
    </xf>
    <xf numFmtId="0" fontId="3" fillId="0" borderId="0" xfId="0">
      <alignment horizontal="center"/>
    </xf>
    <xf numFmtId="1" fontId="3" fillId="0" borderId="0" xfId="0">
      <alignment horizontal="right"/>
    </xf>
    <xf numFmtId="0" fontId="3" fillId="0" borderId="0" xfId="0">
      <alignment horizontal="left"/>
    </xf>
    <xf numFmtId="0" fontId="3" fillId="0" borderId="2" xfId="0">
      <alignment horizontal="right"/>
    </xf>
    <xf numFmtId="0" fontId="1" fillId="0" borderId="5" xfId="0">
      <alignment horizontal="right"/>
    </xf>
    <xf numFmtId="1" fontId="3" fillId="0" borderId="9" xfId="0">
      <alignment horizontal="right"/>
    </xf>
    <xf numFmtId="0" fontId="3" fillId="0" borderId="10" xfId="0">
      <alignment horizontal="left"/>
    </xf>
    <xf numFmtId="0" fontId="1" fillId="0" borderId="1" xfId="0">
      <alignment horizontal="right"/>
    </xf>
    <xf numFmtId="0" fontId="3" fillId="0" borderId="9" xfId="0"/>
    <xf numFmtId="0" fontId="3" fillId="0" borderId="9" xfId="0"/>
    <xf numFmtId="0" fontId="3" fillId="0" borderId="8" xfId="0"/>
    <xf numFmtId="16" fontId="3" fillId="0" borderId="8" xfId="0">
      <alignment horizontal="center"/>
    </xf>
    <xf numFmtId="49" fontId="5" fillId="0" borderId="0" xfId="0">
      <alignment horizontal="left" indent="1"/>
    </xf>
    <xf numFmtId="0" fontId="3" fillId="0" borderId="2" xfId="0">
      <alignment horizontal="center"/>
    </xf>
    <xf numFmtId="0" fontId="2" fillId="3" borderId="5" xfId="0">
      <alignment horizontal="left"/>
    </xf>
    <xf numFmtId="0" fontId="2" fillId="3" borderId="0" xfId="0"/>
    <xf numFmtId="0" fontId="2" fillId="3" borderId="0" xfId="0">
      <alignment horizontal="center"/>
    </xf>
    <xf numFmtId="0" fontId="1" fillId="0" borderId="0" xfId="0">
      <alignment horizontal="left"/>
    </xf>
    <xf numFmtId="0" fontId="0" fillId="0" borderId="0" xfId="0"/>
    <xf numFmtId="0" fontId="2" fillId="4" borderId="1" xfId="0">
      <alignment horizontal="left"/>
    </xf>
    <xf numFmtId="0" fontId="3" fillId="4" borderId="2" xfId="0"/>
    <xf numFmtId="0" fontId="2" fillId="4" borderId="2" xfId="0"/>
    <xf numFmtId="0" fontId="2" fillId="4" borderId="5" xfId="0">
      <alignment horizontal="center"/>
    </xf>
    <xf numFmtId="0" fontId="3" fillId="5" borderId="3" xfId="0">
      <alignment horizontal="center"/>
    </xf>
    <xf numFmtId="0" fontId="3" fillId="5" borderId="6" xfId="0"/>
    <xf numFmtId="0" fontId="3" fillId="5" borderId="4" xfId="0"/>
    <xf numFmtId="49" fontId="1" fillId="5" borderId="11" xfId="0">
      <alignment horizontal="left"/>
    </xf>
    <xf numFmtId="1" fontId="3" fillId="6" borderId="11" xfId="0">
      <alignment horizontal="right"/>
    </xf>
    <xf numFmtId="0" fontId="3" fillId="6" borderId="11" xfId="0">
      <alignment horizontal="right"/>
    </xf>
    <xf numFmtId="49" fontId="4" fillId="2" borderId="0" xfId="0">
      <alignment horizontal="left" indent="1"/>
    </xf>
    <xf numFmtId="0" fontId="3" fillId="0" borderId="3" xfId="0"/>
    <xf numFmtId="49" fontId="2" fillId="3" borderId="9" xfId="0">
      <alignment horizontal="left"/>
    </xf>
    <xf numFmtId="0" fontId="2" fillId="3" borderId="0" xfId="0"/>
    <xf numFmtId="0" fontId="0" fillId="5" borderId="0" xfId="0"/>
    <xf numFmtId="49" fontId="1" fillId="2" borderId="0" xfId="0">
      <alignment horizontal="left" indent="1"/>
    </xf>
    <xf numFmtId="49" fontId="3" fillId="2" borderId="0" xfId="0">
      <alignment horizontal="left" indent="1"/>
    </xf>
    <xf numFmtId="1" fontId="1" fillId="6" borderId="11" xfId="0">
      <alignment horizontal="right"/>
    </xf>
    <xf numFmtId="0" fontId="0" fillId="0" borderId="0" xfId="0">
      <alignment horizontal="center"/>
    </xf>
    <xf numFmtId="1" fontId="3" fillId="6" borderId="2" xfId="0">
      <alignment horizontal="right"/>
    </xf>
    <xf numFmtId="1" fontId="3" fillId="6" borderId="8" xfId="0">
      <alignment horizontal="right"/>
    </xf>
    <xf numFmtId="1" fontId="3" fillId="6" borderId="13" xfId="0">
      <alignment horizontal="right"/>
    </xf>
    <xf numFmtId="1" fontId="3" fillId="0" borderId="13" xfId="0">
      <alignment horizontal="right"/>
    </xf>
    <xf numFmtId="0" fontId="3" fillId="6" borderId="8" xfId="0">
      <alignment horizontal="right"/>
    </xf>
    <xf numFmtId="0" fontId="3" fillId="6" borderId="2" xfId="0">
      <alignment horizontal="right"/>
    </xf>
    <xf numFmtId="0" fontId="1" fillId="6" borderId="8" xfId="0">
      <alignment horizontal="right"/>
    </xf>
    <xf numFmtId="1" fontId="1" fillId="6" borderId="8" xfId="0">
      <alignment horizontal="right"/>
    </xf>
    <xf numFmtId="1" fontId="3" fillId="0" borderId="8" xfId="0">
      <alignment horizontal="center"/>
    </xf>
    <xf numFmtId="1" fontId="3" fillId="0" borderId="0" xfId="0">
      <alignment horizontal="center"/>
    </xf>
    <xf numFmtId="1" fontId="3" fillId="0" borderId="2" xfId="0">
      <alignment horizontal="center"/>
    </xf>
    <xf numFmtId="1" fontId="2" fillId="3" borderId="0" xfId="0">
      <alignment horizontal="center"/>
    </xf>
    <xf numFmtId="1" fontId="0" fillId="0" borderId="0" xfId="0">
      <alignment horizontal="center"/>
    </xf>
    <xf numFmtId="1" fontId="1" fillId="0" borderId="0" xfId="0">
      <alignment horizontal="center"/>
    </xf>
    <xf numFmtId="1" fontId="0" fillId="0" borderId="0" xfId="0"/>
    <xf numFmtId="1" fontId="3" fillId="5" borderId="11" xfId="0">
      <alignment horizontal="center"/>
    </xf>
    <xf numFmtId="0" fontId="3" fillId="5" borderId="8" xfId="0">
      <alignment horizontal="center"/>
    </xf>
    <xf numFmtId="1" fontId="3" fillId="5" borderId="4" xfId="0">
      <alignment horizontal="center"/>
    </xf>
    <xf numFmtId="0" fontId="3" fillId="0" borderId="14" xfId="0"/>
    <xf numFmtId="0" fontId="3" fillId="0" borderId="15" xfId="0"/>
    <xf numFmtId="0" fontId="3" fillId="0" borderId="13" xfId="0">
      <alignment horizontal="center"/>
    </xf>
    <xf numFmtId="0" fontId="3" fillId="0" borderId="0" xfId="0">
      <alignment horizontal="center"/>
    </xf>
    <xf numFmtId="0" fontId="3" fillId="0" borderId="13" xfId="0">
      <alignment horizontal="center"/>
    </xf>
    <xf numFmtId="0" fontId="3" fillId="0" borderId="14" xfId="0">
      <alignment horizontal="center"/>
    </xf>
    <xf numFmtId="0" fontId="3" fillId="0" borderId="10" xfId="0">
      <alignment horizontal="center"/>
    </xf>
    <xf numFmtId="0" fontId="3" fillId="0" borderId="9" xfId="0">
      <alignment horizontal="center"/>
    </xf>
    <xf numFmtId="0" fontId="3" fillId="0" borderId="5" xfId="0">
      <alignment horizontal="center"/>
    </xf>
    <xf numFmtId="0" fontId="3" fillId="0" borderId="15" xfId="0">
      <alignment horizontal="center"/>
    </xf>
    <xf numFmtId="0" fontId="3" fillId="0" borderId="1" xfId="0">
      <alignment horizontal="center"/>
    </xf>
    <xf numFmtId="0" fontId="6" fillId="0" borderId="2" xfId="0">
      <alignment horizontal="center"/>
    </xf>
    <xf numFmtId="0" fontId="3" fillId="0" borderId="11" xfId="0"/>
    <xf numFmtId="0" fontId="3" fillId="0" borderId="11" xfId="0">
      <alignment horizontal="center"/>
    </xf>
    <xf numFmtId="0" fontId="6" fillId="0" borderId="0" xfId="0">
      <alignment horizontal="center"/>
    </xf>
    <xf numFmtId="1" fontId="3" fillId="0" borderId="4" xfId="0">
      <alignment horizontal="right"/>
    </xf>
    <xf numFmtId="0" fontId="3" fillId="0" borderId="2" xfId="0">
      <alignment horizontal="left"/>
    </xf>
    <xf numFmtId="0" fontId="3" fillId="0" borderId="6" xfId="0">
      <alignment horizontal="left"/>
    </xf>
    <xf numFmtId="0" fontId="3" fillId="0" borderId="8" xfId="0">
      <alignment horizontal="left"/>
    </xf>
    <xf numFmtId="0" fontId="3" fillId="0" borderId="0" xfId="0">
      <alignment horizontal="left"/>
    </xf>
    <xf numFmtId="0" fontId="0" fillId="0" borderId="0" xfId="0">
      <alignment horizontal="left"/>
    </xf>
    <xf numFmtId="0" fontId="3" fillId="0" borderId="13" xfId="0"/>
    <xf numFmtId="49" fontId="4" fillId="0" borderId="0" xfId="0">
      <alignment horizontal="left" indent="1"/>
    </xf>
    <xf numFmtId="0" fontId="3" fillId="0" borderId="10" xfId="0">
      <alignment horizontal="left"/>
    </xf>
    <xf numFmtId="0" fontId="3" fillId="0" borderId="1" xfId="0">
      <alignment horizontal="left"/>
    </xf>
    <xf numFmtId="1" fontId="3" fillId="0" borderId="13" xfId="0">
      <alignment horizontal="center"/>
    </xf>
    <xf numFmtId="0" fontId="3" fillId="0" borderId="1" xfId="0">
      <alignment horizontal="center"/>
    </xf>
    <xf numFmtId="49" fontId="4" fillId="7" borderId="0" xfId="0">
      <alignment horizontal="left" indent="1"/>
    </xf>
    <xf numFmtId="0" fontId="6" fillId="0" borderId="0" xfId="0">
      <alignment vertical="top" wrapText="1"/>
    </xf>
    <xf numFmtId="0" fontId="0" fillId="0" borderId="0" xfId="0">
      <alignment vertical="top" wrapText="1"/>
    </xf>
    <xf numFmtId="0" fontId="0" fillId="0" borderId="16" xfId="0">
      <alignment vertical="top" wrapText="1"/>
    </xf>
    <xf numFmtId="0" fontId="0" fillId="0" borderId="17" xfId="0">
      <alignment vertical="top" wrapText="1"/>
    </xf>
    <xf numFmtId="0" fontId="6" fillId="0" borderId="0" xfId="0">
      <alignment horizontal="center" vertical="top" wrapText="1"/>
    </xf>
    <xf numFmtId="0" fontId="0" fillId="0" borderId="0" xfId="0">
      <alignment horizontal="center" vertical="top" wrapText="1"/>
    </xf>
    <xf numFmtId="0" fontId="0" fillId="0" borderId="17" xfId="0">
      <alignment horizontal="center" vertical="top" wrapText="1"/>
    </xf>
    <xf numFmtId="0" fontId="0" fillId="0" borderId="18" xfId="0">
      <alignment horizontal="center" vertical="top" wrapText="1"/>
    </xf>
    <xf numFmtId="1" fontId="3" fillId="0" borderId="2" xfId="0">
      <alignment horizontal="center"/>
    </xf>
    <xf numFmtId="0" fontId="0" fillId="0" borderId="2" xfId="0">
      <alignment horizontal="center"/>
    </xf>
    <xf numFmtId="0" fontId="3" fillId="0" borderId="8" xfId="0">
      <alignment horizontal="center"/>
    </xf>
    <xf numFmtId="0" fontId="3" fillId="0" borderId="4" xfId="0">
      <alignment horizontal="center"/>
    </xf>
    <xf numFmtId="0" fontId="3" fillId="0" borderId="14" xfId="0">
      <alignment horizontal="center"/>
    </xf>
    <xf numFmtId="0" fontId="3" fillId="0" borderId="9" xfId="0">
      <alignment horizontal="center"/>
    </xf>
    <xf numFmtId="0" fontId="3" fillId="0" borderId="15" xfId="0">
      <alignment horizontal="center"/>
    </xf>
    <xf numFmtId="49" fontId="1" fillId="5" borderId="15" xfId="0">
      <alignment horizontal="left"/>
    </xf>
    <xf numFmtId="0" fontId="0" fillId="0" borderId="2" xfId="0"/>
    <xf numFmtId="0" fontId="7" fillId="0" borderId="2" xfId="0"/>
    <xf numFmtId="1" fontId="0" fillId="0" borderId="2" xfId="0">
      <alignment horizontal="center"/>
    </xf>
    <xf numFmtId="1" fontId="0" fillId="0" borderId="2" xfId="0"/>
    <xf numFmtId="0" fontId="0" fillId="0" borderId="2" xfId="0">
      <alignment horizontal="left"/>
    </xf>
    <xf numFmtId="0" fontId="3" fillId="0" borderId="14" xfId="0">
      <alignment horizontal="left"/>
    </xf>
    <xf numFmtId="0" fontId="3" fillId="0" borderId="9" xfId="0">
      <alignment horizontal="left"/>
    </xf>
    <xf numFmtId="0" fontId="3" fillId="0" borderId="15" xfId="0">
      <alignment horizontal="left"/>
    </xf>
    <xf numFmtId="0" fontId="3" fillId="0" borderId="7" xfId="0">
      <alignment horizontal="center"/>
    </xf>
    <xf numFmtId="0" fontId="3" fillId="0" borderId="12" xfId="0">
      <alignment horizontal="center"/>
    </xf>
    <xf numFmtId="0" fontId="3" fillId="0" borderId="3" xfId="0">
      <alignment horizontal="center"/>
    </xf>
    <xf numFmtId="0" fontId="1" fillId="0" borderId="5" xfId="0">
      <alignment horizontal="right"/>
    </xf>
    <xf numFmtId="0" fontId="1" fillId="0" borderId="1" xfId="0">
      <alignment horizontal="right"/>
    </xf>
    <xf numFmtId="0" fontId="1" fillId="0" borderId="5" xfId="0"/>
    <xf numFmtId="0" fontId="1" fillId="0" borderId="1" xfId="0"/>
    <xf numFmtId="1" fontId="3" fillId="0" borderId="2" xfId="0">
      <alignment horizontal="center"/>
    </xf>
    <xf numFmtId="0" fontId="0" fillId="0" borderId="2" xfId="0">
      <alignment horizontal="center"/>
    </xf>
    <xf numFmtId="0" fontId="3" fillId="0" borderId="8" xfId="0">
      <alignment horizontal="right"/>
    </xf>
    <xf numFmtId="49" fontId="1" fillId="0" borderId="2" xfId="0">
      <alignment horizontal="center"/>
    </xf>
    <xf numFmtId="0" fontId="3" fillId="0" borderId="0" xfId="0">
      <alignment horizontal="center"/>
    </xf>
    <xf numFmtId="0" fontId="8" fillId="0" borderId="2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workbookViewId="0">
      <selection activeCell="X9" sqref="X9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bestFit="1" width="5.28515625" customWidth="1" style="67"/>
    <col min="7" max="7" width="2.7109375" customWidth="1" style="80"/>
    <col min="8" max="8" width="2.5703125" customWidth="1" style="67"/>
    <col min="9" max="9" width="2.5703125" customWidth="1" style="82"/>
    <col min="10" max="10" width="4" customWidth="1" style="106"/>
    <col min="11" max="14" width="2.7109375" customWidth="1"/>
    <col min="15" max="16" hidden="1" width="2.7109375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bestFit="1" width="2" customWidth="1"/>
    <col min="23" max="23" width="3.85546875" customWidth="1"/>
    <col min="24" max="24" width="32.28515625" customWidth="1"/>
  </cols>
  <sheetData>
    <row r="1">
      <c r="A1" s="130"/>
      <c r="B1" s="130"/>
      <c r="C1" s="130"/>
      <c r="D1" s="130"/>
      <c r="E1" s="131" t="s">
        <v>0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 t="s">
        <v>1</v>
      </c>
      <c r="U1" s="130"/>
      <c r="V1" s="130"/>
      <c r="W1" s="130"/>
      <c r="X1" s="130"/>
    </row>
    <row r="2" ht="12" customHeight="1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148" t="s">
        <v>8</v>
      </c>
      <c r="H2" s="146"/>
      <c r="I2" s="146"/>
      <c r="J2" s="102" t="s">
        <v>9</v>
      </c>
      <c r="K2" s="149" t="s">
        <v>10</v>
      </c>
      <c r="L2" s="150"/>
      <c r="M2" s="150"/>
      <c r="N2" s="150"/>
      <c r="O2" s="100"/>
      <c r="P2" s="97"/>
      <c r="Q2" s="145" t="s">
        <v>11</v>
      </c>
      <c r="R2" s="146"/>
      <c r="S2" s="4" t="s">
        <v>12</v>
      </c>
      <c r="T2" s="11" t="s">
        <v>13</v>
      </c>
      <c r="U2" s="147" t="s">
        <v>11</v>
      </c>
      <c r="V2" s="147"/>
      <c r="W2" s="23" t="s">
        <v>12</v>
      </c>
      <c r="X2" s="129" t="s">
        <v>14</v>
      </c>
    </row>
    <row r="3" ht="12" customHeight="1">
      <c r="A3" s="34">
        <v>1</v>
      </c>
      <c r="B3" s="7" t="s">
        <v>15</v>
      </c>
      <c r="C3" s="8">
        <v>41068</v>
      </c>
      <c r="D3" s="9" t="s">
        <v>16</v>
      </c>
      <c r="E3" s="7" t="s">
        <v>17</v>
      </c>
      <c r="F3" s="53">
        <f>IF(G3&gt;I3,1,IF(G3=I3,"X",2))</f>
      </c>
      <c r="G3" s="83">
        <v>5</v>
      </c>
      <c r="H3" s="84" t="s">
        <v>18</v>
      </c>
      <c r="I3" s="85">
        <v>0</v>
      </c>
      <c r="J3" s="135" t="s">
        <v>19</v>
      </c>
      <c r="K3" s="138">
        <f ref="K3:K8" t="shared" si="0">IF(AND(L3="",N3=""),"",IF(L3&gt;N3,1,IF(L3=N3,"X",2)))</f>
      </c>
      <c r="L3" s="88"/>
      <c r="M3" s="88" t="s">
        <v>18</v>
      </c>
      <c r="N3" s="92"/>
      <c r="O3" s="88">
        <f ref="O3:O8" t="shared" si="1">IF(F3=K3,2,0)</f>
      </c>
      <c r="P3" s="101">
        <f ref="P3:P8" t="shared" si="2">IF(AND(L3="",N3=""),0,(IF(AND(L3=G3,N3=I3,K3=F3),3,IF(AND(L3=G3,N3=I3),2,IF(OR(L3=G3,N3=I3),1,0)))))</f>
      </c>
      <c r="Q3" s="57">
        <f ref="Q3:Q8" t="shared" si="3">IF(AND(L3="",N3=""),0,SUM(O3:P3))</f>
      </c>
      <c r="R3" s="69" t="s">
        <v>20</v>
      </c>
      <c r="S3" s="10" t="s">
        <v>21</v>
      </c>
      <c r="T3" s="55" t="s">
        <v>22</v>
      </c>
      <c r="U3" s="58"/>
      <c r="V3" s="72" t="s">
        <v>20</v>
      </c>
      <c r="W3" s="23" t="s">
        <v>21</v>
      </c>
      <c r="X3" s="56" t="s">
        <v>23</v>
      </c>
    </row>
    <row r="4" ht="12" customHeight="1">
      <c r="A4" s="34">
        <v>2</v>
      </c>
      <c r="B4" s="7" t="s">
        <v>24</v>
      </c>
      <c r="C4" s="8">
        <v>41068</v>
      </c>
      <c r="D4" s="14" t="s">
        <v>25</v>
      </c>
      <c r="E4" s="7" t="s">
        <v>26</v>
      </c>
      <c r="F4" s="53">
        <f ref="F4:F29" t="shared" si="4">IF(G4&gt;I4,1,IF(G4=I4,"X",2))</f>
      </c>
      <c r="G4" s="83">
        <v>2</v>
      </c>
      <c r="H4" s="84" t="s">
        <v>18</v>
      </c>
      <c r="I4" s="85">
        <v>0</v>
      </c>
      <c r="J4" s="136" t="s">
        <v>27</v>
      </c>
      <c r="K4" s="139">
        <f t="shared" si="0"/>
      </c>
      <c r="L4" s="89"/>
      <c r="M4" s="89" t="s">
        <v>18</v>
      </c>
      <c r="N4" s="94"/>
      <c r="O4" s="88">
        <f t="shared" si="1"/>
      </c>
      <c r="P4" s="101">
        <f t="shared" si="2"/>
      </c>
      <c r="Q4" s="57">
        <f t="shared" si="3"/>
      </c>
      <c r="R4" s="68" t="s">
        <v>20</v>
      </c>
      <c r="S4" s="10" t="s">
        <v>21</v>
      </c>
      <c r="T4" s="55" t="s">
        <v>1</v>
      </c>
      <c r="U4" s="58"/>
      <c r="V4" s="73" t="s">
        <v>20</v>
      </c>
      <c r="W4" s="16" t="s">
        <v>21</v>
      </c>
      <c r="X4" s="63"/>
    </row>
    <row r="5" ht="12" customHeight="1">
      <c r="A5" s="34">
        <v>9</v>
      </c>
      <c r="B5" s="7" t="s">
        <v>24</v>
      </c>
      <c r="C5" s="8">
        <v>41072</v>
      </c>
      <c r="D5" s="14" t="s">
        <v>16</v>
      </c>
      <c r="E5" s="7" t="s">
        <v>28</v>
      </c>
      <c r="F5" s="53">
        <f t="shared" si="4"/>
      </c>
      <c r="G5" s="83"/>
      <c r="H5" s="84" t="s">
        <v>18</v>
      </c>
      <c r="I5" s="85"/>
      <c r="J5" s="136" t="s">
        <v>19</v>
      </c>
      <c r="K5" s="139">
        <f t="shared" si="0"/>
      </c>
      <c r="L5" s="89"/>
      <c r="M5" s="89" t="s">
        <v>18</v>
      </c>
      <c r="N5" s="94"/>
      <c r="O5" s="88">
        <f t="shared" si="1"/>
      </c>
      <c r="P5" s="101">
        <f t="shared" si="2"/>
      </c>
      <c r="Q5" s="57">
        <f t="shared" si="3"/>
      </c>
      <c r="R5" s="68" t="s">
        <v>20</v>
      </c>
      <c r="S5" s="10" t="s">
        <v>21</v>
      </c>
      <c r="X5" s="56" t="s">
        <v>29</v>
      </c>
    </row>
    <row r="6" ht="12" customHeight="1">
      <c r="A6" s="34">
        <v>10</v>
      </c>
      <c r="B6" s="7" t="s">
        <v>15</v>
      </c>
      <c r="C6" s="8">
        <v>41072</v>
      </c>
      <c r="D6" s="14" t="s">
        <v>25</v>
      </c>
      <c r="E6" s="7" t="s">
        <v>30</v>
      </c>
      <c r="F6" s="53">
        <f t="shared" si="4"/>
      </c>
      <c r="G6" s="83"/>
      <c r="H6" s="84" t="s">
        <v>18</v>
      </c>
      <c r="I6" s="85"/>
      <c r="J6" s="136" t="s">
        <v>27</v>
      </c>
      <c r="K6" s="139">
        <f t="shared" si="0"/>
      </c>
      <c r="L6" s="89"/>
      <c r="M6" s="89" t="s">
        <v>18</v>
      </c>
      <c r="N6" s="94"/>
      <c r="O6" s="88">
        <f t="shared" si="1"/>
      </c>
      <c r="P6" s="101">
        <f t="shared" si="2"/>
      </c>
      <c r="Q6" s="57">
        <f t="shared" si="3"/>
      </c>
      <c r="R6" s="68" t="s">
        <v>20</v>
      </c>
      <c r="S6" s="10" t="s">
        <v>21</v>
      </c>
      <c r="T6" s="5"/>
      <c r="U6" s="6"/>
      <c r="V6" s="6"/>
      <c r="W6" s="4"/>
    </row>
    <row r="7" ht="12" customHeight="1">
      <c r="A7" s="34">
        <v>17</v>
      </c>
      <c r="B7" s="7" t="s">
        <v>15</v>
      </c>
      <c r="C7" s="8">
        <v>41076</v>
      </c>
      <c r="D7" s="14" t="s">
        <v>25</v>
      </c>
      <c r="E7" s="7" t="s">
        <v>31</v>
      </c>
      <c r="F7" s="53">
        <f t="shared" si="4"/>
      </c>
      <c r="G7" s="83">
        <v>3</v>
      </c>
      <c r="H7" s="84" t="s">
        <v>18</v>
      </c>
      <c r="I7" s="85">
        <v>1</v>
      </c>
      <c r="J7" s="136" t="s">
        <v>27</v>
      </c>
      <c r="K7" s="139">
        <f t="shared" si="0"/>
      </c>
      <c r="L7" s="89"/>
      <c r="M7" s="89" t="s">
        <v>18</v>
      </c>
      <c r="N7" s="94"/>
      <c r="O7" s="88">
        <f t="shared" si="1"/>
      </c>
      <c r="P7" s="101">
        <f t="shared" si="2"/>
      </c>
      <c r="Q7" s="57">
        <f t="shared" si="3"/>
      </c>
      <c r="R7" s="68" t="s">
        <v>20</v>
      </c>
      <c r="S7" s="10" t="s">
        <v>21</v>
      </c>
      <c r="T7" s="5"/>
      <c r="U7" s="6"/>
      <c r="V7" s="6"/>
      <c r="W7" s="4"/>
      <c r="X7" s="61" t="s">
        <v>32</v>
      </c>
    </row>
    <row r="8" ht="12" customHeight="1">
      <c r="A8" s="141">
        <v>18</v>
      </c>
      <c r="B8" s="7" t="s">
        <v>24</v>
      </c>
      <c r="C8" s="8">
        <v>41076</v>
      </c>
      <c r="D8" s="19" t="s">
        <v>25</v>
      </c>
      <c r="E8" s="7" t="s">
        <v>33</v>
      </c>
      <c r="F8" s="53">
        <f t="shared" si="4"/>
      </c>
      <c r="G8" s="83"/>
      <c r="H8" s="84" t="s">
        <v>18</v>
      </c>
      <c r="I8" s="85"/>
      <c r="J8" s="137" t="s">
        <v>19</v>
      </c>
      <c r="K8" s="140">
        <f t="shared" si="0"/>
      </c>
      <c r="L8" s="43"/>
      <c r="M8" s="43" t="s">
        <v>18</v>
      </c>
      <c r="N8" s="96"/>
      <c r="O8" s="88">
        <f t="shared" si="1"/>
      </c>
      <c r="P8" s="101">
        <f t="shared" si="2"/>
      </c>
      <c r="Q8" s="57">
        <f t="shared" si="3"/>
      </c>
      <c r="R8" s="68" t="s">
        <v>20</v>
      </c>
      <c r="S8" s="10" t="s">
        <v>21</v>
      </c>
      <c r="T8" s="5"/>
      <c r="U8" s="6"/>
      <c r="V8" s="6"/>
      <c r="W8" s="4"/>
      <c r="X8" s="62" t="s">
        <v>34</v>
      </c>
    </row>
    <row r="9" ht="12" customHeight="1">
      <c r="A9" s="52" t="s">
        <v>35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36</v>
      </c>
      <c r="U9" s="12"/>
      <c r="V9" s="12"/>
      <c r="W9" s="13"/>
      <c r="X9" s="61" t="s">
        <v>37</v>
      </c>
    </row>
    <row r="10" ht="12" customHeight="1">
      <c r="A10" s="34">
        <v>3</v>
      </c>
      <c r="B10" s="7" t="s">
        <v>38</v>
      </c>
      <c r="C10" s="8">
        <v>41069</v>
      </c>
      <c r="D10" s="9" t="s">
        <v>16</v>
      </c>
      <c r="E10" s="7" t="s">
        <v>39</v>
      </c>
      <c r="F10" s="53">
        <f t="shared" si="4"/>
      </c>
      <c r="G10" s="83"/>
      <c r="H10" s="84" t="s">
        <v>18</v>
      </c>
      <c r="I10" s="85"/>
      <c r="J10" s="105" t="s">
        <v>27</v>
      </c>
      <c r="K10" s="138">
        <f ref="K10:K15" t="shared" si="5">IF(AND(L10="",N10=""),"",IF(L10&gt;N10,1,IF(L10=N10,"X",2)))</f>
      </c>
      <c r="L10" s="88"/>
      <c r="M10" s="88" t="s">
        <v>18</v>
      </c>
      <c r="N10" s="92"/>
      <c r="O10" s="99">
        <f ref="O10:O15" t="shared" si="6">IF(F10=K10,2,0)</f>
      </c>
      <c r="P10" s="101">
        <f ref="P10:P15" t="shared" si="7">IF(AND(L10="",N10=""),0,(IF(AND(L10=G10,N10=I10,K10=F10),3,IF(AND(L10=G10,N10=I10),2,IF(OR(L10=G10,N10=I10),1,0)))))</f>
      </c>
      <c r="Q10" s="57">
        <f ref="Q10:Q15" t="shared" si="8">IF(AND(L10="",N10=""),0,SUM(O10:P10))</f>
      </c>
      <c r="R10" s="69" t="s">
        <v>20</v>
      </c>
      <c r="S10" s="10" t="s">
        <v>21</v>
      </c>
      <c r="T10" s="55" t="s">
        <v>40</v>
      </c>
      <c r="U10" s="58"/>
      <c r="V10" s="72" t="s">
        <v>20</v>
      </c>
      <c r="W10" s="23" t="s">
        <v>21</v>
      </c>
    </row>
    <row r="11" ht="12" customHeight="1">
      <c r="A11" s="34">
        <v>4</v>
      </c>
      <c r="B11" s="7" t="s">
        <v>41</v>
      </c>
      <c r="C11" s="8">
        <v>41069</v>
      </c>
      <c r="D11" s="14" t="s">
        <v>25</v>
      </c>
      <c r="E11" s="7" t="s">
        <v>42</v>
      </c>
      <c r="F11" s="53">
        <f t="shared" si="4"/>
      </c>
      <c r="G11" s="83"/>
      <c r="H11" s="84" t="s">
        <v>18</v>
      </c>
      <c r="I11" s="85"/>
      <c r="J11" s="105" t="s">
        <v>19</v>
      </c>
      <c r="K11" s="139">
        <f t="shared" si="5"/>
      </c>
      <c r="L11" s="89"/>
      <c r="M11" s="89" t="s">
        <v>18</v>
      </c>
      <c r="N11" s="94"/>
      <c r="O11" s="99">
        <f t="shared" si="6"/>
      </c>
      <c r="P11" s="101">
        <f t="shared" si="7"/>
      </c>
      <c r="Q11" s="57">
        <f t="shared" si="8"/>
      </c>
      <c r="R11" s="68" t="s">
        <v>20</v>
      </c>
      <c r="S11" s="10" t="s">
        <v>21</v>
      </c>
      <c r="T11" s="55" t="s">
        <v>13</v>
      </c>
      <c r="U11" s="58"/>
      <c r="V11" s="73" t="s">
        <v>20</v>
      </c>
      <c r="W11" s="23" t="s">
        <v>21</v>
      </c>
      <c r="X11" s="18" t="s">
        <v>43</v>
      </c>
    </row>
    <row r="12" ht="12" customHeight="1">
      <c r="A12" s="34">
        <v>11</v>
      </c>
      <c r="B12" s="7" t="s">
        <v>41</v>
      </c>
      <c r="C12" s="8">
        <v>41073</v>
      </c>
      <c r="D12" s="14" t="s">
        <v>16</v>
      </c>
      <c r="E12" s="7" t="s">
        <v>44</v>
      </c>
      <c r="F12" s="53">
        <f t="shared" si="4"/>
      </c>
      <c r="G12" s="83"/>
      <c r="H12" s="84" t="s">
        <v>18</v>
      </c>
      <c r="I12" s="85"/>
      <c r="J12" s="105" t="s">
        <v>27</v>
      </c>
      <c r="K12" s="139">
        <f t="shared" si="5"/>
      </c>
      <c r="L12" s="89"/>
      <c r="M12" s="89" t="s">
        <v>18</v>
      </c>
      <c r="N12" s="94"/>
      <c r="O12" s="99">
        <f t="shared" si="6"/>
      </c>
      <c r="P12" s="101">
        <f t="shared" si="7"/>
      </c>
      <c r="Q12" s="57">
        <f t="shared" si="8"/>
      </c>
      <c r="R12" s="68" t="s">
        <v>20</v>
      </c>
      <c r="S12" s="10" t="s">
        <v>21</v>
      </c>
      <c r="X12" s="59" t="s">
        <v>45</v>
      </c>
    </row>
    <row r="13" ht="12" customHeight="1">
      <c r="A13" s="34">
        <v>12</v>
      </c>
      <c r="B13" s="7" t="s">
        <v>38</v>
      </c>
      <c r="C13" s="8">
        <v>41073</v>
      </c>
      <c r="D13" s="14" t="s">
        <v>25</v>
      </c>
      <c r="E13" s="7" t="s">
        <v>46</v>
      </c>
      <c r="F13" s="53">
        <f t="shared" si="4"/>
      </c>
      <c r="G13" s="83"/>
      <c r="H13" s="84" t="s">
        <v>18</v>
      </c>
      <c r="I13" s="85"/>
      <c r="J13" s="105" t="s">
        <v>19</v>
      </c>
      <c r="K13" s="139">
        <f t="shared" si="5"/>
      </c>
      <c r="L13" s="89"/>
      <c r="M13" s="89" t="s">
        <v>18</v>
      </c>
      <c r="N13" s="94"/>
      <c r="O13" s="99">
        <f t="shared" si="6"/>
      </c>
      <c r="P13" s="101">
        <f t="shared" si="7"/>
      </c>
      <c r="Q13" s="57">
        <f t="shared" si="8"/>
      </c>
      <c r="R13" s="68" t="s">
        <v>20</v>
      </c>
      <c r="S13" s="10" t="s">
        <v>21</v>
      </c>
      <c r="T13" s="5"/>
      <c r="U13" s="6"/>
      <c r="V13" s="6"/>
      <c r="W13" s="4"/>
      <c r="X13" s="59" t="s">
        <v>47</v>
      </c>
    </row>
    <row r="14" ht="12" customHeight="1">
      <c r="A14" s="34">
        <v>19</v>
      </c>
      <c r="B14" s="7" t="s">
        <v>38</v>
      </c>
      <c r="C14" s="8">
        <v>41077</v>
      </c>
      <c r="D14" s="14" t="s">
        <v>25</v>
      </c>
      <c r="E14" s="7" t="s">
        <v>48</v>
      </c>
      <c r="F14" s="53">
        <f t="shared" si="4"/>
      </c>
      <c r="G14" s="83"/>
      <c r="H14" s="84" t="s">
        <v>18</v>
      </c>
      <c r="I14" s="85"/>
      <c r="J14" s="105" t="s">
        <v>27</v>
      </c>
      <c r="K14" s="139">
        <f t="shared" si="5"/>
      </c>
      <c r="L14" s="89"/>
      <c r="M14" s="89" t="s">
        <v>18</v>
      </c>
      <c r="N14" s="94"/>
      <c r="O14" s="99">
        <f t="shared" si="6"/>
      </c>
      <c r="P14" s="101">
        <f t="shared" si="7"/>
      </c>
      <c r="Q14" s="57">
        <f t="shared" si="8"/>
      </c>
      <c r="R14" s="68" t="s">
        <v>20</v>
      </c>
      <c r="S14" s="10" t="s">
        <v>21</v>
      </c>
      <c r="T14" s="5"/>
      <c r="U14" s="6"/>
      <c r="V14" s="6"/>
      <c r="W14" s="4"/>
      <c r="X14" s="59" t="s">
        <v>49</v>
      </c>
    </row>
    <row r="15" ht="12" customHeight="1">
      <c r="A15" s="141">
        <v>20</v>
      </c>
      <c r="B15" s="7" t="s">
        <v>41</v>
      </c>
      <c r="C15" s="8">
        <v>41077</v>
      </c>
      <c r="D15" s="19" t="s">
        <v>25</v>
      </c>
      <c r="E15" s="7" t="s">
        <v>50</v>
      </c>
      <c r="F15" s="53">
        <f t="shared" si="4"/>
      </c>
      <c r="G15" s="83"/>
      <c r="H15" s="84" t="s">
        <v>18</v>
      </c>
      <c r="I15" s="85"/>
      <c r="J15" s="105" t="s">
        <v>27</v>
      </c>
      <c r="K15" s="140">
        <f t="shared" si="5"/>
      </c>
      <c r="L15" s="43"/>
      <c r="M15" s="43" t="s">
        <v>18</v>
      </c>
      <c r="N15" s="96"/>
      <c r="O15" s="99">
        <f t="shared" si="6"/>
      </c>
      <c r="P15" s="101">
        <f t="shared" si="7"/>
      </c>
      <c r="Q15" s="57">
        <f t="shared" si="8"/>
      </c>
      <c r="R15" s="68" t="s">
        <v>20</v>
      </c>
      <c r="S15" s="10" t="s">
        <v>21</v>
      </c>
      <c r="T15" s="5"/>
      <c r="U15" s="6"/>
      <c r="V15" s="6"/>
      <c r="W15" s="4"/>
    </row>
    <row r="16" ht="12" customHeight="1">
      <c r="A16" s="52" t="s">
        <v>51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52</v>
      </c>
      <c r="U16" s="12"/>
      <c r="V16" s="12"/>
      <c r="W16" s="13"/>
      <c r="X16" s="64" t="s">
        <v>53</v>
      </c>
    </row>
    <row r="17" ht="12" customHeight="1">
      <c r="A17" s="34">
        <v>5</v>
      </c>
      <c r="B17" s="7" t="s">
        <v>54</v>
      </c>
      <c r="C17" s="8">
        <v>41070</v>
      </c>
      <c r="D17" s="9" t="s">
        <v>16</v>
      </c>
      <c r="E17" s="7" t="s">
        <v>55</v>
      </c>
      <c r="F17" s="53">
        <f t="shared" si="4"/>
      </c>
      <c r="G17" s="83"/>
      <c r="H17" s="84" t="s">
        <v>18</v>
      </c>
      <c r="I17" s="85"/>
      <c r="J17" s="105" t="s">
        <v>19</v>
      </c>
      <c r="K17" s="138">
        <f ref="K17:K22" t="shared" si="9">IF(AND(L17="",N17=""),"",IF(L17&gt;N17,1,IF(L17=N17,"X",2)))</f>
      </c>
      <c r="L17" s="88"/>
      <c r="M17" s="88" t="s">
        <v>18</v>
      </c>
      <c r="N17" s="92"/>
      <c r="O17" s="99">
        <f ref="O17:O22" t="shared" si="10">IF(F17=K17,2,0)</f>
      </c>
      <c r="P17" s="101">
        <f ref="P17:P22" t="shared" si="11">IF(AND(L17="",N17=""),0,(IF(AND(L17=G17,N17=I17,K17=F17),3,IF(AND(L17=G17,N17=I17),2,IF(OR(L17=G17,N17=I17),1,0)))))</f>
      </c>
      <c r="Q17" s="57">
        <f ref="Q17:Q22" t="shared" si="12">IF(AND(L17="",N17=""),0,SUM(O17:P17))</f>
      </c>
      <c r="R17" s="69" t="s">
        <v>20</v>
      </c>
      <c r="S17" s="10" t="s">
        <v>21</v>
      </c>
      <c r="T17" s="55" t="s">
        <v>56</v>
      </c>
      <c r="U17" s="58"/>
      <c r="V17" s="72" t="s">
        <v>20</v>
      </c>
      <c r="W17" s="23" t="s">
        <v>21</v>
      </c>
      <c r="X17" s="65" t="s">
        <v>57</v>
      </c>
    </row>
    <row r="18" ht="12" customHeight="1">
      <c r="A18" s="34">
        <v>6</v>
      </c>
      <c r="B18" s="7" t="s">
        <v>58</v>
      </c>
      <c r="C18" s="8">
        <v>41070</v>
      </c>
      <c r="D18" s="14" t="s">
        <v>25</v>
      </c>
      <c r="E18" s="7" t="s">
        <v>59</v>
      </c>
      <c r="F18" s="53">
        <f t="shared" si="4"/>
      </c>
      <c r="G18" s="83"/>
      <c r="H18" s="84" t="s">
        <v>18</v>
      </c>
      <c r="I18" s="85"/>
      <c r="J18" s="105" t="s">
        <v>27</v>
      </c>
      <c r="K18" s="139">
        <f t="shared" si="9"/>
      </c>
      <c r="L18" s="89"/>
      <c r="M18" s="89" t="s">
        <v>18</v>
      </c>
      <c r="N18" s="94"/>
      <c r="O18" s="99">
        <f t="shared" si="10"/>
      </c>
      <c r="P18" s="101">
        <f t="shared" si="11"/>
      </c>
      <c r="Q18" s="57">
        <f t="shared" si="12"/>
      </c>
      <c r="R18" s="68" t="s">
        <v>20</v>
      </c>
      <c r="S18" s="10" t="s">
        <v>21</v>
      </c>
      <c r="T18" s="55" t="s">
        <v>60</v>
      </c>
      <c r="U18" s="58"/>
      <c r="V18" s="73" t="s">
        <v>20</v>
      </c>
      <c r="W18" s="23" t="s">
        <v>21</v>
      </c>
    </row>
    <row r="19" ht="12" customHeight="1">
      <c r="A19" s="34">
        <v>13</v>
      </c>
      <c r="B19" s="7" t="s">
        <v>58</v>
      </c>
      <c r="C19" s="8">
        <v>41074</v>
      </c>
      <c r="D19" s="14" t="s">
        <v>16</v>
      </c>
      <c r="E19" s="7" t="s">
        <v>61</v>
      </c>
      <c r="F19" s="53">
        <f t="shared" si="4"/>
      </c>
      <c r="G19" s="83"/>
      <c r="H19" s="84" t="s">
        <v>18</v>
      </c>
      <c r="I19" s="85"/>
      <c r="J19" s="105" t="s">
        <v>27</v>
      </c>
      <c r="K19" s="139">
        <f t="shared" si="9"/>
      </c>
      <c r="L19" s="89"/>
      <c r="M19" s="89" t="s">
        <v>18</v>
      </c>
      <c r="N19" s="94"/>
      <c r="O19" s="99">
        <f t="shared" si="10"/>
      </c>
      <c r="P19" s="101">
        <f t="shared" si="11"/>
      </c>
      <c r="Q19" s="57">
        <f t="shared" si="12"/>
      </c>
      <c r="R19" s="68" t="s">
        <v>20</v>
      </c>
      <c r="S19" s="10" t="s">
        <v>21</v>
      </c>
      <c r="X19" s="108" t="s">
        <v>62</v>
      </c>
    </row>
    <row r="20" ht="12" customHeight="1">
      <c r="A20" s="34">
        <v>14</v>
      </c>
      <c r="B20" s="7" t="s">
        <v>54</v>
      </c>
      <c r="C20" s="8">
        <v>41074</v>
      </c>
      <c r="D20" s="14" t="s">
        <v>25</v>
      </c>
      <c r="E20" s="7" t="s">
        <v>63</v>
      </c>
      <c r="F20" s="53">
        <f t="shared" si="4"/>
      </c>
      <c r="G20" s="83"/>
      <c r="H20" s="84" t="s">
        <v>18</v>
      </c>
      <c r="I20" s="85"/>
      <c r="J20" s="105" t="s">
        <v>19</v>
      </c>
      <c r="K20" s="139">
        <f t="shared" si="9"/>
      </c>
      <c r="L20" s="89"/>
      <c r="M20" s="89" t="s">
        <v>18</v>
      </c>
      <c r="N20" s="94"/>
      <c r="O20" s="99">
        <f t="shared" si="10"/>
      </c>
      <c r="P20" s="101">
        <f t="shared" si="11"/>
      </c>
      <c r="Q20" s="57">
        <f t="shared" si="12"/>
      </c>
      <c r="R20" s="68" t="s">
        <v>20</v>
      </c>
      <c r="S20" s="10" t="s">
        <v>21</v>
      </c>
      <c r="T20" s="5"/>
      <c r="U20" s="6"/>
      <c r="V20" s="6"/>
      <c r="W20" s="4"/>
      <c r="X20" s="108" t="s">
        <v>64</v>
      </c>
    </row>
    <row r="21" ht="12" customHeight="1">
      <c r="A21" s="34">
        <v>21</v>
      </c>
      <c r="B21" s="7" t="s">
        <v>54</v>
      </c>
      <c r="C21" s="8">
        <v>41078</v>
      </c>
      <c r="D21" s="14" t="s">
        <v>25</v>
      </c>
      <c r="E21" s="7" t="s">
        <v>65</v>
      </c>
      <c r="F21" s="53">
        <f t="shared" si="4"/>
      </c>
      <c r="G21" s="83"/>
      <c r="H21" s="84" t="s">
        <v>18</v>
      </c>
      <c r="I21" s="85"/>
      <c r="J21" s="105" t="s">
        <v>27</v>
      </c>
      <c r="K21" s="139">
        <f t="shared" si="9"/>
      </c>
      <c r="L21" s="89"/>
      <c r="M21" s="89" t="s">
        <v>18</v>
      </c>
      <c r="N21" s="94"/>
      <c r="O21" s="99">
        <f t="shared" si="10"/>
      </c>
      <c r="P21" s="101">
        <f t="shared" si="11"/>
      </c>
      <c r="Q21" s="57">
        <f t="shared" si="12"/>
      </c>
      <c r="R21" s="68" t="s">
        <v>20</v>
      </c>
      <c r="S21" s="10" t="s">
        <v>21</v>
      </c>
      <c r="T21" s="5"/>
      <c r="U21" s="6"/>
      <c r="V21" s="6"/>
      <c r="W21" s="4"/>
      <c r="X21" s="108" t="s">
        <v>66</v>
      </c>
    </row>
    <row r="22" ht="12" customHeight="1">
      <c r="A22" s="141">
        <v>22</v>
      </c>
      <c r="B22" s="7" t="s">
        <v>58</v>
      </c>
      <c r="C22" s="8">
        <v>41078</v>
      </c>
      <c r="D22" s="19" t="s">
        <v>25</v>
      </c>
      <c r="E22" s="7" t="s">
        <v>67</v>
      </c>
      <c r="F22" s="53">
        <f t="shared" si="4"/>
      </c>
      <c r="G22" s="83"/>
      <c r="H22" s="84" t="s">
        <v>18</v>
      </c>
      <c r="I22" s="85"/>
      <c r="J22" s="105" t="s">
        <v>27</v>
      </c>
      <c r="K22" s="140">
        <f t="shared" si="9"/>
      </c>
      <c r="L22" s="43"/>
      <c r="M22" s="43" t="s">
        <v>18</v>
      </c>
      <c r="N22" s="96"/>
      <c r="O22" s="99">
        <f t="shared" si="10"/>
      </c>
      <c r="P22" s="101">
        <f t="shared" si="11"/>
      </c>
      <c r="Q22" s="57">
        <f t="shared" si="12"/>
      </c>
      <c r="R22" s="68" t="s">
        <v>20</v>
      </c>
      <c r="S22" s="10" t="s">
        <v>21</v>
      </c>
      <c r="T22" s="5"/>
      <c r="U22" s="6"/>
      <c r="V22" s="6"/>
      <c r="W22" s="4"/>
    </row>
    <row r="23" ht="12" customHeight="1">
      <c r="A23" s="52" t="s">
        <v>68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69</v>
      </c>
      <c r="U23" s="12"/>
      <c r="V23" s="12"/>
      <c r="W23" s="13"/>
      <c r="X23" s="113" t="s">
        <v>70</v>
      </c>
    </row>
    <row r="24" ht="12" customHeight="1">
      <c r="A24" s="34">
        <v>7</v>
      </c>
      <c r="B24" s="7" t="s">
        <v>71</v>
      </c>
      <c r="C24" s="8">
        <v>41071</v>
      </c>
      <c r="D24" s="9" t="s">
        <v>16</v>
      </c>
      <c r="E24" s="7" t="s">
        <v>72</v>
      </c>
      <c r="F24" s="53">
        <f t="shared" si="4"/>
      </c>
      <c r="G24" s="83"/>
      <c r="H24" s="84" t="s">
        <v>18</v>
      </c>
      <c r="I24" s="85"/>
      <c r="J24" s="135" t="s">
        <v>27</v>
      </c>
      <c r="K24" s="138">
        <f ref="K24:K29" t="shared" si="13">IF(AND(L24="",N24=""),"",IF(L24&gt;N24,1,IF(L24=N24,"X",2)))</f>
      </c>
      <c r="L24" s="88"/>
      <c r="M24" s="88" t="s">
        <v>18</v>
      </c>
      <c r="N24" s="92"/>
      <c r="O24" s="99">
        <f ref="O24:O29" t="shared" si="14">IF(F24=K24,2,0)</f>
      </c>
      <c r="P24" s="101">
        <f ref="P24:P29" t="shared" si="15">IF(AND(L24="",N24=""),0,(IF(AND(L24=G24,N24=I24,K24=F24),3,IF(AND(L24=G24,N24=I24),2,IF(OR(L24=G24,N24=I24),1,0)))))</f>
      </c>
      <c r="Q24" s="57">
        <f ref="Q24:Q29" t="shared" si="16">IF(AND(L24="",N24=""),0,SUM(O24:P24))</f>
      </c>
      <c r="R24" s="69" t="s">
        <v>20</v>
      </c>
      <c r="S24" s="10" t="s">
        <v>21</v>
      </c>
      <c r="T24" s="55" t="s">
        <v>73</v>
      </c>
      <c r="U24" s="58"/>
      <c r="V24" s="72" t="s">
        <v>20</v>
      </c>
      <c r="W24" s="23" t="s">
        <v>21</v>
      </c>
      <c r="X24" s="42" t="s">
        <v>74</v>
      </c>
    </row>
    <row r="25" ht="12" customHeight="1">
      <c r="A25" s="34">
        <v>8</v>
      </c>
      <c r="B25" s="7" t="s">
        <v>75</v>
      </c>
      <c r="C25" s="8">
        <v>41071</v>
      </c>
      <c r="D25" s="14" t="s">
        <v>25</v>
      </c>
      <c r="E25" s="7" t="s">
        <v>76</v>
      </c>
      <c r="F25" s="53">
        <f t="shared" si="4"/>
      </c>
      <c r="G25" s="83"/>
      <c r="H25" s="84" t="s">
        <v>18</v>
      </c>
      <c r="I25" s="85"/>
      <c r="J25" s="136" t="s">
        <v>19</v>
      </c>
      <c r="K25" s="139">
        <f t="shared" si="13"/>
      </c>
      <c r="L25" s="89"/>
      <c r="M25" s="89" t="s">
        <v>18</v>
      </c>
      <c r="N25" s="94"/>
      <c r="O25" s="99">
        <f t="shared" si="14"/>
      </c>
      <c r="P25" s="101">
        <f t="shared" si="15"/>
      </c>
      <c r="Q25" s="57">
        <f t="shared" si="16"/>
      </c>
      <c r="R25" s="68" t="s">
        <v>20</v>
      </c>
      <c r="S25" s="10" t="s">
        <v>21</v>
      </c>
      <c r="T25" s="55" t="s">
        <v>77</v>
      </c>
      <c r="U25" s="58"/>
      <c r="V25" s="73" t="s">
        <v>20</v>
      </c>
      <c r="W25" s="23" t="s">
        <v>21</v>
      </c>
      <c r="X25" s="24" t="s">
        <v>78</v>
      </c>
    </row>
    <row r="26" ht="12" customHeight="1">
      <c r="A26" s="34">
        <v>15</v>
      </c>
      <c r="B26" s="7" t="s">
        <v>75</v>
      </c>
      <c r="C26" s="8">
        <v>41075</v>
      </c>
      <c r="D26" s="9" t="s">
        <v>16</v>
      </c>
      <c r="E26" s="7" t="s">
        <v>79</v>
      </c>
      <c r="F26" s="53">
        <f t="shared" si="4"/>
      </c>
      <c r="G26" s="83"/>
      <c r="H26" s="84" t="s">
        <v>18</v>
      </c>
      <c r="I26" s="85"/>
      <c r="J26" s="136" t="s">
        <v>27</v>
      </c>
      <c r="K26" s="139">
        <f t="shared" si="13"/>
      </c>
      <c r="L26" s="89"/>
      <c r="M26" s="89" t="s">
        <v>18</v>
      </c>
      <c r="N26" s="94"/>
      <c r="O26" s="99">
        <f t="shared" si="14"/>
      </c>
      <c r="P26" s="101">
        <f t="shared" si="15"/>
      </c>
      <c r="Q26" s="57">
        <f t="shared" si="16"/>
      </c>
      <c r="R26" s="68" t="s">
        <v>20</v>
      </c>
      <c r="S26" s="10" t="s">
        <v>21</v>
      </c>
      <c r="X26" s="24" t="s">
        <v>80</v>
      </c>
    </row>
    <row r="27" ht="12" customHeight="1">
      <c r="A27" s="34">
        <v>16</v>
      </c>
      <c r="B27" s="7" t="s">
        <v>71</v>
      </c>
      <c r="C27" s="8">
        <v>41075</v>
      </c>
      <c r="D27" s="14" t="s">
        <v>25</v>
      </c>
      <c r="E27" s="7" t="s">
        <v>81</v>
      </c>
      <c r="F27" s="53">
        <f t="shared" si="4"/>
      </c>
      <c r="G27" s="83"/>
      <c r="H27" s="84" t="s">
        <v>18</v>
      </c>
      <c r="I27" s="85"/>
      <c r="J27" s="136" t="s">
        <v>19</v>
      </c>
      <c r="K27" s="139">
        <f t="shared" si="13"/>
      </c>
      <c r="L27" s="89"/>
      <c r="M27" s="89" t="s">
        <v>18</v>
      </c>
      <c r="N27" s="94"/>
      <c r="O27" s="99">
        <f t="shared" si="14"/>
      </c>
      <c r="P27" s="101">
        <f t="shared" si="15"/>
      </c>
      <c r="Q27" s="57">
        <f t="shared" si="16"/>
      </c>
      <c r="R27" s="68" t="s">
        <v>20</v>
      </c>
      <c r="S27" s="10" t="s">
        <v>21</v>
      </c>
      <c r="T27" s="5"/>
      <c r="U27" s="6"/>
      <c r="V27" s="6"/>
      <c r="W27" s="4"/>
      <c r="X27" s="17"/>
    </row>
    <row r="28" ht="12" customHeight="1">
      <c r="A28" s="34">
        <v>23</v>
      </c>
      <c r="B28" s="7" t="s">
        <v>75</v>
      </c>
      <c r="C28" s="8">
        <v>41079</v>
      </c>
      <c r="D28" s="14" t="s">
        <v>25</v>
      </c>
      <c r="E28" s="22" t="s">
        <v>82</v>
      </c>
      <c r="F28" s="53">
        <f t="shared" si="4"/>
      </c>
      <c r="G28" s="83"/>
      <c r="H28" s="84" t="s">
        <v>18</v>
      </c>
      <c r="I28" s="85"/>
      <c r="J28" s="136" t="s">
        <v>19</v>
      </c>
      <c r="K28" s="139">
        <f t="shared" si="13"/>
      </c>
      <c r="L28" s="89"/>
      <c r="M28" s="89" t="s">
        <v>18</v>
      </c>
      <c r="N28" s="94"/>
      <c r="O28" s="99">
        <f t="shared" si="14"/>
      </c>
      <c r="P28" s="101">
        <f t="shared" si="15"/>
      </c>
      <c r="Q28" s="57">
        <f t="shared" si="16"/>
      </c>
      <c r="R28" s="68" t="s">
        <v>20</v>
      </c>
      <c r="S28" s="10" t="s">
        <v>21</v>
      </c>
      <c r="T28" s="5"/>
      <c r="U28" s="6"/>
      <c r="V28" s="6"/>
      <c r="W28" s="4"/>
      <c r="X28" s="42" t="s">
        <v>83</v>
      </c>
    </row>
    <row r="29" ht="12" customHeight="1">
      <c r="A29" s="142">
        <v>24</v>
      </c>
      <c r="B29" s="2" t="s">
        <v>71</v>
      </c>
      <c r="C29" s="26">
        <v>41079</v>
      </c>
      <c r="D29" s="14" t="s">
        <v>25</v>
      </c>
      <c r="E29" s="60" t="s">
        <v>84</v>
      </c>
      <c r="F29" s="53">
        <f t="shared" si="4"/>
      </c>
      <c r="G29" s="83"/>
      <c r="H29" s="84" t="s">
        <v>18</v>
      </c>
      <c r="I29" s="85"/>
      <c r="J29" s="137" t="s">
        <v>27</v>
      </c>
      <c r="K29" s="140">
        <f t="shared" si="13"/>
      </c>
      <c r="L29" s="43"/>
      <c r="M29" s="43" t="s">
        <v>18</v>
      </c>
      <c r="N29" s="96"/>
      <c r="O29" s="99">
        <f t="shared" si="14"/>
      </c>
      <c r="P29" s="101">
        <f t="shared" si="15"/>
      </c>
      <c r="Q29" s="57">
        <f t="shared" si="16"/>
      </c>
      <c r="R29" s="68" t="s">
        <v>20</v>
      </c>
      <c r="S29" s="10" t="s">
        <v>21</v>
      </c>
      <c r="T29" s="11" t="s">
        <v>85</v>
      </c>
      <c r="U29" s="66">
        <f>SUM(Q3:Q29)+SUM(U3:U25)</f>
      </c>
      <c r="V29" s="74" t="s">
        <v>20</v>
      </c>
      <c r="W29" s="27" t="s">
        <v>86</v>
      </c>
      <c r="X29" s="42" t="s">
        <v>87</v>
      </c>
    </row>
    <row r="30" ht="12" customHeight="1" s="48" customFormat="1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88</v>
      </c>
    </row>
    <row r="31" ht="12" customHeight="1">
      <c r="A31" s="49" t="s">
        <v>89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40</v>
      </c>
      <c r="U31" s="33"/>
      <c r="V31" s="6"/>
      <c r="W31" s="4"/>
    </row>
    <row r="32" ht="12" customHeight="1">
      <c r="A32" s="143">
        <v>25</v>
      </c>
      <c r="B32" s="7" t="s">
        <v>15</v>
      </c>
      <c r="C32" s="8">
        <v>41081</v>
      </c>
      <c r="D32" s="9" t="s">
        <v>25</v>
      </c>
      <c r="E32" s="7" t="s">
        <v>90</v>
      </c>
      <c r="F32" s="90"/>
      <c r="G32" s="111"/>
      <c r="H32" s="126"/>
      <c r="I32" s="111" t="s">
        <v>91</v>
      </c>
      <c r="J32" s="109"/>
      <c r="K32" s="107"/>
      <c r="L32" s="91"/>
      <c r="M32" s="88" t="s">
        <v>18</v>
      </c>
      <c r="N32" s="92"/>
      <c r="O32" s="39"/>
      <c r="P32" s="39"/>
      <c r="Q32" s="35"/>
      <c r="R32" s="31"/>
      <c r="S32" s="15"/>
      <c r="T32" s="55" t="s">
        <v>13</v>
      </c>
      <c r="U32" s="57"/>
      <c r="V32" s="70" t="s">
        <v>20</v>
      </c>
      <c r="W32" s="36" t="s">
        <v>92</v>
      </c>
      <c r="X32" s="59" t="s">
        <v>93</v>
      </c>
    </row>
    <row r="33" ht="12" customHeight="1">
      <c r="A33" s="143">
        <v>26</v>
      </c>
      <c r="B33" s="7" t="s">
        <v>54</v>
      </c>
      <c r="C33" s="8">
        <v>41082</v>
      </c>
      <c r="D33" s="9" t="s">
        <v>25</v>
      </c>
      <c r="E33" s="7" t="s">
        <v>94</v>
      </c>
      <c r="F33" s="30"/>
      <c r="G33" s="77"/>
      <c r="H33" s="127"/>
      <c r="I33" s="77" t="s">
        <v>91</v>
      </c>
      <c r="J33" s="15"/>
      <c r="K33" s="5"/>
      <c r="L33" s="93"/>
      <c r="M33" s="89" t="s">
        <v>18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20</v>
      </c>
      <c r="W33" s="23" t="s">
        <v>92</v>
      </c>
      <c r="X33" s="59" t="s">
        <v>95</v>
      </c>
    </row>
    <row r="34" ht="12" customHeight="1">
      <c r="A34" s="143">
        <v>27</v>
      </c>
      <c r="B34" s="7" t="s">
        <v>71</v>
      </c>
      <c r="C34" s="8">
        <v>41083</v>
      </c>
      <c r="D34" s="9" t="s">
        <v>25</v>
      </c>
      <c r="E34" s="7" t="s">
        <v>96</v>
      </c>
      <c r="F34" s="30"/>
      <c r="G34" s="77"/>
      <c r="H34" s="127"/>
      <c r="I34" s="77" t="s">
        <v>91</v>
      </c>
      <c r="J34" s="15"/>
      <c r="K34" s="5"/>
      <c r="L34" s="93"/>
      <c r="M34" s="89" t="s">
        <v>18</v>
      </c>
      <c r="N34" s="94"/>
      <c r="O34" s="39"/>
      <c r="P34" s="39"/>
      <c r="Q34" s="35"/>
      <c r="R34" s="31"/>
      <c r="S34" s="15"/>
      <c r="T34" s="55" t="s">
        <v>1</v>
      </c>
      <c r="U34" s="57"/>
      <c r="V34" s="68" t="s">
        <v>20</v>
      </c>
      <c r="W34" s="16" t="s">
        <v>92</v>
      </c>
      <c r="X34" s="24" t="s">
        <v>97</v>
      </c>
    </row>
    <row r="35" ht="12" customHeight="1">
      <c r="A35" s="144">
        <v>28</v>
      </c>
      <c r="B35" s="25" t="s">
        <v>75</v>
      </c>
      <c r="C35" s="26">
        <v>41084</v>
      </c>
      <c r="D35" s="9" t="s">
        <v>25</v>
      </c>
      <c r="E35" s="25" t="s">
        <v>98</v>
      </c>
      <c r="F35" s="1"/>
      <c r="G35" s="78"/>
      <c r="H35" s="128"/>
      <c r="I35" s="122" t="s">
        <v>91</v>
      </c>
      <c r="J35" s="110"/>
      <c r="K35" s="25"/>
      <c r="L35" s="95"/>
      <c r="M35" s="43" t="s">
        <v>18</v>
      </c>
      <c r="N35" s="96"/>
      <c r="O35" s="39"/>
      <c r="P35" s="39"/>
      <c r="Q35" s="38"/>
      <c r="R35" s="22"/>
      <c r="S35" s="5"/>
      <c r="T35" s="54" t="s">
        <v>73</v>
      </c>
      <c r="U35" s="57"/>
      <c r="V35" s="68" t="s">
        <v>20</v>
      </c>
      <c r="W35" s="16" t="s">
        <v>92</v>
      </c>
      <c r="X35" s="24" t="s">
        <v>99</v>
      </c>
    </row>
    <row r="36" ht="12" customHeight="1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ht="12" customHeight="1">
      <c r="A37" s="49" t="s">
        <v>100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101</v>
      </c>
      <c r="U37" s="6"/>
      <c r="V37" s="6"/>
      <c r="W37" s="4"/>
    </row>
    <row r="38" ht="12" customHeight="1">
      <c r="A38" s="34">
        <v>29</v>
      </c>
      <c r="B38" s="7" t="s">
        <v>71</v>
      </c>
      <c r="C38" s="8">
        <v>41087</v>
      </c>
      <c r="D38" s="9" t="s">
        <v>25</v>
      </c>
      <c r="E38" s="7" t="s">
        <v>102</v>
      </c>
      <c r="F38" s="90"/>
      <c r="G38" s="90"/>
      <c r="H38" s="126"/>
      <c r="I38" s="111" t="s">
        <v>91</v>
      </c>
      <c r="J38" s="109"/>
      <c r="K38" s="86"/>
      <c r="L38" s="91"/>
      <c r="M38" s="88" t="s">
        <v>18</v>
      </c>
      <c r="N38" s="92"/>
      <c r="O38" s="39"/>
      <c r="P38" s="39"/>
      <c r="Q38" s="35"/>
      <c r="R38" s="31"/>
      <c r="S38" s="15"/>
      <c r="T38" s="55" t="s">
        <v>13</v>
      </c>
      <c r="U38" s="57"/>
      <c r="V38" s="69" t="s">
        <v>20</v>
      </c>
      <c r="W38" s="23" t="s">
        <v>103</v>
      </c>
      <c r="X38" s="24" t="s">
        <v>104</v>
      </c>
    </row>
    <row r="39" ht="12" customHeight="1">
      <c r="A39" s="37">
        <v>30</v>
      </c>
      <c r="B39" s="25" t="s">
        <v>15</v>
      </c>
      <c r="C39" s="26">
        <v>41088</v>
      </c>
      <c r="D39" s="9" t="s">
        <v>25</v>
      </c>
      <c r="E39" s="25" t="s">
        <v>105</v>
      </c>
      <c r="F39" s="1"/>
      <c r="G39" s="1"/>
      <c r="H39" s="128"/>
      <c r="I39" s="122" t="s">
        <v>91</v>
      </c>
      <c r="J39" s="110"/>
      <c r="K39" s="87"/>
      <c r="L39" s="95"/>
      <c r="M39" s="43" t="s">
        <v>18</v>
      </c>
      <c r="N39" s="96"/>
      <c r="O39" s="39"/>
      <c r="P39" s="39"/>
      <c r="Q39" s="39"/>
      <c r="R39" s="5"/>
      <c r="S39" s="15"/>
      <c r="T39" s="55" t="s">
        <v>1</v>
      </c>
      <c r="U39" s="57"/>
      <c r="V39" s="68" t="s">
        <v>20</v>
      </c>
      <c r="W39" s="16" t="s">
        <v>103</v>
      </c>
      <c r="X39" s="24" t="s">
        <v>106</v>
      </c>
    </row>
    <row r="40" ht="12" customHeight="1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ht="12" customHeight="1">
      <c r="A41" s="49" t="s">
        <v>107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108</v>
      </c>
      <c r="U41" s="6"/>
      <c r="V41" s="6"/>
      <c r="W41" s="4"/>
    </row>
    <row r="42" ht="12" customHeight="1">
      <c r="A42" s="37">
        <v>31</v>
      </c>
      <c r="B42" s="40" t="s">
        <v>75</v>
      </c>
      <c r="C42" s="41">
        <v>41091</v>
      </c>
      <c r="D42" s="9" t="s">
        <v>25</v>
      </c>
      <c r="E42" s="40" t="s">
        <v>109</v>
      </c>
      <c r="F42" s="1"/>
      <c r="G42" s="1"/>
      <c r="H42" s="1"/>
      <c r="I42" s="112"/>
      <c r="J42" s="103" t="s">
        <v>27</v>
      </c>
      <c r="K42" s="98"/>
      <c r="L42" s="99"/>
      <c r="M42" s="124" t="s">
        <v>18</v>
      </c>
      <c r="N42" s="125"/>
      <c r="O42" s="39"/>
      <c r="P42" s="39"/>
      <c r="Q42" s="39"/>
      <c r="R42" s="5"/>
      <c r="S42" s="15"/>
      <c r="T42" s="55" t="s">
        <v>1</v>
      </c>
      <c r="U42" s="57"/>
      <c r="V42" s="69" t="s">
        <v>20</v>
      </c>
      <c r="W42" s="23" t="s">
        <v>110</v>
      </c>
      <c r="X42" s="59" t="s">
        <v>111</v>
      </c>
    </row>
    <row r="43" ht="12" customHeight="1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112</v>
      </c>
    </row>
    <row r="44" ht="12" customHeight="1">
      <c r="A44" s="44" t="s">
        <v>113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</c>
      <c r="V44" s="75" t="s">
        <v>20</v>
      </c>
      <c r="W44" s="27" t="s">
        <v>115</v>
      </c>
    </row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>
      <c r="X54" s="42"/>
    </row>
    <row r="55" ht="12" customHeight="1">
      <c r="X55" s="28"/>
    </row>
    <row r="61">
      <c r="T61" s="0" t="s">
        <v>116</v>
      </c>
    </row>
    <row r="62">
      <c r="T62" s="0" t="s">
        <v>116</v>
      </c>
    </row>
    <row r="63">
      <c r="T63" s="0" t="s">
        <v>116</v>
      </c>
    </row>
    <row r="64">
      <c r="T64" s="0" t="s">
        <v>116</v>
      </c>
    </row>
    <row r="65">
      <c r="T65" s="0" t="s">
        <v>116</v>
      </c>
    </row>
    <row r="66">
      <c r="T66" s="0" t="s">
        <v>116</v>
      </c>
    </row>
    <row r="67">
      <c r="T67" s="0" t="s">
        <v>116</v>
      </c>
    </row>
    <row r="68">
      <c r="T68" s="0" t="s">
        <v>116</v>
      </c>
    </row>
    <row r="71">
      <c r="T71" s="0" t="s">
        <v>116</v>
      </c>
    </row>
    <row r="72">
      <c r="T72" s="0" t="s">
        <v>116</v>
      </c>
    </row>
    <row r="73">
      <c r="T73" s="0" t="s">
        <v>116</v>
      </c>
    </row>
    <row r="74">
      <c r="T74" s="0" t="s">
        <v>116</v>
      </c>
    </row>
    <row r="77">
      <c r="T77" s="0" t="s">
        <v>116</v>
      </c>
    </row>
    <row r="78">
      <c r="T78" s="0" t="s">
        <v>116</v>
      </c>
    </row>
  </sheetData>
  <mergeCells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>
      <c r="B1" s="114" t="s">
        <v>117</v>
      </c>
      <c r="C1" s="114"/>
      <c r="D1" s="118"/>
      <c r="E1" s="118"/>
      <c r="F1" s="118"/>
    </row>
    <row r="2">
      <c r="B2" s="114" t="s">
        <v>118</v>
      </c>
      <c r="C2" s="114"/>
      <c r="D2" s="118"/>
      <c r="E2" s="118"/>
      <c r="F2" s="118"/>
    </row>
    <row r="3">
      <c r="B3" s="115"/>
      <c r="C3" s="115"/>
      <c r="D3" s="119"/>
      <c r="E3" s="119"/>
      <c r="F3" s="119"/>
    </row>
    <row r="4">
      <c r="B4" s="115" t="s">
        <v>119</v>
      </c>
      <c r="C4" s="115"/>
      <c r="D4" s="119"/>
      <c r="E4" s="119"/>
      <c r="F4" s="119"/>
    </row>
    <row r="5">
      <c r="B5" s="115"/>
      <c r="C5" s="115"/>
      <c r="D5" s="119"/>
      <c r="E5" s="119"/>
      <c r="F5" s="119"/>
    </row>
    <row r="6">
      <c r="B6" s="114" t="s">
        <v>120</v>
      </c>
      <c r="C6" s="114"/>
      <c r="D6" s="118"/>
      <c r="E6" s="118" t="s">
        <v>121</v>
      </c>
      <c r="F6" s="118" t="s">
        <v>122</v>
      </c>
    </row>
    <row r="7">
      <c r="B7" s="115"/>
      <c r="C7" s="115"/>
      <c r="D7" s="119"/>
      <c r="E7" s="119"/>
      <c r="F7" s="119"/>
    </row>
    <row r="8">
      <c r="B8" s="116" t="s">
        <v>123</v>
      </c>
      <c r="C8" s="117"/>
      <c r="D8" s="120"/>
      <c r="E8" s="120">
        <v>1</v>
      </c>
      <c r="F8" s="121" t="s">
        <v>124</v>
      </c>
    </row>
    <row r="9">
      <c r="B9" s="115"/>
      <c r="C9" s="115"/>
      <c r="D9" s="119"/>
      <c r="E9" s="119"/>
      <c r="F9" s="119"/>
    </row>
    <row r="10">
      <c r="B10" s="115"/>
      <c r="C10" s="115"/>
      <c r="D10" s="119"/>
      <c r="E10" s="119"/>
      <c r="F10" s="11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Petri Knuutila</cp:lastModifiedBy>
  <cp:lastPrinted>2012-05-14T12:10:33Z</cp:lastPrinted>
  <dcterms:created xsi:type="dcterms:W3CDTF">2002-04-10T10:38:28Z</dcterms:created>
  <dcterms:modified xsi:type="dcterms:W3CDTF">2012-05-21T07:05:49Z</dcterms:modified>
</cp:coreProperties>
</file>