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7 czerwiec\"/>
    </mc:Choice>
  </mc:AlternateContent>
  <xr:revisionPtr revIDLastSave="0" documentId="13_ncr:1_{90490B29-491C-47BD-8D99-D427A581B6A3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Arkusz1" sheetId="1" r:id="rId1"/>
    <sheet name="Arkusz4" sheetId="4" r:id="rId2"/>
    <sheet name="Arkusz2" sheetId="2" r:id="rId3"/>
    <sheet name="Arkusz3" sheetId="3" r:id="rId4"/>
    <sheet name="Arkusz5" sheetId="5" r:id="rId5"/>
  </sheets>
  <definedNames>
    <definedName name="transport" localSheetId="0">Arkusz1!$A$1:$F$135</definedName>
    <definedName name="transport" localSheetId="2">Arkusz2!$A$1:$F$135</definedName>
    <definedName name="transport_1" localSheetId="3">Arkusz3!$A$1:$F$135</definedName>
    <definedName name="transport_1" localSheetId="4">Arkusz5!$A$1:$F$135</definedName>
  </definedName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2" i="5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4" i="2"/>
  <c r="L5" i="2"/>
  <c r="L6" i="2"/>
  <c r="L7" i="2"/>
  <c r="L8" i="2"/>
  <c r="L9" i="2"/>
  <c r="L3" i="2"/>
  <c r="K4" i="2"/>
  <c r="K5" i="2"/>
  <c r="K6" i="2"/>
  <c r="K7" i="2"/>
  <c r="K8" i="2"/>
  <c r="K9" i="2"/>
  <c r="K3" i="2"/>
  <c r="G5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  <c r="J10" i="1"/>
  <c r="J13" i="1"/>
  <c r="J35" i="1"/>
  <c r="J23" i="1"/>
  <c r="J32" i="1"/>
  <c r="J38" i="1"/>
  <c r="J63" i="1"/>
  <c r="J67" i="1"/>
  <c r="J74" i="1"/>
  <c r="J36" i="1"/>
  <c r="J43" i="1"/>
  <c r="J46" i="1"/>
  <c r="J93" i="1"/>
  <c r="J106" i="1"/>
  <c r="J25" i="1"/>
  <c r="J89" i="1"/>
  <c r="J92" i="1"/>
  <c r="J100" i="1"/>
  <c r="J48" i="1"/>
  <c r="J58" i="1"/>
  <c r="J65" i="1"/>
  <c r="J94" i="1"/>
  <c r="J97" i="1"/>
  <c r="J99" i="1"/>
  <c r="J47" i="1"/>
  <c r="J49" i="1"/>
  <c r="J70" i="1"/>
  <c r="J121" i="1"/>
  <c r="J126" i="1"/>
  <c r="J59" i="1"/>
  <c r="J122" i="1"/>
  <c r="J130" i="1"/>
  <c r="J132" i="1"/>
  <c r="I44" i="1"/>
  <c r="K44" i="1" s="1"/>
  <c r="I52" i="1"/>
  <c r="I13" i="1"/>
  <c r="K13" i="1" s="1"/>
  <c r="I19" i="1"/>
  <c r="I21" i="1"/>
  <c r="I32" i="1"/>
  <c r="K32" i="1" s="1"/>
  <c r="I56" i="1"/>
  <c r="I62" i="1"/>
  <c r="I67" i="1"/>
  <c r="K67" i="1" s="1"/>
  <c r="I28" i="1"/>
  <c r="I31" i="1"/>
  <c r="I43" i="1"/>
  <c r="K43" i="1" s="1"/>
  <c r="I90" i="1"/>
  <c r="K90" i="1" s="1"/>
  <c r="I91" i="1"/>
  <c r="I106" i="1"/>
  <c r="K106" i="1" s="1"/>
  <c r="I81" i="1"/>
  <c r="I85" i="1"/>
  <c r="I92" i="1"/>
  <c r="K92" i="1" s="1"/>
  <c r="I30" i="1"/>
  <c r="I37" i="1"/>
  <c r="I58" i="1"/>
  <c r="K58" i="1" s="1"/>
  <c r="I83" i="1"/>
  <c r="I84" i="1"/>
  <c r="I97" i="1"/>
  <c r="K97" i="1" s="1"/>
  <c r="I128" i="1"/>
  <c r="K128" i="1" s="1"/>
  <c r="I24" i="1"/>
  <c r="I49" i="1"/>
  <c r="K49" i="1" s="1"/>
  <c r="I119" i="1"/>
  <c r="I120" i="1"/>
  <c r="I126" i="1"/>
  <c r="K126" i="1" s="1"/>
  <c r="I125" i="1"/>
  <c r="I129" i="1"/>
  <c r="I130" i="1"/>
  <c r="K130" i="1" s="1"/>
  <c r="H4" i="1"/>
  <c r="J4" i="1" s="1"/>
  <c r="H6" i="1"/>
  <c r="J6" i="1" s="1"/>
  <c r="H7" i="1"/>
  <c r="J7" i="1" s="1"/>
  <c r="H9" i="1"/>
  <c r="J9" i="1" s="1"/>
  <c r="H44" i="1"/>
  <c r="J44" i="1" s="1"/>
  <c r="H52" i="1"/>
  <c r="J52" i="1" s="1"/>
  <c r="H10" i="1"/>
  <c r="H13" i="1"/>
  <c r="H34" i="1"/>
  <c r="J34" i="1" s="1"/>
  <c r="H35" i="1"/>
  <c r="H12" i="1"/>
  <c r="J12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1" i="1"/>
  <c r="J21" i="1" s="1"/>
  <c r="H23" i="1"/>
  <c r="H32" i="1"/>
  <c r="H33" i="1"/>
  <c r="J33" i="1" s="1"/>
  <c r="H38" i="1"/>
  <c r="H39" i="1"/>
  <c r="J39" i="1" s="1"/>
  <c r="H41" i="1"/>
  <c r="J41" i="1" s="1"/>
  <c r="H42" i="1"/>
  <c r="J42" i="1" s="1"/>
  <c r="H51" i="1"/>
  <c r="J51" i="1" s="1"/>
  <c r="H54" i="1"/>
  <c r="J54" i="1" s="1"/>
  <c r="H55" i="1"/>
  <c r="J55" i="1" s="1"/>
  <c r="H56" i="1"/>
  <c r="J56" i="1" s="1"/>
  <c r="H62" i="1"/>
  <c r="J62" i="1" s="1"/>
  <c r="H63" i="1"/>
  <c r="H67" i="1"/>
  <c r="H71" i="1"/>
  <c r="J71" i="1" s="1"/>
  <c r="H74" i="1"/>
  <c r="H86" i="1"/>
  <c r="J86" i="1" s="1"/>
  <c r="H109" i="1"/>
  <c r="J109" i="1" s="1"/>
  <c r="H2" i="1"/>
  <c r="J2" i="1" s="1"/>
  <c r="H8" i="1"/>
  <c r="J8" i="1" s="1"/>
  <c r="H20" i="1"/>
  <c r="J20" i="1" s="1"/>
  <c r="H27" i="1"/>
  <c r="J27" i="1" s="1"/>
  <c r="H28" i="1"/>
  <c r="J28" i="1" s="1"/>
  <c r="H31" i="1"/>
  <c r="J31" i="1" s="1"/>
  <c r="H36" i="1"/>
  <c r="H43" i="1"/>
  <c r="H45" i="1"/>
  <c r="J45" i="1" s="1"/>
  <c r="H46" i="1"/>
  <c r="H50" i="1"/>
  <c r="J50" i="1" s="1"/>
  <c r="H53" i="1"/>
  <c r="J53" i="1" s="1"/>
  <c r="H61" i="1"/>
  <c r="J61" i="1" s="1"/>
  <c r="H66" i="1"/>
  <c r="J66" i="1" s="1"/>
  <c r="H87" i="1"/>
  <c r="J87" i="1" s="1"/>
  <c r="H88" i="1"/>
  <c r="J88" i="1" s="1"/>
  <c r="H90" i="1"/>
  <c r="J90" i="1" s="1"/>
  <c r="H91" i="1"/>
  <c r="J91" i="1" s="1"/>
  <c r="H93" i="1"/>
  <c r="H106" i="1"/>
  <c r="H5" i="1"/>
  <c r="J5" i="1" s="1"/>
  <c r="H25" i="1"/>
  <c r="H26" i="1"/>
  <c r="J26" i="1" s="1"/>
  <c r="H29" i="1"/>
  <c r="J29" i="1" s="1"/>
  <c r="H40" i="1"/>
  <c r="J40" i="1" s="1"/>
  <c r="H76" i="1"/>
  <c r="J76" i="1" s="1"/>
  <c r="H77" i="1"/>
  <c r="J77" i="1" s="1"/>
  <c r="H80" i="1"/>
  <c r="J80" i="1" s="1"/>
  <c r="H81" i="1"/>
  <c r="J81" i="1" s="1"/>
  <c r="H85" i="1"/>
  <c r="J85" i="1" s="1"/>
  <c r="H89" i="1"/>
  <c r="H92" i="1"/>
  <c r="H95" i="1"/>
  <c r="J95" i="1" s="1"/>
  <c r="H100" i="1"/>
  <c r="H101" i="1"/>
  <c r="J101" i="1" s="1"/>
  <c r="H102" i="1"/>
  <c r="J102" i="1" s="1"/>
  <c r="H103" i="1"/>
  <c r="J103" i="1" s="1"/>
  <c r="H104" i="1"/>
  <c r="J104" i="1" s="1"/>
  <c r="H11" i="1"/>
  <c r="J11" i="1" s="1"/>
  <c r="H22" i="1"/>
  <c r="J22" i="1" s="1"/>
  <c r="H30" i="1"/>
  <c r="J30" i="1" s="1"/>
  <c r="H37" i="1"/>
  <c r="J37" i="1" s="1"/>
  <c r="H48" i="1"/>
  <c r="H58" i="1"/>
  <c r="H64" i="1"/>
  <c r="J64" i="1" s="1"/>
  <c r="H65" i="1"/>
  <c r="H68" i="1"/>
  <c r="J68" i="1" s="1"/>
  <c r="H69" i="1"/>
  <c r="J69" i="1" s="1"/>
  <c r="H73" i="1"/>
  <c r="J73" i="1" s="1"/>
  <c r="H78" i="1"/>
  <c r="J78" i="1" s="1"/>
  <c r="H79" i="1"/>
  <c r="J79" i="1" s="1"/>
  <c r="H82" i="1"/>
  <c r="J82" i="1" s="1"/>
  <c r="H83" i="1"/>
  <c r="J83" i="1" s="1"/>
  <c r="H84" i="1"/>
  <c r="J84" i="1" s="1"/>
  <c r="H94" i="1"/>
  <c r="H97" i="1"/>
  <c r="H98" i="1"/>
  <c r="J98" i="1" s="1"/>
  <c r="H99" i="1"/>
  <c r="H105" i="1"/>
  <c r="J105" i="1" s="1"/>
  <c r="H107" i="1"/>
  <c r="J107" i="1" s="1"/>
  <c r="H108" i="1"/>
  <c r="J108" i="1" s="1"/>
  <c r="H110" i="1"/>
  <c r="J110" i="1" s="1"/>
  <c r="H111" i="1"/>
  <c r="J111" i="1" s="1"/>
  <c r="H112" i="1"/>
  <c r="J112" i="1" s="1"/>
  <c r="H128" i="1"/>
  <c r="J128" i="1" s="1"/>
  <c r="H24" i="1"/>
  <c r="J24" i="1" s="1"/>
  <c r="H47" i="1"/>
  <c r="H49" i="1"/>
  <c r="H57" i="1"/>
  <c r="J57" i="1" s="1"/>
  <c r="H70" i="1"/>
  <c r="H75" i="1"/>
  <c r="J75" i="1" s="1"/>
  <c r="H113" i="1"/>
  <c r="J113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6" i="1"/>
  <c r="H127" i="1"/>
  <c r="J127" i="1" s="1"/>
  <c r="H59" i="1"/>
  <c r="H60" i="1"/>
  <c r="J60" i="1" s="1"/>
  <c r="H72" i="1"/>
  <c r="J72" i="1" s="1"/>
  <c r="H96" i="1"/>
  <c r="J96" i="1" s="1"/>
  <c r="H114" i="1"/>
  <c r="J114" i="1" s="1"/>
  <c r="H123" i="1"/>
  <c r="J123" i="1" s="1"/>
  <c r="H124" i="1"/>
  <c r="J124" i="1" s="1"/>
  <c r="H125" i="1"/>
  <c r="J125" i="1" s="1"/>
  <c r="H129" i="1"/>
  <c r="J129" i="1" s="1"/>
  <c r="H122" i="1"/>
  <c r="H130" i="1"/>
  <c r="H131" i="1"/>
  <c r="J131" i="1" s="1"/>
  <c r="H132" i="1"/>
  <c r="H133" i="1"/>
  <c r="J133" i="1" s="1"/>
  <c r="H134" i="1"/>
  <c r="J134" i="1" s="1"/>
  <c r="H135" i="1"/>
  <c r="J135" i="1" s="1"/>
  <c r="H3" i="1"/>
  <c r="J3" i="1" s="1"/>
  <c r="G4" i="1"/>
  <c r="I4" i="1" s="1"/>
  <c r="K4" i="1" s="1"/>
  <c r="G6" i="1"/>
  <c r="I6" i="1" s="1"/>
  <c r="K6" i="1" s="1"/>
  <c r="G7" i="1"/>
  <c r="I7" i="1" s="1"/>
  <c r="K7" i="1" s="1"/>
  <c r="G9" i="1"/>
  <c r="I9" i="1" s="1"/>
  <c r="K9" i="1" s="1"/>
  <c r="G44" i="1"/>
  <c r="G52" i="1"/>
  <c r="G10" i="1"/>
  <c r="I10" i="1" s="1"/>
  <c r="K10" i="1" s="1"/>
  <c r="G13" i="1"/>
  <c r="G34" i="1"/>
  <c r="I34" i="1" s="1"/>
  <c r="K34" i="1" s="1"/>
  <c r="G35" i="1"/>
  <c r="I35" i="1" s="1"/>
  <c r="K35" i="1" s="1"/>
  <c r="G12" i="1"/>
  <c r="I12" i="1" s="1"/>
  <c r="K12" i="1" s="1"/>
  <c r="G14" i="1"/>
  <c r="I14" i="1" s="1"/>
  <c r="K14" i="1" s="1"/>
  <c r="G15" i="1"/>
  <c r="I15" i="1" s="1"/>
  <c r="K15" i="1" s="1"/>
  <c r="G16" i="1"/>
  <c r="I16" i="1" s="1"/>
  <c r="K16" i="1" s="1"/>
  <c r="G17" i="1"/>
  <c r="I17" i="1" s="1"/>
  <c r="K17" i="1" s="1"/>
  <c r="G18" i="1"/>
  <c r="I18" i="1" s="1"/>
  <c r="K18" i="1" s="1"/>
  <c r="G19" i="1"/>
  <c r="G21" i="1"/>
  <c r="G23" i="1"/>
  <c r="I23" i="1" s="1"/>
  <c r="K23" i="1" s="1"/>
  <c r="G32" i="1"/>
  <c r="G33" i="1"/>
  <c r="I33" i="1" s="1"/>
  <c r="K33" i="1" s="1"/>
  <c r="G38" i="1"/>
  <c r="I38" i="1" s="1"/>
  <c r="K38" i="1" s="1"/>
  <c r="G39" i="1"/>
  <c r="I39" i="1" s="1"/>
  <c r="K39" i="1" s="1"/>
  <c r="G41" i="1"/>
  <c r="I41" i="1" s="1"/>
  <c r="K41" i="1" s="1"/>
  <c r="G42" i="1"/>
  <c r="I42" i="1" s="1"/>
  <c r="K42" i="1" s="1"/>
  <c r="G51" i="1"/>
  <c r="I51" i="1" s="1"/>
  <c r="K51" i="1" s="1"/>
  <c r="G54" i="1"/>
  <c r="I54" i="1" s="1"/>
  <c r="K54" i="1" s="1"/>
  <c r="G55" i="1"/>
  <c r="I55" i="1" s="1"/>
  <c r="K55" i="1" s="1"/>
  <c r="G56" i="1"/>
  <c r="G62" i="1"/>
  <c r="G63" i="1"/>
  <c r="I63" i="1" s="1"/>
  <c r="K63" i="1" s="1"/>
  <c r="G67" i="1"/>
  <c r="G71" i="1"/>
  <c r="I71" i="1" s="1"/>
  <c r="K71" i="1" s="1"/>
  <c r="G74" i="1"/>
  <c r="I74" i="1" s="1"/>
  <c r="K74" i="1" s="1"/>
  <c r="G86" i="1"/>
  <c r="I86" i="1" s="1"/>
  <c r="K86" i="1" s="1"/>
  <c r="G109" i="1"/>
  <c r="I109" i="1" s="1"/>
  <c r="K109" i="1" s="1"/>
  <c r="G2" i="1"/>
  <c r="I2" i="1" s="1"/>
  <c r="K2" i="1" s="1"/>
  <c r="G8" i="1"/>
  <c r="I8" i="1" s="1"/>
  <c r="K8" i="1" s="1"/>
  <c r="G20" i="1"/>
  <c r="I20" i="1" s="1"/>
  <c r="K20" i="1" s="1"/>
  <c r="G27" i="1"/>
  <c r="I27" i="1" s="1"/>
  <c r="K27" i="1" s="1"/>
  <c r="G28" i="1"/>
  <c r="G31" i="1"/>
  <c r="G36" i="1"/>
  <c r="I36" i="1" s="1"/>
  <c r="K36" i="1" s="1"/>
  <c r="G43" i="1"/>
  <c r="G45" i="1"/>
  <c r="I45" i="1" s="1"/>
  <c r="K45" i="1" s="1"/>
  <c r="G46" i="1"/>
  <c r="I46" i="1" s="1"/>
  <c r="K46" i="1" s="1"/>
  <c r="G50" i="1"/>
  <c r="I50" i="1" s="1"/>
  <c r="K50" i="1" s="1"/>
  <c r="G53" i="1"/>
  <c r="I53" i="1" s="1"/>
  <c r="K53" i="1" s="1"/>
  <c r="G61" i="1"/>
  <c r="I61" i="1" s="1"/>
  <c r="K61" i="1" s="1"/>
  <c r="G66" i="1"/>
  <c r="I66" i="1" s="1"/>
  <c r="K66" i="1" s="1"/>
  <c r="G87" i="1"/>
  <c r="I87" i="1" s="1"/>
  <c r="K87" i="1" s="1"/>
  <c r="G88" i="1"/>
  <c r="I88" i="1" s="1"/>
  <c r="K88" i="1" s="1"/>
  <c r="G90" i="1"/>
  <c r="G91" i="1"/>
  <c r="G93" i="1"/>
  <c r="I93" i="1" s="1"/>
  <c r="K93" i="1" s="1"/>
  <c r="G106" i="1"/>
  <c r="G5" i="1"/>
  <c r="I5" i="1" s="1"/>
  <c r="K5" i="1" s="1"/>
  <c r="G25" i="1"/>
  <c r="I25" i="1" s="1"/>
  <c r="K25" i="1" s="1"/>
  <c r="G26" i="1"/>
  <c r="I26" i="1" s="1"/>
  <c r="K26" i="1" s="1"/>
  <c r="G29" i="1"/>
  <c r="I29" i="1" s="1"/>
  <c r="K29" i="1" s="1"/>
  <c r="G40" i="1"/>
  <c r="I40" i="1" s="1"/>
  <c r="K40" i="1" s="1"/>
  <c r="G76" i="1"/>
  <c r="I76" i="1" s="1"/>
  <c r="K76" i="1" s="1"/>
  <c r="G77" i="1"/>
  <c r="I77" i="1" s="1"/>
  <c r="K77" i="1" s="1"/>
  <c r="G80" i="1"/>
  <c r="I80" i="1" s="1"/>
  <c r="K80" i="1" s="1"/>
  <c r="G81" i="1"/>
  <c r="G85" i="1"/>
  <c r="G89" i="1"/>
  <c r="I89" i="1" s="1"/>
  <c r="K89" i="1" s="1"/>
  <c r="G92" i="1"/>
  <c r="G95" i="1"/>
  <c r="I95" i="1" s="1"/>
  <c r="K95" i="1" s="1"/>
  <c r="G100" i="1"/>
  <c r="I100" i="1" s="1"/>
  <c r="K100" i="1" s="1"/>
  <c r="G101" i="1"/>
  <c r="I101" i="1" s="1"/>
  <c r="K101" i="1" s="1"/>
  <c r="G102" i="1"/>
  <c r="I102" i="1" s="1"/>
  <c r="K102" i="1" s="1"/>
  <c r="G103" i="1"/>
  <c r="I103" i="1" s="1"/>
  <c r="K103" i="1" s="1"/>
  <c r="G104" i="1"/>
  <c r="I104" i="1" s="1"/>
  <c r="K104" i="1" s="1"/>
  <c r="G11" i="1"/>
  <c r="I11" i="1" s="1"/>
  <c r="K11" i="1" s="1"/>
  <c r="G22" i="1"/>
  <c r="I22" i="1" s="1"/>
  <c r="K22" i="1" s="1"/>
  <c r="G30" i="1"/>
  <c r="G37" i="1"/>
  <c r="G48" i="1"/>
  <c r="I48" i="1" s="1"/>
  <c r="K48" i="1" s="1"/>
  <c r="G58" i="1"/>
  <c r="G64" i="1"/>
  <c r="I64" i="1" s="1"/>
  <c r="K64" i="1" s="1"/>
  <c r="G65" i="1"/>
  <c r="I65" i="1" s="1"/>
  <c r="K65" i="1" s="1"/>
  <c r="G68" i="1"/>
  <c r="I68" i="1" s="1"/>
  <c r="K68" i="1" s="1"/>
  <c r="G69" i="1"/>
  <c r="I69" i="1" s="1"/>
  <c r="K69" i="1" s="1"/>
  <c r="G73" i="1"/>
  <c r="I73" i="1" s="1"/>
  <c r="K73" i="1" s="1"/>
  <c r="G78" i="1"/>
  <c r="I78" i="1" s="1"/>
  <c r="K78" i="1" s="1"/>
  <c r="G79" i="1"/>
  <c r="I79" i="1" s="1"/>
  <c r="K79" i="1" s="1"/>
  <c r="G82" i="1"/>
  <c r="I82" i="1" s="1"/>
  <c r="K82" i="1" s="1"/>
  <c r="G83" i="1"/>
  <c r="G84" i="1"/>
  <c r="G94" i="1"/>
  <c r="I94" i="1" s="1"/>
  <c r="K94" i="1" s="1"/>
  <c r="G97" i="1"/>
  <c r="G98" i="1"/>
  <c r="I98" i="1" s="1"/>
  <c r="K98" i="1" s="1"/>
  <c r="G99" i="1"/>
  <c r="I99" i="1" s="1"/>
  <c r="K99" i="1" s="1"/>
  <c r="G105" i="1"/>
  <c r="I105" i="1" s="1"/>
  <c r="K105" i="1" s="1"/>
  <c r="G107" i="1"/>
  <c r="I107" i="1" s="1"/>
  <c r="K107" i="1" s="1"/>
  <c r="G108" i="1"/>
  <c r="I108" i="1" s="1"/>
  <c r="K108" i="1" s="1"/>
  <c r="G110" i="1"/>
  <c r="I110" i="1" s="1"/>
  <c r="K110" i="1" s="1"/>
  <c r="G111" i="1"/>
  <c r="I111" i="1" s="1"/>
  <c r="K111" i="1" s="1"/>
  <c r="G112" i="1"/>
  <c r="I112" i="1" s="1"/>
  <c r="K112" i="1" s="1"/>
  <c r="G128" i="1"/>
  <c r="G24" i="1"/>
  <c r="G47" i="1"/>
  <c r="I47" i="1" s="1"/>
  <c r="K47" i="1" s="1"/>
  <c r="G49" i="1"/>
  <c r="G57" i="1"/>
  <c r="I57" i="1" s="1"/>
  <c r="K57" i="1" s="1"/>
  <c r="G70" i="1"/>
  <c r="I70" i="1" s="1"/>
  <c r="K70" i="1" s="1"/>
  <c r="G75" i="1"/>
  <c r="I75" i="1" s="1"/>
  <c r="K75" i="1" s="1"/>
  <c r="G113" i="1"/>
  <c r="I113" i="1" s="1"/>
  <c r="K113" i="1" s="1"/>
  <c r="G115" i="1"/>
  <c r="I115" i="1" s="1"/>
  <c r="K115" i="1" s="1"/>
  <c r="G116" i="1"/>
  <c r="I116" i="1" s="1"/>
  <c r="K116" i="1" s="1"/>
  <c r="G117" i="1"/>
  <c r="I117" i="1" s="1"/>
  <c r="K117" i="1" s="1"/>
  <c r="G118" i="1"/>
  <c r="I118" i="1" s="1"/>
  <c r="K118" i="1" s="1"/>
  <c r="G119" i="1"/>
  <c r="G120" i="1"/>
  <c r="G121" i="1"/>
  <c r="I121" i="1" s="1"/>
  <c r="K121" i="1" s="1"/>
  <c r="G126" i="1"/>
  <c r="G127" i="1"/>
  <c r="I127" i="1" s="1"/>
  <c r="K127" i="1" s="1"/>
  <c r="G59" i="1"/>
  <c r="I59" i="1" s="1"/>
  <c r="K59" i="1" s="1"/>
  <c r="G60" i="1"/>
  <c r="I60" i="1" s="1"/>
  <c r="K60" i="1" s="1"/>
  <c r="G72" i="1"/>
  <c r="I72" i="1" s="1"/>
  <c r="K72" i="1" s="1"/>
  <c r="G96" i="1"/>
  <c r="I96" i="1" s="1"/>
  <c r="K96" i="1" s="1"/>
  <c r="G114" i="1"/>
  <c r="I114" i="1" s="1"/>
  <c r="K114" i="1" s="1"/>
  <c r="G123" i="1"/>
  <c r="I123" i="1" s="1"/>
  <c r="K123" i="1" s="1"/>
  <c r="G124" i="1"/>
  <c r="I124" i="1" s="1"/>
  <c r="K124" i="1" s="1"/>
  <c r="G125" i="1"/>
  <c r="G129" i="1"/>
  <c r="G122" i="1"/>
  <c r="I122" i="1" s="1"/>
  <c r="K122" i="1" s="1"/>
  <c r="G130" i="1"/>
  <c r="G131" i="1"/>
  <c r="I131" i="1" s="1"/>
  <c r="K131" i="1" s="1"/>
  <c r="G132" i="1"/>
  <c r="I132" i="1" s="1"/>
  <c r="K132" i="1" s="1"/>
  <c r="G133" i="1"/>
  <c r="I133" i="1" s="1"/>
  <c r="K133" i="1" s="1"/>
  <c r="G134" i="1"/>
  <c r="I134" i="1" s="1"/>
  <c r="K134" i="1" s="1"/>
  <c r="G135" i="1"/>
  <c r="I135" i="1" s="1"/>
  <c r="K135" i="1" s="1"/>
  <c r="G3" i="1"/>
  <c r="I3" i="1" s="1"/>
  <c r="K3" i="1" s="1"/>
  <c r="K24" i="1" l="1"/>
  <c r="K91" i="1"/>
  <c r="K52" i="1"/>
  <c r="K84" i="1"/>
  <c r="K31" i="1"/>
  <c r="K83" i="1"/>
  <c r="K28" i="1"/>
  <c r="K129" i="1"/>
  <c r="K37" i="1"/>
  <c r="K62" i="1"/>
  <c r="K125" i="1"/>
  <c r="K30" i="1"/>
  <c r="K56" i="1"/>
  <c r="K85" i="1"/>
  <c r="K21" i="1"/>
  <c r="K120" i="1"/>
  <c r="K119" i="1"/>
  <c r="K81" i="1"/>
  <c r="K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2C757-CFD2-4408-9B36-52FD05BCFA70}" name="transport" type="6" refreshedVersion="8" background="1" saveData="1">
    <textPr codePage="852" sourceFile="C:\Users\jango\Desktop\MATURA INF\maturkii\2017 czerwiec\MIN-DANE-2017\transport.txt" decimal="," thousands=" ">
      <textFields count="6">
        <textField/>
        <textField/>
        <textField/>
        <textField/>
        <textField/>
        <textField/>
      </textFields>
    </textPr>
  </connection>
  <connection id="2" xr16:uid="{57DC7F18-A112-4F47-B55A-3AB9E80D92D6}" name="transport1" type="6" refreshedVersion="8" background="1" saveData="1">
    <textPr codePage="852" sourceFile="C:\Users\jango\Desktop\MATURA INF\maturkii\2017 czerwiec\MIN-DANE-2017\transport.txt" decimal="," thousands=" ">
      <textFields count="6">
        <textField/>
        <textField/>
        <textField/>
        <textField/>
        <textField/>
        <textField/>
      </textFields>
    </textPr>
  </connection>
  <connection id="3" xr16:uid="{B250BAB4-6627-48C7-A905-9D10260B6361}" name="transport11" type="6" refreshedVersion="8" background="1" saveData="1">
    <textPr codePage="852" sourceFile="C:\Users\jango\Desktop\MATURA INF\maturkii\2017 czerwiec\MIN-DANE-2017\transport.txt" decimal="," thousands=" ">
      <textFields count="6">
        <textField/>
        <textField/>
        <textField/>
        <textField/>
        <textField/>
        <textField/>
      </textFields>
    </textPr>
  </connection>
  <connection id="4" xr16:uid="{AC74173B-98AF-4869-BD0D-643210ACF9E7}" name="transport111" type="6" refreshedVersion="8" background="1" saveData="1">
    <textPr codePage="852" sourceFile="C:\Users\jango\Desktop\MATURA INF\maturkii\2017 czerwiec\MIN-DANE-2017\transport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<sst xmlns="http://schemas.openxmlformats.org/spreadsheetml/2006/main" count="1135" uniqueCount="198">
  <si>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</si>
  <si>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</si>
  <si>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</si>
  <si>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</si>
  <si>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</si>
  <si>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</si>
  <si>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</si>
  <si>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</si>
  <si>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</si>
  <si>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</si>
  <si>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</si>
  <si>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</si>
  <si>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</si>
  <si>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</si>
  <si>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</si>
  <si>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</si>
  <si>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</si>
  <si>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</si>
  <si>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</si>
  <si>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</si>
  <si>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</si>
  <si>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</si>
  <si>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</si>
  <si>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</si>
  <si>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</si>
  <si>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</si>
  <si>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</si>
  <si>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</si>
  <si>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</si>
  <si>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</si>
  <si>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</si>
  <si>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</si>
  <si>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</si>
  <si>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</si>
  <si>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</si>
  <si>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</si>
  <si>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</si>
  <si>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</si>
  <si>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</si>
  <si>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</si>
  <si>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</si>
  <si>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</si>
  <si>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</si>
  <si>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</si>
  <si>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</si>
  <si>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</si>
  <si>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</si>
  <si>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</si>
  <si>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</si>
  <si>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</si>
  <si>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</si>
  <si>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</si>
  <si>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</si>
  <si>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</si>
  <si>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</si>
  <si>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</si>
  <si>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</si>
  <si>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</si>
  <si>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</si>
  <si>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</si>
  <si>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</si>
  <si>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</si>
  <si>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</si>
  <si>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</si>
  <si>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</si>
  <si>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</si>
  <si>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</si>
  <si>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</si>
  <si>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</si>
  <si>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</si>
  <si>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</si>
  <si>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</si>
  <si>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</si>
  <si>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</si>
  <si>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</si>
  <si>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</si>
  <si>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</si>
  <si>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</si>
  <si>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</si>
  <si>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</si>
  <si>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</si>
  <si>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</si>
  <si>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</si>
  <si>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</si>
  <si>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</si>
  <si>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</si>
  <si>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</si>
  <si>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</si>
  <si>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</si>
  <si>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</si>
  <si>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</si>
  <si>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</si>
  <si>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</si>
  <si>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</si>
  <si>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</si>
  <si>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</si>
  <si>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</si>
  <si>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</si>
  <si>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</si>
  <si>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</si>
  <si>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</si>
  <si>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</si>
  <si>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</si>
  <si>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</si>
  <si>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</si>
  <si>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</si>
  <si>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</si>
  <si>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</si>
  <si>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</si>
  <si>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</si>
  <si>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</si>
  <si>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</si>
  <si>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</si>
  <si>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</si>
  <si>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</si>
  <si>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</si>
  <si>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</si>
  <si>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</si>
  <si>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</si>
  <si>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</si>
  <si>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</si>
  <si>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</si>
  <si>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</si>
  <si>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</si>
  <si>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</si>
  <si>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</si>
  <si>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</si>
  <si>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</si>
  <si>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</si>
  <si>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</si>
  <si>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</si>
  <si>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</si>
  <si>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</si>
  <si>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</si>
  <si>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</si>
  <si>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</si>
  <si>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</si>
  <si>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</si>
  <si>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</si>
  <si>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</si>
  <si>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</si>
  <si>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</si>
  <si>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</si>
  <si>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</si>
  <si>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</si>
  <si>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</si>
  <si>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</si>
  <si>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</si>
  <si>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</si>
  <si>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</si>
  <si>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</si>
  <si>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</si>
  <si>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</si>
  <si>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</si>
  <si>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</si>
  <si>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</si>
  <si>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</si>
  <si>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</si>
  <si>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</si>
  <si>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</si>
  <si>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</si>
  <si>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</si>
  <si>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</si>
  <si>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</si>
  <si>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</si>
  <si>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</si>
  <si>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</si>
  <si>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</si>
  <si>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</si>
  <si>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</si>
  <si>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</si>
  <si>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</si>
  <si>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</si>
  <si>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</si>
  <si>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</si>
  <si>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</si>
  <si>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</si>
  <si>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</si>
  <si>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wiek pojazdu</t>
  </si>
  <si>
    <t>ilość setek k km</t>
  </si>
  <si>
    <t>amortyzacja- wiek</t>
  </si>
  <si>
    <t>amortyzacja -przebieg</t>
  </si>
  <si>
    <t>wartość</t>
  </si>
  <si>
    <t>marka</t>
  </si>
  <si>
    <t xml:space="preserve">DAF </t>
  </si>
  <si>
    <t xml:space="preserve">Iveco </t>
  </si>
  <si>
    <t xml:space="preserve">Volvo </t>
  </si>
  <si>
    <t xml:space="preserve">Scania </t>
  </si>
  <si>
    <t xml:space="preserve">Renault </t>
  </si>
  <si>
    <t xml:space="preserve">Mercedes </t>
  </si>
  <si>
    <t xml:space="preserve">MAN </t>
  </si>
  <si>
    <t>liczba samochodów</t>
  </si>
  <si>
    <t>średni przebieg</t>
  </si>
  <si>
    <t>Etykiety wierszy</t>
  </si>
  <si>
    <t>(puste)</t>
  </si>
  <si>
    <t>Etykiety kolumn</t>
  </si>
  <si>
    <t>Liczba z Marka_i_model</t>
  </si>
  <si>
    <t>dni od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</si>
</sst>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" fillId="2" borderId="0" xfId="1" applyNumberFormat="1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0" fontId="0" fillId="0" borderId="0" xfId="0" applyNumberFormat="1"/>
  </cellXfs>
  <cellStyles count="2">
    <cellStyle name="Dobry" xfId="1" builtinId="26"/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Arkusz2!$L$2</c:f>
              <c:strCache>
                <c:ptCount val="1"/>
                <c:pt idx="0">
                  <c:v>średni przebieg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Arkusz2!$J$3:$J$9</c:f>
              <c:strCache>
                <c:ptCount val="7"/>
                <c:pt idx="0">
                  <c:v>Iveco </c:v>
                </c:pt>
                <c:pt idx="1">
                  <c:v>DAF </c:v>
                </c:pt>
                <c:pt idx="2">
                  <c:v>Volvo </c:v>
                </c:pt>
                <c:pt idx="3">
                  <c:v>Scania </c:v>
                </c:pt>
                <c:pt idx="4">
                  <c:v>Renault </c:v>
                </c:pt>
                <c:pt idx="5">
                  <c:v>Mercedes </c:v>
                </c:pt>
                <c:pt idx="6">
                  <c:v>MAN </c:v>
                </c:pt>
              </c:strCache>
            </c:strRef>
          </c:cat>
          <c:val>
            <c:numRef>
              <c:f>Arkusz2!$L$3:$L$9</c:f>
              <c:numCache>
                <c:formatCode>General</c:formatCode>
                <c:ptCount val="7"/>
                <c:pt idx="0">
                  <c:v>657434</c:v>
                </c:pt>
                <c:pt idx="1">
                  <c:v>273239</c:v>
                </c:pt>
                <c:pt idx="2">
                  <c:v>307130</c:v>
                </c:pt>
                <c:pt idx="3">
                  <c:v>557117</c:v>
                </c:pt>
                <c:pt idx="4">
                  <c:v>519936</c:v>
                </c:pt>
                <c:pt idx="5">
                  <c:v>486545</c:v>
                </c:pt>
                <c:pt idx="6">
                  <c:v>289637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8-4346-98C4-030E3FA9E20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44880"/>
        <c:axId val="800247040"/>
      </c:barChart>
      <c:catAx>
        <c:axId val="8002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247040"/>
        <c:crosses val="autoZero"/>
        <c:auto val="1"/>
        <c:lblAlgn val="ctr"/>
        <c:lblOffset val="100"/>
        <c:noMultiLvlLbl val="0"/>
      </c:catAx>
      <c:valAx>
        <c:axId val="800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2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71437</xdr:rowOff>
    </xdr:from>
    <xdr:to>
      <xdr:col>19</xdr:col>
      <xdr:colOff>542925</xdr:colOff>
      <xdr:row>20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EEAE40-BFFD-4336-01A9-4E9ADF07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2.719526388886" createdVersion="8" refreshedVersion="8" minRefreshableVersion="3" recordCount="135" xr:uid="{D3F80838-D2C1-420E-8B67-7072F729E797}">
  <cacheSource type="worksheet">
    <worksheetSource ref="A1:G1048576" sheet="Arkusz2"/>
  </cacheSource>
  <cacheFields count="7">
    <cacheField name="Marka_i_model" numFmtId="0">
      <sharedItems containsBlank="1"/>
    </cacheField>
    <cacheField name="Rok_produkcji" numFmtId="0">
      <sharedItems containsString="0" containsBlank="1" containsNumber="1" containsInteger="1" minValue="2006" maxValue="2015" count="11">
        <n v="2010"/>
        <n v="2006"/>
        <n v="2011"/>
        <n v="2008"/>
        <n v="2012"/>
        <n v="2009"/>
        <n v="2013"/>
        <n v="2007"/>
        <n v="2014"/>
        <n v="2015"/>
        <m/>
      </sharedItems>
    </cacheField>
    <cacheField name="Cena_zakupu" numFmtId="0">
      <sharedItems containsString="0" containsBlank="1" containsNumber="1" containsInteger="1" minValue="37000" maxValue="360000"/>
    </cacheField>
    <cacheField name="Nr_rejestracyjny" numFmtId="0">
      <sharedItems containsBlank="1"/>
    </cacheField>
    <cacheField name="Przebieg" numFmtId="0">
      <sharedItems containsString="0" containsBlank="1" containsNumber="1" containsInteger="1" minValue="91000" maxValue="1260000"/>
    </cacheField>
    <cacheField name="Data_ostatniego_remontu" numFmtId="0">
      <sharedItems containsDate="1" containsString="0" containsBlank="1" containsMixedTypes="1" minDate="1900-01-07T03:49:04" maxDate="2016-12-31T00:00:00"/>
    </cacheField>
    <cacheField name="marka" numFmtId="0">
      <sharedItems containsBlank="1" count="8">
        <s v="DAF "/>
        <s v="Iveco "/>
        <s v="Volvo "/>
        <s v="Scania "/>
        <s v="Renault "/>
        <s v="Mercedes "/>
        <s v="MAN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DAF LF45"/>
    <x v="0"/>
    <n v="37000"/>
    <s v="ERA 132 TR"/>
    <n v="978000"/>
    <n v="42309"/>
    <x v="0"/>
  </r>
  <r>
    <s v="Iveco Strails"/>
    <x v="1"/>
    <n v="85900"/>
    <s v="ERA 210 TR"/>
    <n v="1200655"/>
    <d v="2015-01-31T00:00:00"/>
    <x v="1"/>
  </r>
  <r>
    <s v="Iveco Strails"/>
    <x v="1"/>
    <n v="85900"/>
    <s v="ERA 211 TR"/>
    <n v="1068570"/>
    <d v="2015-01-25T00:00:00"/>
    <x v="1"/>
  </r>
  <r>
    <s v="DAF LF45"/>
    <x v="2"/>
    <n v="38000"/>
    <s v="ERA 161 TR"/>
    <n v="574000"/>
    <d v="2015-11-01T00:00:00"/>
    <x v="0"/>
  </r>
  <r>
    <s v="Iveco Strails"/>
    <x v="1"/>
    <n v="85900"/>
    <s v="ERA 212 TR"/>
    <n v="998704"/>
    <d v="2015-01-24T00:00:00"/>
    <x v="1"/>
  </r>
  <r>
    <s v="Iveco Strails"/>
    <x v="1"/>
    <n v="85900"/>
    <s v="ERA 213 TR"/>
    <n v="936780"/>
    <d v="2015-01-24T00:00:00"/>
    <x v="1"/>
  </r>
  <r>
    <s v="DAF LF45"/>
    <x v="0"/>
    <n v="40830"/>
    <s v="ERA 142 TR"/>
    <n v="326000"/>
    <d v="2015-02-27T00:00:00"/>
    <x v="0"/>
  </r>
  <r>
    <s v="Iveco Strails"/>
    <x v="1"/>
    <n v="85900"/>
    <s v="ERA 209 TR"/>
    <n v="870233"/>
    <d v="2015-01-30T00:00:00"/>
    <x v="1"/>
  </r>
  <r>
    <s v="Volvo FE"/>
    <x v="3"/>
    <n v="49411"/>
    <s v="ERA 095 TR"/>
    <n v="186000"/>
    <d v="2015-07-25T00:00:00"/>
    <x v="2"/>
  </r>
  <r>
    <s v="DAF LF45"/>
    <x v="4"/>
    <n v="39830"/>
    <s v="ERA 168 TR"/>
    <n v="330000"/>
    <d v="2015-02-27T00:00:00"/>
    <x v="0"/>
  </r>
  <r>
    <s v="Volvo FE"/>
    <x v="5"/>
    <n v="48411"/>
    <s v="ERA 097 TR"/>
    <n v="190000"/>
    <d v="2015-07-25T00:00:00"/>
    <x v="2"/>
  </r>
  <r>
    <s v="Volvo FM"/>
    <x v="3"/>
    <n v="58000"/>
    <s v="ERA 093 TR"/>
    <n v="306000"/>
    <d v="2015-09-24T00:00:00"/>
    <x v="2"/>
  </r>
  <r>
    <s v="Iveco 100E"/>
    <x v="5"/>
    <n v="68000"/>
    <s v="ERA 114 TR"/>
    <n v="992600"/>
    <d v="2015-06-02T00:00:00"/>
    <x v="1"/>
  </r>
  <r>
    <s v="Volvo FE"/>
    <x v="5"/>
    <n v="49411"/>
    <s v="ERA 108 TR"/>
    <n v="186000"/>
    <d v="2015-07-25T00:00:00"/>
    <x v="2"/>
  </r>
  <r>
    <s v="Scania L94"/>
    <x v="5"/>
    <n v="67900"/>
    <s v="ERA 100 TR"/>
    <n v="850000"/>
    <d v="2015-07-09T00:00:00"/>
    <x v="3"/>
  </r>
  <r>
    <s v="Volvo FE"/>
    <x v="5"/>
    <n v="65000"/>
    <s v="ERA 101 TR"/>
    <n v="740000"/>
    <d v="2016-01-16T00:00:00"/>
    <x v="2"/>
  </r>
  <r>
    <s v="Scania L94"/>
    <x v="5"/>
    <n v="68900"/>
    <s v="ERA 111 TR"/>
    <n v="846000"/>
    <d v="2015-07-09T00:00:00"/>
    <x v="3"/>
  </r>
  <r>
    <s v="Volvo FM"/>
    <x v="5"/>
    <n v="59000"/>
    <s v="ERA 120 TR"/>
    <n v="302000"/>
    <d v="2015-09-24T00:00:00"/>
    <x v="2"/>
  </r>
  <r>
    <s v="Volvo FE"/>
    <x v="0"/>
    <n v="66000"/>
    <s v="ERA 145 TR"/>
    <n v="736000"/>
    <d v="2016-01-16T00:00:00"/>
    <x v="2"/>
  </r>
  <r>
    <s v="Renault Premium"/>
    <x v="5"/>
    <n v="77000"/>
    <s v="ERA 110 TR"/>
    <n v="846000"/>
    <d v="2016-01-07T00:00:00"/>
    <x v="4"/>
  </r>
  <r>
    <s v="DAF LF45"/>
    <x v="4"/>
    <n v="48800"/>
    <s v="ERA 175 TR"/>
    <n v="268650"/>
    <d v="2015-04-23T00:00:00"/>
    <x v="0"/>
  </r>
  <r>
    <s v="Mercedes Atego"/>
    <x v="5"/>
    <n v="85000"/>
    <s v="ERA 112 TR"/>
    <n v="946000"/>
    <d v="2015-01-10T00:00:00"/>
    <x v="5"/>
  </r>
  <r>
    <s v="DAF LF45"/>
    <x v="6"/>
    <n v="47800"/>
    <s v="ERA 183 TR"/>
    <n v="272650"/>
    <d v="2015-04-23T00:00:00"/>
    <x v="0"/>
  </r>
  <r>
    <s v="Renault R385"/>
    <x v="2"/>
    <n v="56700"/>
    <s v="ERA 158 TR"/>
    <n v="290000"/>
    <d v="2015-08-20T00:00:00"/>
    <x v="4"/>
  </r>
  <r>
    <s v="Renault R385"/>
    <x v="2"/>
    <n v="57700"/>
    <s v="ERA 160 TR"/>
    <n v="286000"/>
    <d v="2015-08-20T00:00:00"/>
    <x v="4"/>
  </r>
  <r>
    <s v="Renault Midlum"/>
    <x v="0"/>
    <n v="60000"/>
    <s v="ERA 146 TR"/>
    <n v="99250"/>
    <d v="2015-08-10T00:00:00"/>
    <x v="4"/>
  </r>
  <r>
    <s v="Mercedes Atego"/>
    <x v="0"/>
    <n v="84000"/>
    <s v="ERA 135 TR"/>
    <n v="950000"/>
    <d v="2015-01-25T00:00:00"/>
    <x v="5"/>
  </r>
  <r>
    <s v="Renault Midlum"/>
    <x v="2"/>
    <n v="59000"/>
    <s v="ERA 159 TR"/>
    <n v="103250"/>
    <d v="2015-08-10T00:00:00"/>
    <x v="4"/>
  </r>
  <r>
    <s v="Volvo FM"/>
    <x v="4"/>
    <n v="59000"/>
    <s v="ERA 173 TR"/>
    <n v="302000"/>
    <d v="2015-09-24T00:00:00"/>
    <x v="2"/>
  </r>
  <r>
    <s v="Iveco 100E"/>
    <x v="0"/>
    <n v="67000"/>
    <s v="ERA 136 TR"/>
    <n v="103260"/>
    <d v="2015-06-02T00:00:00"/>
    <x v="1"/>
  </r>
  <r>
    <s v="Scania M93"/>
    <x v="5"/>
    <n v="79000"/>
    <s v="ERA 102 TR"/>
    <n v="390000"/>
    <d v="2016-01-10T00:00:00"/>
    <x v="3"/>
  </r>
  <r>
    <s v="Scania M93"/>
    <x v="5"/>
    <n v="79000"/>
    <s v="ERA 302 TR"/>
    <n v="390000"/>
    <d v="2016-01-10T00:00:00"/>
    <x v="3"/>
  </r>
  <r>
    <s v="Volvo FMX"/>
    <x v="3"/>
    <n v="84000"/>
    <s v="ERA 094 TR"/>
    <n v="266000"/>
    <d v="2016-01-13T00:00:00"/>
    <x v="2"/>
  </r>
  <r>
    <s v="Volvo FH"/>
    <x v="3"/>
    <n v="89000"/>
    <s v="ERA 092 TR"/>
    <n v="305000"/>
    <d v="2015-03-12T00:00:00"/>
    <x v="2"/>
  </r>
  <r>
    <s v="Renault D10"/>
    <x v="0"/>
    <n v="75300"/>
    <s v="ERA 141 TR"/>
    <n v="302000"/>
    <d v="2015-06-19T00:00:00"/>
    <x v="4"/>
  </r>
  <r>
    <s v="Renault Premium"/>
    <x v="4"/>
    <n v="76000"/>
    <s v="ERA 166 TR"/>
    <n v="850000"/>
    <d v="2016-01-07T00:00:00"/>
    <x v="4"/>
  </r>
  <r>
    <s v="Volvo FMX"/>
    <x v="5"/>
    <n v="83000"/>
    <s v="ERA 096 TR"/>
    <n v="270000"/>
    <d v="2016-01-13T00:00:00"/>
    <x v="2"/>
  </r>
  <r>
    <s v="Iveco EuroCargo"/>
    <x v="5"/>
    <n v="86133"/>
    <s v="ERA 104 TR"/>
    <n v="380000"/>
    <d v="2015-07-23T00:00:00"/>
    <x v="1"/>
  </r>
  <r>
    <s v="Renault D10"/>
    <x v="2"/>
    <n v="74300"/>
    <s v="ERA 157 TR"/>
    <n v="306000"/>
    <d v="2015-06-19T00:00:00"/>
    <x v="4"/>
  </r>
  <r>
    <s v="Volvo FH"/>
    <x v="5"/>
    <n v="90000"/>
    <s v="ERA 119 TR"/>
    <n v="301000"/>
    <d v="2015-03-12T00:00:00"/>
    <x v="2"/>
  </r>
  <r>
    <s v="Mercedes Atego"/>
    <x v="5"/>
    <n v="91000"/>
    <s v="ERA 106 TR"/>
    <n v="360000"/>
    <d v="2015-06-19T00:00:00"/>
    <x v="5"/>
  </r>
  <r>
    <s v="Volvo FMX"/>
    <x v="0"/>
    <n v="84000"/>
    <s v="ERA 340 TR"/>
    <n v="266000"/>
    <d v="2016-01-13T00:00:00"/>
    <x v="2"/>
  </r>
  <r>
    <s v="Mercedes Axor"/>
    <x v="7"/>
    <n v="205000"/>
    <s v="ERA 223 TR"/>
    <n v="1260000"/>
    <d v="2016-04-23T00:00:00"/>
    <x v="5"/>
  </r>
  <r>
    <s v="Mercedes Atego"/>
    <x v="0"/>
    <n v="92000"/>
    <s v="ERA 147 TR"/>
    <n v="356000"/>
    <d v="2015-06-19T00:00:00"/>
    <x v="5"/>
  </r>
  <r>
    <s v="MAN TGL"/>
    <x v="0"/>
    <n v="89000"/>
    <s v="ERA 394 TR"/>
    <n v="266000"/>
    <d v="2016-01-13T00:00:00"/>
    <x v="6"/>
  </r>
  <r>
    <s v="Scania M93"/>
    <x v="6"/>
    <n v="80000"/>
    <s v="ERA 388 TR"/>
    <n v="350000"/>
    <d v="2016-01-10T00:00:00"/>
    <x v="3"/>
  </r>
  <r>
    <s v="Iveco EuroCargo"/>
    <x v="4"/>
    <n v="87133"/>
    <s v="ERA 176 TR"/>
    <n v="376000"/>
    <d v="2015-07-23T00:00:00"/>
    <x v="1"/>
  </r>
  <r>
    <s v="Scania M93"/>
    <x v="6"/>
    <n v="80000"/>
    <s v="ERA 188 TR"/>
    <n v="235000"/>
    <d v="2016-01-10T00:00:00"/>
    <x v="3"/>
  </r>
  <r>
    <s v="DAF CF75"/>
    <x v="0"/>
    <n v="94000"/>
    <s v="ERA 143 TR"/>
    <n v="91000"/>
    <d v="2015-09-21T00:00:00"/>
    <x v="0"/>
  </r>
  <r>
    <s v="MAN TGL"/>
    <x v="5"/>
    <n v="114400"/>
    <s v="ERA 117 TR"/>
    <n v="226000"/>
    <d v="2015-03-10T00:00:00"/>
    <x v="6"/>
  </r>
  <r>
    <s v="MAN TGA"/>
    <x v="7"/>
    <n v="198000"/>
    <s v="ERA 217 TR"/>
    <n v="890200"/>
    <d v="2016-05-30T00:00:00"/>
    <x v="6"/>
  </r>
  <r>
    <s v="MAN TGL"/>
    <x v="0"/>
    <n v="113400"/>
    <s v="ERA 140 TR"/>
    <n v="230000"/>
    <d v="2015-03-10T00:00:00"/>
    <x v="6"/>
  </r>
  <r>
    <s v="Volvo FL"/>
    <x v="5"/>
    <n v="134000"/>
    <s v="ERA 098 TR"/>
    <n v="482000"/>
    <d v="2016-01-16T00:00:00"/>
    <x v="2"/>
  </r>
  <r>
    <s v="Volvo FL"/>
    <x v="5"/>
    <n v="135000"/>
    <s v="ERA 109 TR"/>
    <n v="478000"/>
    <d v="2016-01-16T00:00:00"/>
    <x v="2"/>
  </r>
  <r>
    <s v="DAF LF45"/>
    <x v="5"/>
    <n v="131780"/>
    <s v="ERA 115 TR"/>
    <n v="306000"/>
    <d v="2015-12-27T00:00:00"/>
    <x v="0"/>
  </r>
  <r>
    <s v="DAF CF75"/>
    <x v="6"/>
    <n v="93000"/>
    <s v="ERA 184 TR"/>
    <n v="195000"/>
    <d v="2015-09-21T00:00:00"/>
    <x v="0"/>
  </r>
  <r>
    <s v="Volvo FH"/>
    <x v="4"/>
    <n v="110000"/>
    <s v="ERA 172 TR"/>
    <n v="201000"/>
    <d v="2015-03-12T00:00:00"/>
    <x v="2"/>
  </r>
  <r>
    <s v="MAN TGA18"/>
    <x v="8"/>
    <n v="98000"/>
    <s v="ERA 193 TR"/>
    <n v="251000"/>
    <d v="2015-12-06T00:00:00"/>
    <x v="6"/>
  </r>
  <r>
    <s v="MAN TGA18"/>
    <x v="8"/>
    <n v="99000"/>
    <s v="ERA 195 TR"/>
    <n v="247000"/>
    <d v="2015-12-06T00:00:00"/>
    <x v="6"/>
  </r>
  <r>
    <s v="DAF CF65"/>
    <x v="0"/>
    <n v="135000"/>
    <s v="ERA 133 TR"/>
    <n v="251000"/>
    <d v="2015-03-04T00:00:00"/>
    <x v="0"/>
  </r>
  <r>
    <s v="MAN TGL"/>
    <x v="5"/>
    <n v="159000"/>
    <s v="ERA 113 TR"/>
    <n v="403000"/>
    <d v="2016-11-07T00:00:00"/>
    <x v="6"/>
  </r>
  <r>
    <s v="Renault Premium"/>
    <x v="5"/>
    <n v="162800"/>
    <s v="ERA 107 TR"/>
    <n v="370000"/>
    <d v="2015-11-21T00:00:00"/>
    <x v="4"/>
  </r>
  <r>
    <s v="DAF LF45"/>
    <x v="4"/>
    <n v="130780"/>
    <s v="ERA 169 TR"/>
    <n v="310000"/>
    <d v="2015-12-27T00:00:00"/>
    <x v="0"/>
  </r>
  <r>
    <s v="MAN TGL"/>
    <x v="4"/>
    <n v="135502"/>
    <s v="ERA 170 TR"/>
    <n v="247000"/>
    <d v="2016-04-16T00:00:00"/>
    <x v="6"/>
  </r>
  <r>
    <s v="Iveco TrakkerEuro5"/>
    <x v="0"/>
    <n v="160000"/>
    <s v="ERA 214 TR"/>
    <n v="263000"/>
    <d v="2015-01-24T00:00:00"/>
    <x v="1"/>
  </r>
  <r>
    <s v="MAN TGA41"/>
    <x v="5"/>
    <n v="168800"/>
    <s v="ERA 116 TR"/>
    <n v="186300"/>
    <d v="2015-09-25T00:00:00"/>
    <x v="6"/>
  </r>
  <r>
    <s v="Iveco STRALIS"/>
    <x v="4"/>
    <n v="145000"/>
    <s v="ERA 215 TR"/>
    <n v="386732"/>
    <d v="2015-02-24T00:00:00"/>
    <x v="1"/>
  </r>
  <r>
    <s v="Iveco STRALIS"/>
    <x v="4"/>
    <n v="145000"/>
    <s v="ERA 216 TR"/>
    <n v="312680"/>
    <d v="2015-02-24T00:00:00"/>
    <x v="1"/>
  </r>
  <r>
    <s v="DAF CF65"/>
    <x v="6"/>
    <n v="136000"/>
    <s v="ERA 186 TR"/>
    <n v="247000"/>
    <d v="2015-03-04T00:00:00"/>
    <x v="0"/>
  </r>
  <r>
    <s v="MAN TGA33"/>
    <x v="5"/>
    <n v="195370"/>
    <s v="ERA 105 TR"/>
    <n v="290000"/>
    <d v="2016-04-07T00:00:00"/>
    <x v="6"/>
  </r>
  <r>
    <s v="MAN TGL"/>
    <x v="8"/>
    <n v="136502"/>
    <s v="ERA 197 TR"/>
    <n v="243000"/>
    <d v="2016-04-16T00:00:00"/>
    <x v="6"/>
  </r>
  <r>
    <s v="Renault Premium"/>
    <x v="4"/>
    <n v="163800"/>
    <s v="ERA 178 TR"/>
    <n v="366000"/>
    <d v="2015-11-21T00:00:00"/>
    <x v="4"/>
  </r>
  <r>
    <s v="DAF CF85"/>
    <x v="5"/>
    <n v="195340"/>
    <s v="ERA 103 TR"/>
    <n v="190000"/>
    <d v="2015-10-01T00:00:00"/>
    <x v="0"/>
  </r>
  <r>
    <s v="MAN TGL"/>
    <x v="6"/>
    <n v="158000"/>
    <s v="ERA 185 TR"/>
    <n v="407000"/>
    <d v="2016-11-07T00:00:00"/>
    <x v="6"/>
  </r>
  <r>
    <s v="Mercedes Actros"/>
    <x v="2"/>
    <n v="210000"/>
    <s v="ERA 221 TR"/>
    <n v="780000"/>
    <d v="2016-04-21T00:00:00"/>
    <x v="5"/>
  </r>
  <r>
    <s v="Mercedes Actros"/>
    <x v="2"/>
    <n v="210000"/>
    <s v="ERA 225 TR"/>
    <n v="760300"/>
    <d v="2016-04-21T00:00:00"/>
    <x v="5"/>
  </r>
  <r>
    <s v="Scania R420"/>
    <x v="4"/>
    <n v="183000"/>
    <s v="ERA 232 TR"/>
    <n v="520000"/>
    <d v="2016-03-15T00:00:00"/>
    <x v="3"/>
  </r>
  <r>
    <s v="Scania R420"/>
    <x v="4"/>
    <n v="183000"/>
    <s v="ERA 233 TR"/>
    <n v="530000"/>
    <d v="2016-03-15T00:00:00"/>
    <x v="3"/>
  </r>
  <r>
    <s v="Mercedes Actros"/>
    <x v="2"/>
    <n v="210000"/>
    <s v="ERA 220 TR"/>
    <n v="680000"/>
    <d v="2016-04-21T00:00:00"/>
    <x v="5"/>
  </r>
  <r>
    <s v="Mercedes Actros"/>
    <x v="2"/>
    <n v="210000"/>
    <s v="ERA 222 TR"/>
    <n v="655000"/>
    <d v="2016-04-21T00:00:00"/>
    <x v="5"/>
  </r>
  <r>
    <s v="Scania R420"/>
    <x v="4"/>
    <n v="183000"/>
    <s v="ERA 231 TR"/>
    <n v="490000"/>
    <d v="2016-03-15T00:00:00"/>
    <x v="3"/>
  </r>
  <r>
    <s v="Scania R420"/>
    <x v="4"/>
    <n v="183000"/>
    <s v="ERA 234 TR"/>
    <n v="481000"/>
    <d v="2016-03-15T00:00:00"/>
    <x v="3"/>
  </r>
  <r>
    <s v="Scania R420"/>
    <x v="4"/>
    <n v="183000"/>
    <s v="ERA 235 TR"/>
    <n v="454000"/>
    <d v="2016-03-15T00:00:00"/>
    <x v="3"/>
  </r>
  <r>
    <s v="Renault Pelen"/>
    <x v="2"/>
    <n v="220000"/>
    <s v="ERA 230 TR"/>
    <n v="731000"/>
    <d v="2015-08-20T00:00:00"/>
    <x v="4"/>
  </r>
  <r>
    <s v="Mercedes Sided"/>
    <x v="5"/>
    <n v="230000"/>
    <s v="ERA 099 TR"/>
    <n v="305000"/>
    <d v="2015-10-30T00:00:00"/>
    <x v="5"/>
  </r>
  <r>
    <s v="Renault Magnum"/>
    <x v="0"/>
    <n v="265000"/>
    <s v="ERA 227 TR"/>
    <n v="930000"/>
    <d v="2015-08-20T00:00:00"/>
    <x v="4"/>
  </r>
  <r>
    <s v="Renault Magnum"/>
    <x v="0"/>
    <n v="265000"/>
    <s v="ERA 228 TR"/>
    <n v="912000"/>
    <d v="2015-08-20T00:00:00"/>
    <x v="4"/>
  </r>
  <r>
    <s v="Renault Pelen"/>
    <x v="2"/>
    <n v="220000"/>
    <s v="ERA 229 TR"/>
    <n v="685413"/>
    <d v="2015-08-20T00:00:00"/>
    <x v="4"/>
  </r>
  <r>
    <s v="Renault Magnum"/>
    <x v="0"/>
    <n v="265000"/>
    <s v="ERA 226 TR"/>
    <n v="856000"/>
    <d v="2015-08-20T00:00:00"/>
    <x v="4"/>
  </r>
  <r>
    <s v="Renault Premium"/>
    <x v="0"/>
    <n v="230000"/>
    <s v="ERA 131 TR"/>
    <n v="455000"/>
    <d v="2016-03-10T00:00:00"/>
    <x v="4"/>
  </r>
  <r>
    <s v="DAF CF85"/>
    <x v="2"/>
    <n v="196340"/>
    <s v="ERA 162 TR"/>
    <n v="186000"/>
    <d v="2015-10-01T00:00:00"/>
    <x v="0"/>
  </r>
  <r>
    <s v="Mercedes Sided"/>
    <x v="0"/>
    <n v="231000"/>
    <s v="ERA 144 TR"/>
    <n v="301000"/>
    <d v="2015-10-30T00:00:00"/>
    <x v="5"/>
  </r>
  <r>
    <s v="Volvo FH13-500"/>
    <x v="4"/>
    <n v="210000"/>
    <s v="ERA 248 TR"/>
    <n v="517000"/>
    <d v="2016-02-15T00:00:00"/>
    <x v="2"/>
  </r>
  <r>
    <s v="Scania R500"/>
    <x v="2"/>
    <n v="245000"/>
    <s v="ERA 237 TR"/>
    <n v="720000"/>
    <d v="2016-04-02T00:00:00"/>
    <x v="3"/>
  </r>
  <r>
    <s v="MAN TGA41"/>
    <x v="8"/>
    <n v="167800"/>
    <s v="ERA 194 TR"/>
    <n v="190300"/>
    <d v="2015-09-25T00:00:00"/>
    <x v="6"/>
  </r>
  <r>
    <s v="MAN TGA33"/>
    <x v="4"/>
    <n v="196370"/>
    <s v="ERA 177 TR"/>
    <n v="286000"/>
    <d v="2016-04-07T00:00:00"/>
    <x v="6"/>
  </r>
  <r>
    <s v="Volvo FH13-500"/>
    <x v="4"/>
    <n v="210000"/>
    <s v="ERA 247 TR"/>
    <n v="435000"/>
    <d v="2016-02-15T00:00:00"/>
    <x v="2"/>
  </r>
  <r>
    <s v="MAN TGX"/>
    <x v="4"/>
    <n v="210300"/>
    <s v="ERA 218 TR"/>
    <n v="417671"/>
    <d v="2016-05-30T00:00:00"/>
    <x v="6"/>
  </r>
  <r>
    <s v="Scania R500"/>
    <x v="2"/>
    <n v="245000"/>
    <s v="ERA 236 TR"/>
    <n v="680000"/>
    <d v="2016-04-02T00:00:00"/>
    <x v="3"/>
  </r>
  <r>
    <s v="Scania R500"/>
    <x v="2"/>
    <n v="245000"/>
    <s v="ERA 238 TR"/>
    <n v="660000"/>
    <d v="2016-04-02T00:00:00"/>
    <x v="3"/>
  </r>
  <r>
    <s v="Scania R500"/>
    <x v="2"/>
    <n v="245000"/>
    <s v="ERA 240 TR"/>
    <n v="630000"/>
    <d v="2016-04-02T00:00:00"/>
    <x v="3"/>
  </r>
  <r>
    <s v="Scania R500"/>
    <x v="2"/>
    <n v="245000"/>
    <s v="ERA 241 TR"/>
    <n v="655000"/>
    <d v="2016-04-02T00:00:00"/>
    <x v="3"/>
  </r>
  <r>
    <s v="Scania R500"/>
    <x v="2"/>
    <n v="245000"/>
    <s v="ERA 239 TR"/>
    <n v="590000"/>
    <d v="2016-04-02T00:00:00"/>
    <x v="3"/>
  </r>
  <r>
    <s v="Renault Premium"/>
    <x v="4"/>
    <n v="231000"/>
    <s v="ERA 174 TR"/>
    <n v="451000"/>
    <d v="2016-03-10T00:00:00"/>
    <x v="4"/>
  </r>
  <r>
    <s v="Mercedes Actros"/>
    <x v="0"/>
    <n v="257000"/>
    <s v="ERA 134 TR"/>
    <n v="164700"/>
    <d v="2015-10-09T00:00:00"/>
    <x v="5"/>
  </r>
  <r>
    <s v="DAF XF460"/>
    <x v="4"/>
    <n v="240000"/>
    <s v="ERA 207 TR"/>
    <n v="301344"/>
    <d v="2015-06-30T00:00:00"/>
    <x v="0"/>
  </r>
  <r>
    <s v="DAF XF460"/>
    <x v="4"/>
    <n v="240000"/>
    <s v="ERA 405 TR"/>
    <n v="315988"/>
    <d v="2015-06-30T00:00:00"/>
    <x v="0"/>
  </r>
  <r>
    <s v="Mercedes Actros"/>
    <x v="5"/>
    <n v="291000"/>
    <s v="ERA 118 TR"/>
    <n v="166000"/>
    <d v="2015-10-20T00:00:00"/>
    <x v="5"/>
  </r>
  <r>
    <s v="DAF XF460"/>
    <x v="4"/>
    <n v="240000"/>
    <s v="ERA 204 TR"/>
    <n v="234760"/>
    <d v="2015-06-30T00:00:00"/>
    <x v="0"/>
  </r>
  <r>
    <s v="DAF XF460"/>
    <x v="4"/>
    <n v="240000"/>
    <s v="ERA 208 TR"/>
    <n v="210780"/>
    <d v="2015-06-30T00:00:00"/>
    <x v="0"/>
  </r>
  <r>
    <s v="DAF XF460"/>
    <x v="4"/>
    <n v="240000"/>
    <s v="ERA 406 TR"/>
    <n v="198240"/>
    <d v="2015-06-30T00:00:00"/>
    <x v="0"/>
  </r>
  <r>
    <s v="DAF XF460"/>
    <x v="6"/>
    <n v="240000"/>
    <s v="ERA 199 TR"/>
    <n v="301232"/>
    <d v="2016-12-15T00:00:00"/>
    <x v="0"/>
  </r>
  <r>
    <s v="Mercedes Atego"/>
    <x v="8"/>
    <n v="219000"/>
    <s v="ERA 196 TR"/>
    <n v="126290"/>
    <d v="2015-03-20T00:00:00"/>
    <x v="5"/>
  </r>
  <r>
    <s v="DAF XF460"/>
    <x v="6"/>
    <n v="240000"/>
    <s v="ERA 198 TR"/>
    <n v="289567"/>
    <d v="2016-12-15T00:00:00"/>
    <x v="0"/>
  </r>
  <r>
    <s v="DAF XF460"/>
    <x v="6"/>
    <n v="240000"/>
    <s v="ERA 200 TR"/>
    <n v="245211"/>
    <d v="2016-12-15T00:00:00"/>
    <x v="0"/>
  </r>
  <r>
    <s v="DAF XF460"/>
    <x v="6"/>
    <n v="240000"/>
    <s v="ERA 201 TR"/>
    <n v="200123"/>
    <d v="2016-12-15T00:00:00"/>
    <x v="0"/>
  </r>
  <r>
    <s v="DAF XF460"/>
    <x v="6"/>
    <n v="240000"/>
    <s v="ERA 496 TR"/>
    <n v="235811"/>
    <d v="2016-12-15T00:00:00"/>
    <x v="0"/>
  </r>
  <r>
    <s v="DAF XF460"/>
    <x v="6"/>
    <n v="240000"/>
    <s v="ERA 497 TR"/>
    <n v="250021"/>
    <d v="2016-12-15T00:00:00"/>
    <x v="0"/>
  </r>
  <r>
    <s v="DAF XF460"/>
    <x v="6"/>
    <n v="240000"/>
    <s v="ERA 202 TR"/>
    <n v="198340"/>
    <d v="2016-12-15T00:00:00"/>
    <x v="0"/>
  </r>
  <r>
    <s v="DAF XF460"/>
    <x v="6"/>
    <n v="240000"/>
    <s v="ERA 203 TR"/>
    <n v="189761"/>
    <d v="2016-12-15T00:00:00"/>
    <x v="0"/>
  </r>
  <r>
    <s v="Mercedes Atego"/>
    <x v="9"/>
    <n v="218000"/>
    <s v="ERA 205 TR"/>
    <n v="130290"/>
    <d v="2015-03-20T00:00:00"/>
    <x v="5"/>
  </r>
  <r>
    <s v="DAF XF460"/>
    <x v="8"/>
    <n v="240000"/>
    <s v="ERA 393 TR"/>
    <n v="183788"/>
    <d v="2016-11-07T00:00:00"/>
    <x v="0"/>
  </r>
  <r>
    <s v="DAF XF460"/>
    <x v="8"/>
    <n v="240000"/>
    <s v="ERA 494 TR"/>
    <n v="160198"/>
    <d v="2016-11-07T00:00:00"/>
    <x v="0"/>
  </r>
  <r>
    <s v="DAF XF460"/>
    <x v="8"/>
    <n v="240000"/>
    <s v="ERA 495 TR"/>
    <n v="156724"/>
    <d v="2016-11-07T00:00:00"/>
    <x v="0"/>
  </r>
  <r>
    <s v="MAN TGS"/>
    <x v="6"/>
    <n v="271000"/>
    <s v="ERA 187 TR"/>
    <n v="153000"/>
    <d v="2015-11-26T00:00:00"/>
    <x v="6"/>
  </r>
  <r>
    <s v="MAN TGS"/>
    <x v="6"/>
    <n v="271000"/>
    <s v="ERA 219 TR"/>
    <n v="123000"/>
    <d v="2016-05-30T00:00:00"/>
    <x v="6"/>
  </r>
  <r>
    <s v="Mercedes Actros"/>
    <x v="4"/>
    <n v="290000"/>
    <s v="ERA 171 TR"/>
    <n v="170000"/>
    <d v="2015-10-20T00:00:00"/>
    <x v="5"/>
  </r>
  <r>
    <s v="MAN TGS"/>
    <x v="8"/>
    <n v="270000"/>
    <s v="ERA 192 TR"/>
    <n v="157000"/>
    <d v="2015-11-26T00:00:00"/>
    <x v="6"/>
  </r>
  <r>
    <s v="Mercedes Actros"/>
    <x v="9"/>
    <n v="258000"/>
    <s v="ERA 206 TR"/>
    <n v="160700"/>
    <d v="2015-10-09T00:00:00"/>
    <x v="5"/>
  </r>
  <r>
    <s v="Volvo 2015Euro6M"/>
    <x v="9"/>
    <n v="360000"/>
    <s v="ERA 242 TR"/>
    <n v="100000"/>
    <d v="2016-12-30T00:00:00"/>
    <x v="2"/>
  </r>
  <r>
    <s v="Volvo 2015Euro6M"/>
    <x v="9"/>
    <n v="360000"/>
    <s v="ERA 243 TR"/>
    <n v="115000"/>
    <d v="2016-12-30T00:00:00"/>
    <x v="2"/>
  </r>
  <r>
    <s v="Volvo 2015Euro6M"/>
    <x v="9"/>
    <n v="360000"/>
    <s v="ERA 244 TR"/>
    <n v="132000"/>
    <d v="2016-12-30T00:00:00"/>
    <x v="2"/>
  </r>
  <r>
    <s v="Volvo 2015Euro6M"/>
    <x v="9"/>
    <n v="360000"/>
    <s v="ERA 245 TR"/>
    <n v="108000"/>
    <d v="2016-12-30T00:00:00"/>
    <x v="2"/>
  </r>
  <r>
    <s v="Volvo 2015Euro6M"/>
    <x v="9"/>
    <n v="360000"/>
    <s v="ERA 246 TR"/>
    <n v="140000"/>
    <d v="2016-12-30T00:00:00"/>
    <x v="2"/>
  </r>
  <r>
    <m/>
    <x v="10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F6CD4-C5B8-4C61-B8AC-1EE1F2659627}" name="Tabela przestawna3" cacheId="7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L12" firstHeaderRow="1" firstDataRow="2" firstDataCol="1"/>
  <pivotFields count="7">
    <pivotField dataField="1" showAll="0"/>
    <pivotField axis="axisCol" showAll="0" defaultSubtotal="0">
      <items count="11">
        <item x="1"/>
        <item x="7"/>
        <item x="3"/>
        <item x="5"/>
        <item x="0"/>
        <item x="2"/>
        <item x="4"/>
        <item x="6"/>
        <item x="8"/>
        <item x="9"/>
        <item x="10"/>
      </items>
    </pivotField>
    <pivotField showAll="0"/>
    <pivotField showAll="0"/>
    <pivotField showAll="0"/>
    <pivotField showAll="0"/>
    <pivotField axis="axisRow" showAll="0">
      <items count="9">
        <item x="0"/>
        <item x="1"/>
        <item x="6"/>
        <item x="5"/>
        <item x="4"/>
        <item x="3"/>
        <item x="2"/>
        <item x="7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Liczba z Marka_i_model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1" xr16:uid="{6DC546FE-5F1E-4265-93FD-6722F75724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2" xr16:uid="{64292BDB-C09A-4E2C-B719-8F4474C7E26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_1" connectionId="3" xr16:uid="{83EA3C71-53FB-485A-B0B7-42FC081267C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_1" connectionId="4" xr16:uid="{98D4D756-F0EE-4B6D-8BB9-2424D6912B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>
      <selection sqref="A1:F1048576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14.42578125" bestFit="1" customWidth="1"/>
    <col min="8" max="8" width="15" bestFit="1" customWidth="1"/>
    <col min="9" max="9" width="17.42578125" style="2" bestFit="1" customWidth="1"/>
    <col min="10" max="10" width="20.85546875" style="2" bestFit="1" customWidth="1"/>
    <col min="11" max="11" width="11.85546875" style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s="2" t="s">
        <v>180</v>
      </c>
      <c r="J1" s="2" t="s">
        <v>181</v>
      </c>
      <c r="K1" s="2" t="s">
        <v>182</v>
      </c>
    </row>
    <row r="2" spans="1:11" x14ac:dyDescent="0.25">
      <c r="A2" s="4" t="s">
        <v>50</v>
      </c>
      <c r="B2" s="4">
        <v>2010</v>
      </c>
      <c r="C2" s="4">
        <v>37000</v>
      </c>
      <c r="D2" s="4" t="s">
        <v>64</v>
      </c>
      <c r="E2" s="4">
        <v>978000</v>
      </c>
      <c r="F2" s="5">
        <v>42309</v>
      </c>
      <c r="G2" s="4">
        <f>2017-B2</f>
        <v>7</v>
      </c>
      <c r="H2" s="4">
        <f>QUOTIENT(E2,100000)</f>
        <v>9</v>
      </c>
      <c r="I2" s="3">
        <f>0.05*C2*G2</f>
        <v>12950</v>
      </c>
      <c r="J2" s="3">
        <f>0.02*C2*H2</f>
        <v>6660</v>
      </c>
      <c r="K2" s="3">
        <f>C2-I2-J2</f>
        <v>17390</v>
      </c>
    </row>
    <row r="3" spans="1:11" x14ac:dyDescent="0.25">
      <c r="A3" t="s">
        <v>6</v>
      </c>
      <c r="B3">
        <v>2006</v>
      </c>
      <c r="C3">
        <v>85900</v>
      </c>
      <c r="D3" t="s">
        <v>7</v>
      </c>
      <c r="E3">
        <v>1200655</v>
      </c>
      <c r="F3" s="1">
        <v>42035</v>
      </c>
      <c r="G3">
        <f>2017-B3</f>
        <v>11</v>
      </c>
      <c r="H3">
        <f>QUOTIENT(E3,100000)</f>
        <v>12</v>
      </c>
      <c r="I3" s="2">
        <f>0.05*C3*G3</f>
        <v>47245</v>
      </c>
      <c r="J3" s="2">
        <f>0.02*C3*H3</f>
        <v>20616</v>
      </c>
      <c r="K3" s="2">
        <f>C3-I3-J3</f>
        <v>18039</v>
      </c>
    </row>
    <row r="4" spans="1:11" x14ac:dyDescent="0.25">
      <c r="A4" t="s">
        <v>6</v>
      </c>
      <c r="B4">
        <v>2006</v>
      </c>
      <c r="C4">
        <v>85900</v>
      </c>
      <c r="D4" t="s">
        <v>8</v>
      </c>
      <c r="E4">
        <v>1068570</v>
      </c>
      <c r="F4" s="1">
        <v>42029</v>
      </c>
      <c r="G4">
        <f>2017-B4</f>
        <v>11</v>
      </c>
      <c r="H4">
        <f>QUOTIENT(E4,100000)</f>
        <v>10</v>
      </c>
      <c r="I4" s="2">
        <f>0.05*C4*G4</f>
        <v>47245</v>
      </c>
      <c r="J4" s="2">
        <f>0.02*C4*H4</f>
        <v>17180</v>
      </c>
      <c r="K4" s="2">
        <f>C4-I4-J4</f>
        <v>21475</v>
      </c>
    </row>
    <row r="5" spans="1:11" x14ac:dyDescent="0.25">
      <c r="A5" t="s">
        <v>50</v>
      </c>
      <c r="B5">
        <v>2011</v>
      </c>
      <c r="C5">
        <v>38000</v>
      </c>
      <c r="D5" t="s">
        <v>90</v>
      </c>
      <c r="E5">
        <v>574000</v>
      </c>
      <c r="F5" s="1">
        <v>42309</v>
      </c>
      <c r="G5">
        <f>2017-B5</f>
        <v>6</v>
      </c>
      <c r="H5">
        <f>QUOTIENT(E5,100000)</f>
        <v>5</v>
      </c>
      <c r="I5" s="2">
        <f>0.05*C5*G5</f>
        <v>11400</v>
      </c>
      <c r="J5" s="2">
        <f>0.02*C5*H5</f>
        <v>3800</v>
      </c>
      <c r="K5" s="2">
        <f>C5-I5-J5</f>
        <v>22800</v>
      </c>
    </row>
    <row r="6" spans="1:11" x14ac:dyDescent="0.25">
      <c r="A6" t="s">
        <v>6</v>
      </c>
      <c r="B6">
        <v>2006</v>
      </c>
      <c r="C6">
        <v>85900</v>
      </c>
      <c r="D6" t="s">
        <v>9</v>
      </c>
      <c r="E6">
        <v>998704</v>
      </c>
      <c r="F6" s="1">
        <v>42028</v>
      </c>
      <c r="G6">
        <f>2017-B6</f>
        <v>11</v>
      </c>
      <c r="H6">
        <f>QUOTIENT(E6,100000)</f>
        <v>9</v>
      </c>
      <c r="I6" s="2">
        <f>0.05*C6*G6</f>
        <v>47245</v>
      </c>
      <c r="J6" s="2">
        <f>0.02*C6*H6</f>
        <v>15462</v>
      </c>
      <c r="K6" s="2">
        <f>C6-I6-J6</f>
        <v>23193</v>
      </c>
    </row>
    <row r="7" spans="1:11" x14ac:dyDescent="0.25">
      <c r="A7" t="s">
        <v>6</v>
      </c>
      <c r="B7">
        <v>2006</v>
      </c>
      <c r="C7">
        <v>85900</v>
      </c>
      <c r="D7" t="s">
        <v>10</v>
      </c>
      <c r="E7">
        <v>936780</v>
      </c>
      <c r="F7" s="1">
        <v>42028</v>
      </c>
      <c r="G7">
        <f>2017-B7</f>
        <v>11</v>
      </c>
      <c r="H7">
        <f>QUOTIENT(E7,100000)</f>
        <v>9</v>
      </c>
      <c r="I7" s="2">
        <f>0.05*C7*G7</f>
        <v>47245</v>
      </c>
      <c r="J7" s="2">
        <f>0.02*C7*H7</f>
        <v>15462</v>
      </c>
      <c r="K7" s="2">
        <f>C7-I7-J7</f>
        <v>23193</v>
      </c>
    </row>
    <row r="8" spans="1:11" x14ac:dyDescent="0.25">
      <c r="A8" t="s">
        <v>50</v>
      </c>
      <c r="B8">
        <v>2010</v>
      </c>
      <c r="C8">
        <v>40830</v>
      </c>
      <c r="D8" t="s">
        <v>65</v>
      </c>
      <c r="E8">
        <v>326000</v>
      </c>
      <c r="F8" s="1">
        <v>42062</v>
      </c>
      <c r="G8">
        <f>2017-B8</f>
        <v>7</v>
      </c>
      <c r="H8">
        <f>QUOTIENT(E8,100000)</f>
        <v>3</v>
      </c>
      <c r="I8" s="2">
        <f>0.05*C8*G8</f>
        <v>14290.5</v>
      </c>
      <c r="J8" s="2">
        <f>0.02*C8*H8</f>
        <v>2449.8000000000002</v>
      </c>
      <c r="K8" s="2">
        <f>C8-I8-J8</f>
        <v>24089.7</v>
      </c>
    </row>
    <row r="9" spans="1:11" x14ac:dyDescent="0.25">
      <c r="A9" t="s">
        <v>6</v>
      </c>
      <c r="B9">
        <v>2006</v>
      </c>
      <c r="C9">
        <v>85900</v>
      </c>
      <c r="D9" t="s">
        <v>11</v>
      </c>
      <c r="E9">
        <v>870233</v>
      </c>
      <c r="F9" s="1">
        <v>42034</v>
      </c>
      <c r="G9">
        <f>2017-B9</f>
        <v>11</v>
      </c>
      <c r="H9">
        <f>QUOTIENT(E9,100000)</f>
        <v>8</v>
      </c>
      <c r="I9" s="2">
        <f>0.05*C9*G9</f>
        <v>47245</v>
      </c>
      <c r="J9" s="2">
        <f>0.02*C9*H9</f>
        <v>13744</v>
      </c>
      <c r="K9" s="2">
        <f>C9-I9-J9</f>
        <v>24911</v>
      </c>
    </row>
    <row r="10" spans="1:11" x14ac:dyDescent="0.25">
      <c r="A10" t="s">
        <v>16</v>
      </c>
      <c r="B10">
        <v>2008</v>
      </c>
      <c r="C10">
        <v>49411</v>
      </c>
      <c r="D10" t="s">
        <v>17</v>
      </c>
      <c r="E10">
        <v>186000</v>
      </c>
      <c r="F10" s="1">
        <v>42210</v>
      </c>
      <c r="G10">
        <f>2017-B10</f>
        <v>9</v>
      </c>
      <c r="H10">
        <f>QUOTIENT(E10,100000)</f>
        <v>1</v>
      </c>
      <c r="I10" s="2">
        <f>0.05*C10*G10</f>
        <v>22234.95</v>
      </c>
      <c r="J10" s="2">
        <f>0.02*C10*H10</f>
        <v>988.22</v>
      </c>
      <c r="K10" s="2">
        <f>C10-I10-J10</f>
        <v>26187.829999999998</v>
      </c>
    </row>
    <row r="11" spans="1:11" x14ac:dyDescent="0.25">
      <c r="A11" t="s">
        <v>50</v>
      </c>
      <c r="B11">
        <v>2012</v>
      </c>
      <c r="C11">
        <v>39830</v>
      </c>
      <c r="D11" t="s">
        <v>111</v>
      </c>
      <c r="E11">
        <v>330000</v>
      </c>
      <c r="F11" s="1">
        <v>42062</v>
      </c>
      <c r="G11">
        <f>2017-B11</f>
        <v>5</v>
      </c>
      <c r="H11">
        <f>QUOTIENT(E11,100000)</f>
        <v>3</v>
      </c>
      <c r="I11" s="2">
        <f>0.05*C11*G11</f>
        <v>9957.5</v>
      </c>
      <c r="J11" s="2">
        <f>0.02*C11*H11</f>
        <v>2389.8000000000002</v>
      </c>
      <c r="K11" s="2">
        <f>C11-I11-J11</f>
        <v>27482.7</v>
      </c>
    </row>
    <row r="12" spans="1:11" x14ac:dyDescent="0.25">
      <c r="A12" t="s">
        <v>16</v>
      </c>
      <c r="B12">
        <v>2009</v>
      </c>
      <c r="C12">
        <v>48411</v>
      </c>
      <c r="D12" t="s">
        <v>24</v>
      </c>
      <c r="E12">
        <v>190000</v>
      </c>
      <c r="F12" s="1">
        <v>42210</v>
      </c>
      <c r="G12">
        <f>2017-B12</f>
        <v>8</v>
      </c>
      <c r="H12">
        <f>QUOTIENT(E12,100000)</f>
        <v>1</v>
      </c>
      <c r="I12" s="2">
        <f>0.05*C12*G12</f>
        <v>19364.400000000001</v>
      </c>
      <c r="J12" s="2">
        <f>0.02*C12*H12</f>
        <v>968.22</v>
      </c>
      <c r="K12" s="2">
        <f>C12-I12-J12</f>
        <v>28078.379999999997</v>
      </c>
    </row>
    <row r="13" spans="1:11" x14ac:dyDescent="0.25">
      <c r="A13" t="s">
        <v>18</v>
      </c>
      <c r="B13">
        <v>2008</v>
      </c>
      <c r="C13">
        <v>58000</v>
      </c>
      <c r="D13" t="s">
        <v>19</v>
      </c>
      <c r="E13">
        <v>306000</v>
      </c>
      <c r="F13" s="1">
        <v>42271</v>
      </c>
      <c r="G13">
        <f>2017-B13</f>
        <v>9</v>
      </c>
      <c r="H13">
        <f>QUOTIENT(E13,100000)</f>
        <v>3</v>
      </c>
      <c r="I13" s="2">
        <f>0.05*C13*G13</f>
        <v>26100</v>
      </c>
      <c r="J13" s="2">
        <f>0.02*C13*H13</f>
        <v>3480</v>
      </c>
      <c r="K13" s="2">
        <f>C13-I13-J13</f>
        <v>28420</v>
      </c>
    </row>
    <row r="14" spans="1:11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>2017-B14</f>
        <v>8</v>
      </c>
      <c r="H14">
        <f>QUOTIENT(E14,100000)</f>
        <v>9</v>
      </c>
      <c r="I14" s="2">
        <f>0.05*C14*G14</f>
        <v>27200</v>
      </c>
      <c r="J14" s="2">
        <f>0.02*C14*H14</f>
        <v>12240</v>
      </c>
      <c r="K14" s="2">
        <f>C14-I14-J14</f>
        <v>28560</v>
      </c>
    </row>
    <row r="15" spans="1:11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>2017-B15</f>
        <v>8</v>
      </c>
      <c r="H15">
        <f>QUOTIENT(E15,100000)</f>
        <v>1</v>
      </c>
      <c r="I15" s="2">
        <f>0.05*C15*G15</f>
        <v>19764.400000000001</v>
      </c>
      <c r="J15" s="2">
        <f>0.02*C15*H15</f>
        <v>988.22</v>
      </c>
      <c r="K15" s="2">
        <f>C15-I15-J15</f>
        <v>28658.379999999997</v>
      </c>
    </row>
    <row r="16" spans="1:11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>2017-B16</f>
        <v>8</v>
      </c>
      <c r="H16">
        <f>QUOTIENT(E16,100000)</f>
        <v>8</v>
      </c>
      <c r="I16" s="2">
        <f>0.05*C16*G16</f>
        <v>27160</v>
      </c>
      <c r="J16" s="2">
        <f>0.02*C16*H16</f>
        <v>10864</v>
      </c>
      <c r="K16" s="2">
        <f>C16-I16-J16</f>
        <v>29876</v>
      </c>
    </row>
    <row r="17" spans="1:11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>2017-B17</f>
        <v>8</v>
      </c>
      <c r="H17">
        <f>QUOTIENT(E17,100000)</f>
        <v>7</v>
      </c>
      <c r="I17" s="2">
        <f>0.05*C17*G17</f>
        <v>26000</v>
      </c>
      <c r="J17" s="2">
        <f>0.02*C17*H17</f>
        <v>9100</v>
      </c>
      <c r="K17" s="2">
        <f>C17-I17-J17</f>
        <v>29900</v>
      </c>
    </row>
    <row r="18" spans="1:11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>2017-B18</f>
        <v>8</v>
      </c>
      <c r="H18">
        <f>QUOTIENT(E18,100000)</f>
        <v>8</v>
      </c>
      <c r="I18" s="2">
        <f>0.05*C18*G18</f>
        <v>27560</v>
      </c>
      <c r="J18" s="2">
        <f>0.02*C18*H18</f>
        <v>11024</v>
      </c>
      <c r="K18" s="2">
        <f>C18-I18-J18</f>
        <v>30316</v>
      </c>
    </row>
    <row r="19" spans="1:11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>2017-B19</f>
        <v>8</v>
      </c>
      <c r="H19">
        <f>QUOTIENT(E19,100000)</f>
        <v>3</v>
      </c>
      <c r="I19" s="2">
        <f>0.05*C19*G19</f>
        <v>23600</v>
      </c>
      <c r="J19" s="2">
        <f>0.02*C19*H19</f>
        <v>3540</v>
      </c>
      <c r="K19" s="2">
        <f>C19-I19-J19</f>
        <v>31860</v>
      </c>
    </row>
    <row r="20" spans="1:11" x14ac:dyDescent="0.25">
      <c r="A20" t="s">
        <v>16</v>
      </c>
      <c r="B20">
        <v>2010</v>
      </c>
      <c r="C20">
        <v>66000</v>
      </c>
      <c r="D20" t="s">
        <v>66</v>
      </c>
      <c r="E20">
        <v>736000</v>
      </c>
      <c r="F20" s="1">
        <v>42385</v>
      </c>
      <c r="G20">
        <f>2017-B20</f>
        <v>7</v>
      </c>
      <c r="H20">
        <f>QUOTIENT(E20,100000)</f>
        <v>7</v>
      </c>
      <c r="I20" s="2">
        <f>0.05*C20*G20</f>
        <v>23100</v>
      </c>
      <c r="J20" s="2">
        <f>0.02*C20*H20</f>
        <v>9240</v>
      </c>
      <c r="K20" s="2">
        <f>C20-I20-J20</f>
        <v>33660</v>
      </c>
    </row>
    <row r="21" spans="1:11" x14ac:dyDescent="0.25">
      <c r="A21" t="s">
        <v>33</v>
      </c>
      <c r="B21">
        <v>2009</v>
      </c>
      <c r="C21">
        <v>77000</v>
      </c>
      <c r="D21" t="s">
        <v>34</v>
      </c>
      <c r="E21">
        <v>846000</v>
      </c>
      <c r="F21" s="1">
        <v>42376</v>
      </c>
      <c r="G21">
        <f>2017-B21</f>
        <v>8</v>
      </c>
      <c r="H21">
        <f>QUOTIENT(E21,100000)</f>
        <v>8</v>
      </c>
      <c r="I21" s="2">
        <f>0.05*C21*G21</f>
        <v>30800</v>
      </c>
      <c r="J21" s="2">
        <f>0.02*C21*H21</f>
        <v>12320</v>
      </c>
      <c r="K21" s="2">
        <f>C21-I21-J21</f>
        <v>33880</v>
      </c>
    </row>
    <row r="22" spans="1:11" x14ac:dyDescent="0.25">
      <c r="A22" t="s">
        <v>50</v>
      </c>
      <c r="B22">
        <v>2012</v>
      </c>
      <c r="C22">
        <v>48800</v>
      </c>
      <c r="D22" t="s">
        <v>112</v>
      </c>
      <c r="E22">
        <v>268650</v>
      </c>
      <c r="F22" s="1">
        <v>42117</v>
      </c>
      <c r="G22">
        <f>2017-B22</f>
        <v>5</v>
      </c>
      <c r="H22">
        <f>QUOTIENT(E22,100000)</f>
        <v>2</v>
      </c>
      <c r="I22" s="2">
        <f>0.05*C22*G22</f>
        <v>12200</v>
      </c>
      <c r="J22" s="2">
        <f>0.02*C22*H22</f>
        <v>1952</v>
      </c>
      <c r="K22" s="2">
        <f>C22-I22-J22</f>
        <v>34648</v>
      </c>
    </row>
    <row r="23" spans="1:11" x14ac:dyDescent="0.25">
      <c r="A23" t="s">
        <v>35</v>
      </c>
      <c r="B23">
        <v>2009</v>
      </c>
      <c r="C23">
        <v>85000</v>
      </c>
      <c r="D23" t="s">
        <v>36</v>
      </c>
      <c r="E23">
        <v>946000</v>
      </c>
      <c r="F23" s="1">
        <v>42014</v>
      </c>
      <c r="G23">
        <f>2017-B23</f>
        <v>8</v>
      </c>
      <c r="H23">
        <f>QUOTIENT(E23,100000)</f>
        <v>9</v>
      </c>
      <c r="I23" s="2">
        <f>0.05*C23*G23</f>
        <v>34000</v>
      </c>
      <c r="J23" s="2">
        <f>0.02*C23*H23</f>
        <v>15300</v>
      </c>
      <c r="K23" s="2">
        <f>C23-I23-J23</f>
        <v>35700</v>
      </c>
    </row>
    <row r="24" spans="1:11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>
        <f>2017-B24</f>
        <v>4</v>
      </c>
      <c r="H24">
        <f>QUOTIENT(E24,100000)</f>
        <v>2</v>
      </c>
      <c r="I24" s="2">
        <f>0.05*C24*G24</f>
        <v>9560</v>
      </c>
      <c r="J24" s="2">
        <f>0.02*C24*H24</f>
        <v>1912</v>
      </c>
      <c r="K24" s="2">
        <f>C24-I24-J24</f>
        <v>36328</v>
      </c>
    </row>
    <row r="25" spans="1:11" x14ac:dyDescent="0.25">
      <c r="A25" t="s">
        <v>91</v>
      </c>
      <c r="B25">
        <v>2011</v>
      </c>
      <c r="C25">
        <v>56700</v>
      </c>
      <c r="D25" t="s">
        <v>92</v>
      </c>
      <c r="E25">
        <v>290000</v>
      </c>
      <c r="F25" s="1">
        <v>42236</v>
      </c>
      <c r="G25">
        <f>2017-B25</f>
        <v>6</v>
      </c>
      <c r="H25">
        <f>QUOTIENT(E25,100000)</f>
        <v>2</v>
      </c>
      <c r="I25" s="2">
        <f>0.05*C25*G25</f>
        <v>17010</v>
      </c>
      <c r="J25" s="2">
        <f>0.02*C25*H25</f>
        <v>2268</v>
      </c>
      <c r="K25" s="2">
        <f>C25-I25-J25</f>
        <v>37422</v>
      </c>
    </row>
    <row r="26" spans="1:11" x14ac:dyDescent="0.25">
      <c r="A26" t="s">
        <v>91</v>
      </c>
      <c r="B26">
        <v>2011</v>
      </c>
      <c r="C26">
        <v>57700</v>
      </c>
      <c r="D26" t="s">
        <v>93</v>
      </c>
      <c r="E26">
        <v>286000</v>
      </c>
      <c r="F26" s="1">
        <v>42236</v>
      </c>
      <c r="G26">
        <f>2017-B26</f>
        <v>6</v>
      </c>
      <c r="H26">
        <f>QUOTIENT(E26,100000)</f>
        <v>2</v>
      </c>
      <c r="I26" s="2">
        <f>0.05*C26*G26</f>
        <v>17310</v>
      </c>
      <c r="J26" s="2">
        <f>0.02*C26*H26</f>
        <v>2308</v>
      </c>
      <c r="K26" s="2">
        <f>C26-I26-J26</f>
        <v>38082</v>
      </c>
    </row>
    <row r="27" spans="1:11" x14ac:dyDescent="0.25">
      <c r="A27" t="s">
        <v>67</v>
      </c>
      <c r="B27">
        <v>2010</v>
      </c>
      <c r="C27">
        <v>60000</v>
      </c>
      <c r="D27" t="s">
        <v>68</v>
      </c>
      <c r="E27">
        <v>99250</v>
      </c>
      <c r="F27" s="1">
        <v>42226</v>
      </c>
      <c r="G27">
        <f>2017-B27</f>
        <v>7</v>
      </c>
      <c r="H27">
        <f>QUOTIENT(E27,100000)</f>
        <v>0</v>
      </c>
      <c r="I27" s="2">
        <f>0.05*C27*G27</f>
        <v>21000</v>
      </c>
      <c r="J27" s="2">
        <f>0.02*C27*H27</f>
        <v>0</v>
      </c>
      <c r="K27" s="2">
        <f>C27-I27-J27</f>
        <v>39000</v>
      </c>
    </row>
    <row r="28" spans="1:11" x14ac:dyDescent="0.25">
      <c r="A28" t="s">
        <v>35</v>
      </c>
      <c r="B28">
        <v>2010</v>
      </c>
      <c r="C28">
        <v>84000</v>
      </c>
      <c r="D28" t="s">
        <v>69</v>
      </c>
      <c r="E28">
        <v>950000</v>
      </c>
      <c r="F28" s="1">
        <v>42029</v>
      </c>
      <c r="G28">
        <f>2017-B28</f>
        <v>7</v>
      </c>
      <c r="H28">
        <f>QUOTIENT(E28,100000)</f>
        <v>9</v>
      </c>
      <c r="I28" s="2">
        <f>0.05*C28*G28</f>
        <v>29400</v>
      </c>
      <c r="J28" s="2">
        <f>0.02*C28*H28</f>
        <v>15120</v>
      </c>
      <c r="K28" s="2">
        <f>C28-I28-J28</f>
        <v>39480</v>
      </c>
    </row>
    <row r="29" spans="1:11" x14ac:dyDescent="0.25">
      <c r="A29" t="s">
        <v>67</v>
      </c>
      <c r="B29">
        <v>2011</v>
      </c>
      <c r="C29">
        <v>59000</v>
      </c>
      <c r="D29" t="s">
        <v>94</v>
      </c>
      <c r="E29">
        <v>103250</v>
      </c>
      <c r="F29" s="1">
        <v>42226</v>
      </c>
      <c r="G29">
        <f>2017-B29</f>
        <v>6</v>
      </c>
      <c r="H29">
        <f>QUOTIENT(E29,100000)</f>
        <v>1</v>
      </c>
      <c r="I29" s="2">
        <f>0.05*C29*G29</f>
        <v>17700</v>
      </c>
      <c r="J29" s="2">
        <f>0.02*C29*H29</f>
        <v>1180</v>
      </c>
      <c r="K29" s="2">
        <f>C29-I29-J29</f>
        <v>40120</v>
      </c>
    </row>
    <row r="30" spans="1:11" x14ac:dyDescent="0.25">
      <c r="A30" t="s">
        <v>18</v>
      </c>
      <c r="B30">
        <v>2012</v>
      </c>
      <c r="C30">
        <v>59000</v>
      </c>
      <c r="D30" t="s">
        <v>113</v>
      </c>
      <c r="E30">
        <v>302000</v>
      </c>
      <c r="F30" s="1">
        <v>42271</v>
      </c>
      <c r="G30">
        <f>2017-B30</f>
        <v>5</v>
      </c>
      <c r="H30">
        <f>QUOTIENT(E30,100000)</f>
        <v>3</v>
      </c>
      <c r="I30" s="2">
        <f>0.05*C30*G30</f>
        <v>14750</v>
      </c>
      <c r="J30" s="2">
        <f>0.02*C30*H30</f>
        <v>3540</v>
      </c>
      <c r="K30" s="2">
        <f>C30-I30-J30</f>
        <v>40710</v>
      </c>
    </row>
    <row r="31" spans="1:11" x14ac:dyDescent="0.25">
      <c r="A31" t="s">
        <v>25</v>
      </c>
      <c r="B31">
        <v>2010</v>
      </c>
      <c r="C31">
        <v>67000</v>
      </c>
      <c r="D31" t="s">
        <v>70</v>
      </c>
      <c r="E31">
        <v>103260</v>
      </c>
      <c r="F31" s="1">
        <v>42157</v>
      </c>
      <c r="G31">
        <f>2017-B31</f>
        <v>7</v>
      </c>
      <c r="H31">
        <f>QUOTIENT(E31,100000)</f>
        <v>1</v>
      </c>
      <c r="I31" s="2">
        <f>0.05*C31*G31</f>
        <v>23450</v>
      </c>
      <c r="J31" s="2">
        <f>0.02*C31*H31</f>
        <v>1340</v>
      </c>
      <c r="K31" s="2">
        <f>C31-I31-J31</f>
        <v>42210</v>
      </c>
    </row>
    <row r="32" spans="1:11" x14ac:dyDescent="0.25">
      <c r="A32" t="s">
        <v>37</v>
      </c>
      <c r="B32">
        <v>2009</v>
      </c>
      <c r="C32">
        <v>79000</v>
      </c>
      <c r="D32" t="s">
        <v>38</v>
      </c>
      <c r="E32">
        <v>390000</v>
      </c>
      <c r="F32" s="1">
        <v>42379</v>
      </c>
      <c r="G32">
        <f>2017-B32</f>
        <v>8</v>
      </c>
      <c r="H32">
        <f>QUOTIENT(E32,100000)</f>
        <v>3</v>
      </c>
      <c r="I32" s="2">
        <f>0.05*C32*G32</f>
        <v>31600</v>
      </c>
      <c r="J32" s="2">
        <f>0.02*C32*H32</f>
        <v>4740</v>
      </c>
      <c r="K32" s="2">
        <f>C32-I32-J32</f>
        <v>42660</v>
      </c>
    </row>
    <row r="33" spans="1:11" x14ac:dyDescent="0.25">
      <c r="A33" t="s">
        <v>37</v>
      </c>
      <c r="B33">
        <v>2009</v>
      </c>
      <c r="C33">
        <v>79000</v>
      </c>
      <c r="D33" t="s">
        <v>39</v>
      </c>
      <c r="E33">
        <v>390000</v>
      </c>
      <c r="F33" s="1">
        <v>42379</v>
      </c>
      <c r="G33">
        <f>2017-B33</f>
        <v>8</v>
      </c>
      <c r="H33">
        <f>QUOTIENT(E33,100000)</f>
        <v>3</v>
      </c>
      <c r="I33" s="2">
        <f>0.05*C33*G33</f>
        <v>31600</v>
      </c>
      <c r="J33" s="2">
        <f>0.02*C33*H33</f>
        <v>4740</v>
      </c>
      <c r="K33" s="2">
        <f>C33-I33-J33</f>
        <v>42660</v>
      </c>
    </row>
    <row r="34" spans="1:11" x14ac:dyDescent="0.25">
      <c r="A34" t="s">
        <v>20</v>
      </c>
      <c r="B34">
        <v>2008</v>
      </c>
      <c r="C34">
        <v>84000</v>
      </c>
      <c r="D34" t="s">
        <v>21</v>
      </c>
      <c r="E34">
        <v>266000</v>
      </c>
      <c r="F34" s="1">
        <v>42382</v>
      </c>
      <c r="G34">
        <f>2017-B34</f>
        <v>9</v>
      </c>
      <c r="H34">
        <f>QUOTIENT(E34,100000)</f>
        <v>2</v>
      </c>
      <c r="I34" s="2">
        <f>0.05*C34*G34</f>
        <v>37800</v>
      </c>
      <c r="J34" s="2">
        <f>0.02*C34*H34</f>
        <v>3360</v>
      </c>
      <c r="K34" s="2">
        <f>C34-I34-J34</f>
        <v>42840</v>
      </c>
    </row>
    <row r="35" spans="1:11" x14ac:dyDescent="0.25">
      <c r="A35" t="s">
        <v>22</v>
      </c>
      <c r="B35">
        <v>2008</v>
      </c>
      <c r="C35">
        <v>89000</v>
      </c>
      <c r="D35" t="s">
        <v>23</v>
      </c>
      <c r="E35">
        <v>305000</v>
      </c>
      <c r="F35" s="1">
        <v>42075</v>
      </c>
      <c r="G35">
        <f>2017-B35</f>
        <v>9</v>
      </c>
      <c r="H35">
        <f>QUOTIENT(E35,100000)</f>
        <v>3</v>
      </c>
      <c r="I35" s="3">
        <f>0.05*C35*G35</f>
        <v>40050</v>
      </c>
      <c r="J35" s="3">
        <f>0.02*C35*H35</f>
        <v>5340</v>
      </c>
      <c r="K35" s="3">
        <f>C35-I35-J35</f>
        <v>43610</v>
      </c>
    </row>
    <row r="36" spans="1:11" x14ac:dyDescent="0.25">
      <c r="A36" t="s">
        <v>71</v>
      </c>
      <c r="B36">
        <v>2010</v>
      </c>
      <c r="C36">
        <v>75300</v>
      </c>
      <c r="D36" t="s">
        <v>72</v>
      </c>
      <c r="E36">
        <v>302000</v>
      </c>
      <c r="F36" s="1">
        <v>42174</v>
      </c>
      <c r="G36">
        <f>2017-B36</f>
        <v>7</v>
      </c>
      <c r="H36">
        <f>QUOTIENT(E36,100000)</f>
        <v>3</v>
      </c>
      <c r="I36" s="2">
        <f>0.05*C36*G36</f>
        <v>26355</v>
      </c>
      <c r="J36" s="2">
        <f>0.02*C36*H36</f>
        <v>4518</v>
      </c>
      <c r="K36" s="2">
        <f>C36-I36-J36</f>
        <v>44427</v>
      </c>
    </row>
    <row r="37" spans="1:11" x14ac:dyDescent="0.25">
      <c r="A37" t="s">
        <v>33</v>
      </c>
      <c r="B37">
        <v>2012</v>
      </c>
      <c r="C37">
        <v>76000</v>
      </c>
      <c r="D37" t="s">
        <v>114</v>
      </c>
      <c r="E37">
        <v>850000</v>
      </c>
      <c r="F37" s="1">
        <v>42376</v>
      </c>
      <c r="G37">
        <f>2017-B37</f>
        <v>5</v>
      </c>
      <c r="H37">
        <f>QUOTIENT(E37,100000)</f>
        <v>8</v>
      </c>
      <c r="I37" s="2">
        <f>0.05*C37*G37</f>
        <v>19000</v>
      </c>
      <c r="J37" s="2">
        <f>0.02*C37*H37</f>
        <v>12160</v>
      </c>
      <c r="K37" s="2">
        <f>C37-I37-J37</f>
        <v>44840</v>
      </c>
    </row>
    <row r="38" spans="1:11" x14ac:dyDescent="0.25">
      <c r="A38" t="s">
        <v>20</v>
      </c>
      <c r="B38">
        <v>2009</v>
      </c>
      <c r="C38">
        <v>83000</v>
      </c>
      <c r="D38" t="s">
        <v>40</v>
      </c>
      <c r="E38">
        <v>270000</v>
      </c>
      <c r="F38" s="1">
        <v>42382</v>
      </c>
      <c r="G38">
        <f>2017-B38</f>
        <v>8</v>
      </c>
      <c r="H38">
        <f>QUOTIENT(E38,100000)</f>
        <v>2</v>
      </c>
      <c r="I38" s="2">
        <f>0.05*C38*G38</f>
        <v>33200</v>
      </c>
      <c r="J38" s="2">
        <f>0.02*C38*H38</f>
        <v>3320</v>
      </c>
      <c r="K38" s="2">
        <f>C38-I38-J38</f>
        <v>46480</v>
      </c>
    </row>
    <row r="39" spans="1:11" x14ac:dyDescent="0.25">
      <c r="A39" t="s">
        <v>41</v>
      </c>
      <c r="B39">
        <v>2009</v>
      </c>
      <c r="C39">
        <v>86133</v>
      </c>
      <c r="D39" t="s">
        <v>42</v>
      </c>
      <c r="E39">
        <v>380000</v>
      </c>
      <c r="F39" s="1">
        <v>42208</v>
      </c>
      <c r="G39">
        <f>2017-B39</f>
        <v>8</v>
      </c>
      <c r="H39">
        <f>QUOTIENT(E39,100000)</f>
        <v>3</v>
      </c>
      <c r="I39" s="2">
        <f>0.05*C39*G39</f>
        <v>34453.200000000004</v>
      </c>
      <c r="J39" s="2">
        <f>0.02*C39*H39</f>
        <v>5167.9800000000005</v>
      </c>
      <c r="K39" s="2">
        <f>C39-I39-J39</f>
        <v>46511.819999999992</v>
      </c>
    </row>
    <row r="40" spans="1:11" x14ac:dyDescent="0.25">
      <c r="A40" t="s">
        <v>71</v>
      </c>
      <c r="B40">
        <v>2011</v>
      </c>
      <c r="C40">
        <v>74300</v>
      </c>
      <c r="D40" t="s">
        <v>95</v>
      </c>
      <c r="E40">
        <v>306000</v>
      </c>
      <c r="F40" s="1">
        <v>42174</v>
      </c>
      <c r="G40">
        <f>2017-B40</f>
        <v>6</v>
      </c>
      <c r="H40">
        <f>QUOTIENT(E40,100000)</f>
        <v>3</v>
      </c>
      <c r="I40" s="2">
        <f>0.05*C40*G40</f>
        <v>22290</v>
      </c>
      <c r="J40" s="2">
        <f>0.02*C40*H40</f>
        <v>4458</v>
      </c>
      <c r="K40" s="2">
        <f>C40-I40-J40</f>
        <v>47552</v>
      </c>
    </row>
    <row r="41" spans="1:11" x14ac:dyDescent="0.25">
      <c r="A41" t="s">
        <v>22</v>
      </c>
      <c r="B41">
        <v>2009</v>
      </c>
      <c r="C41">
        <v>90000</v>
      </c>
      <c r="D41" t="s">
        <v>43</v>
      </c>
      <c r="E41">
        <v>301000</v>
      </c>
      <c r="F41" s="1">
        <v>42075</v>
      </c>
      <c r="G41">
        <f>2017-B41</f>
        <v>8</v>
      </c>
      <c r="H41">
        <f>QUOTIENT(E41,100000)</f>
        <v>3</v>
      </c>
      <c r="I41" s="2">
        <f>0.05*C41*G41</f>
        <v>36000</v>
      </c>
      <c r="J41" s="2">
        <f>0.02*C41*H41</f>
        <v>5400</v>
      </c>
      <c r="K41" s="2">
        <f>C41-I41-J41</f>
        <v>48600</v>
      </c>
    </row>
    <row r="42" spans="1:11" x14ac:dyDescent="0.25">
      <c r="A42" t="s">
        <v>35</v>
      </c>
      <c r="B42">
        <v>2009</v>
      </c>
      <c r="C42">
        <v>91000</v>
      </c>
      <c r="D42" t="s">
        <v>44</v>
      </c>
      <c r="E42">
        <v>360000</v>
      </c>
      <c r="F42" s="1">
        <v>42174</v>
      </c>
      <c r="G42">
        <f>2017-B42</f>
        <v>8</v>
      </c>
      <c r="H42">
        <f>QUOTIENT(E42,100000)</f>
        <v>3</v>
      </c>
      <c r="I42" s="2">
        <f>0.05*C42*G42</f>
        <v>36400</v>
      </c>
      <c r="J42" s="2">
        <f>0.02*C42*H42</f>
        <v>5460</v>
      </c>
      <c r="K42" s="2">
        <f>C42-I42-J42</f>
        <v>49140</v>
      </c>
    </row>
    <row r="43" spans="1:11" x14ac:dyDescent="0.25">
      <c r="A43" t="s">
        <v>20</v>
      </c>
      <c r="B43">
        <v>2010</v>
      </c>
      <c r="C43">
        <v>84000</v>
      </c>
      <c r="D43" t="s">
        <v>73</v>
      </c>
      <c r="E43">
        <v>266000</v>
      </c>
      <c r="F43" s="1">
        <v>42382</v>
      </c>
      <c r="G43">
        <f>2017-B43</f>
        <v>7</v>
      </c>
      <c r="H43">
        <f>QUOTIENT(E43,100000)</f>
        <v>2</v>
      </c>
      <c r="I43" s="2">
        <f>0.05*C43*G43</f>
        <v>29400</v>
      </c>
      <c r="J43" s="2">
        <f>0.02*C43*H43</f>
        <v>3360</v>
      </c>
      <c r="K43" s="2">
        <f>C43-I43-J43</f>
        <v>51240</v>
      </c>
    </row>
    <row r="44" spans="1:11" x14ac:dyDescent="0.25">
      <c r="A44" t="s">
        <v>12</v>
      </c>
      <c r="B44">
        <v>2007</v>
      </c>
      <c r="C44">
        <v>205000</v>
      </c>
      <c r="D44" t="s">
        <v>13</v>
      </c>
      <c r="E44">
        <v>1260000</v>
      </c>
      <c r="F44" s="1">
        <v>42483</v>
      </c>
      <c r="G44">
        <f>2017-B44</f>
        <v>10</v>
      </c>
      <c r="H44">
        <f>QUOTIENT(E44,100000)</f>
        <v>12</v>
      </c>
      <c r="I44" s="2">
        <f>0.05*C44*G44</f>
        <v>102500</v>
      </c>
      <c r="J44" s="2">
        <f>0.02*C44*H44</f>
        <v>49200</v>
      </c>
      <c r="K44" s="2">
        <f>C44-I44-J44</f>
        <v>53300</v>
      </c>
    </row>
    <row r="45" spans="1:11" x14ac:dyDescent="0.25">
      <c r="A45" t="s">
        <v>35</v>
      </c>
      <c r="B45">
        <v>2010</v>
      </c>
      <c r="C45">
        <v>92000</v>
      </c>
      <c r="D45" t="s">
        <v>74</v>
      </c>
      <c r="E45">
        <v>356000</v>
      </c>
      <c r="F45" s="1">
        <v>42174</v>
      </c>
      <c r="G45">
        <f>2017-B45</f>
        <v>7</v>
      </c>
      <c r="H45">
        <f>QUOTIENT(E45,100000)</f>
        <v>3</v>
      </c>
      <c r="I45" s="2">
        <f>0.05*C45*G45</f>
        <v>32200</v>
      </c>
      <c r="J45" s="2">
        <f>0.02*C45*H45</f>
        <v>5520</v>
      </c>
      <c r="K45" s="2">
        <f>C45-I45-J45</f>
        <v>54280</v>
      </c>
    </row>
    <row r="46" spans="1:11" x14ac:dyDescent="0.25">
      <c r="A46" t="s">
        <v>45</v>
      </c>
      <c r="B46">
        <v>2010</v>
      </c>
      <c r="C46">
        <v>89000</v>
      </c>
      <c r="D46" t="s">
        <v>75</v>
      </c>
      <c r="E46">
        <v>266000</v>
      </c>
      <c r="F46" s="1">
        <v>42382</v>
      </c>
      <c r="G46">
        <f>2017-B46</f>
        <v>7</v>
      </c>
      <c r="H46">
        <f>QUOTIENT(E46,100000)</f>
        <v>2</v>
      </c>
      <c r="I46" s="2">
        <f>0.05*C46*G46</f>
        <v>31150</v>
      </c>
      <c r="J46" s="2">
        <f>0.02*C46*H46</f>
        <v>3560</v>
      </c>
      <c r="K46" s="2">
        <f>C46-I46-J46</f>
        <v>54290</v>
      </c>
    </row>
    <row r="47" spans="1:11" x14ac:dyDescent="0.25">
      <c r="A47" t="s">
        <v>37</v>
      </c>
      <c r="B47">
        <v>2013</v>
      </c>
      <c r="C47">
        <v>80000</v>
      </c>
      <c r="D47" t="s">
        <v>144</v>
      </c>
      <c r="E47">
        <v>350000</v>
      </c>
      <c r="F47" s="1">
        <v>42379</v>
      </c>
      <c r="G47">
        <f>2017-B47</f>
        <v>4</v>
      </c>
      <c r="H47">
        <f>QUOTIENT(E47,100000)</f>
        <v>3</v>
      </c>
      <c r="I47" s="2">
        <f>0.05*C47*G47</f>
        <v>16000</v>
      </c>
      <c r="J47" s="2">
        <f>0.02*C47*H47</f>
        <v>4800</v>
      </c>
      <c r="K47" s="2">
        <f>C47-I47-J47</f>
        <v>59200</v>
      </c>
    </row>
    <row r="48" spans="1:11" x14ac:dyDescent="0.25">
      <c r="A48" t="s">
        <v>41</v>
      </c>
      <c r="B48">
        <v>2012</v>
      </c>
      <c r="C48">
        <v>87133</v>
      </c>
      <c r="D48" t="s">
        <v>115</v>
      </c>
      <c r="E48">
        <v>376000</v>
      </c>
      <c r="F48" s="1">
        <v>42208</v>
      </c>
      <c r="G48">
        <f>2017-B48</f>
        <v>5</v>
      </c>
      <c r="H48">
        <f>QUOTIENT(E48,100000)</f>
        <v>3</v>
      </c>
      <c r="I48" s="2">
        <f>0.05*C48*G48</f>
        <v>21783.250000000004</v>
      </c>
      <c r="J48" s="2">
        <f>0.02*C48*H48</f>
        <v>5227.9800000000005</v>
      </c>
      <c r="K48" s="2">
        <f>C48-I48-J48</f>
        <v>60121.77</v>
      </c>
    </row>
    <row r="49" spans="1:11" x14ac:dyDescent="0.25">
      <c r="A49" t="s">
        <v>37</v>
      </c>
      <c r="B49">
        <v>2013</v>
      </c>
      <c r="C49">
        <v>80000</v>
      </c>
      <c r="D49" t="s">
        <v>145</v>
      </c>
      <c r="E49">
        <v>235000</v>
      </c>
      <c r="F49" s="1">
        <v>42379</v>
      </c>
      <c r="G49">
        <f>2017-B49</f>
        <v>4</v>
      </c>
      <c r="H49">
        <f>QUOTIENT(E49,100000)</f>
        <v>2</v>
      </c>
      <c r="I49" s="2">
        <f>0.05*C49*G49</f>
        <v>16000</v>
      </c>
      <c r="J49" s="2">
        <f>0.02*C49*H49</f>
        <v>3200</v>
      </c>
      <c r="K49" s="2">
        <f>C49-I49-J49</f>
        <v>60800</v>
      </c>
    </row>
    <row r="50" spans="1:11" x14ac:dyDescent="0.25">
      <c r="A50" t="s">
        <v>76</v>
      </c>
      <c r="B50">
        <v>2010</v>
      </c>
      <c r="C50">
        <v>94000</v>
      </c>
      <c r="D50" t="s">
        <v>77</v>
      </c>
      <c r="E50">
        <v>91000</v>
      </c>
      <c r="F50" s="1">
        <v>42268</v>
      </c>
      <c r="G50">
        <f>2017-B50</f>
        <v>7</v>
      </c>
      <c r="H50">
        <f>QUOTIENT(E50,100000)</f>
        <v>0</v>
      </c>
      <c r="I50" s="2">
        <f>0.05*C50*G50</f>
        <v>32900</v>
      </c>
      <c r="J50" s="2">
        <f>0.02*C50*H50</f>
        <v>0</v>
      </c>
      <c r="K50" s="2">
        <f>C50-I50-J50</f>
        <v>61100</v>
      </c>
    </row>
    <row r="51" spans="1:11" x14ac:dyDescent="0.25">
      <c r="A51" t="s">
        <v>45</v>
      </c>
      <c r="B51">
        <v>2009</v>
      </c>
      <c r="C51">
        <v>114400</v>
      </c>
      <c r="D51" t="s">
        <v>46</v>
      </c>
      <c r="E51">
        <v>226000</v>
      </c>
      <c r="F51" s="1">
        <v>42073</v>
      </c>
      <c r="G51">
        <f>2017-B51</f>
        <v>8</v>
      </c>
      <c r="H51">
        <f>QUOTIENT(E51,100000)</f>
        <v>2</v>
      </c>
      <c r="I51" s="2">
        <f>0.05*C51*G51</f>
        <v>45760</v>
      </c>
      <c r="J51" s="2">
        <f>0.02*C51*H51</f>
        <v>4576</v>
      </c>
      <c r="K51" s="2">
        <f>C51-I51-J51</f>
        <v>64064</v>
      </c>
    </row>
    <row r="52" spans="1:11" x14ac:dyDescent="0.25">
      <c r="A52" t="s">
        <v>14</v>
      </c>
      <c r="B52">
        <v>2007</v>
      </c>
      <c r="C52">
        <v>198000</v>
      </c>
      <c r="D52" t="s">
        <v>15</v>
      </c>
      <c r="E52">
        <v>890200</v>
      </c>
      <c r="F52" s="1">
        <v>42520</v>
      </c>
      <c r="G52">
        <f>2017-B52</f>
        <v>10</v>
      </c>
      <c r="H52">
        <f>QUOTIENT(E52,100000)</f>
        <v>8</v>
      </c>
      <c r="I52" s="2">
        <f>0.05*C52*G52</f>
        <v>99000</v>
      </c>
      <c r="J52" s="2">
        <f>0.02*C52*H52</f>
        <v>31680</v>
      </c>
      <c r="K52" s="2">
        <f>C52-I52-J52</f>
        <v>67320</v>
      </c>
    </row>
    <row r="53" spans="1:11" x14ac:dyDescent="0.25">
      <c r="A53" t="s">
        <v>45</v>
      </c>
      <c r="B53">
        <v>2010</v>
      </c>
      <c r="C53">
        <v>113400</v>
      </c>
      <c r="D53" t="s">
        <v>78</v>
      </c>
      <c r="E53">
        <v>230000</v>
      </c>
      <c r="F53" s="1">
        <v>42073</v>
      </c>
      <c r="G53">
        <f>2017-B53</f>
        <v>7</v>
      </c>
      <c r="H53">
        <f>QUOTIENT(E53,100000)</f>
        <v>2</v>
      </c>
      <c r="I53" s="2">
        <f>0.05*C53*G53</f>
        <v>39690</v>
      </c>
      <c r="J53" s="2">
        <f>0.02*C53*H53</f>
        <v>4536</v>
      </c>
      <c r="K53" s="2">
        <f>C53-I53-J53</f>
        <v>69174</v>
      </c>
    </row>
    <row r="54" spans="1:11" x14ac:dyDescent="0.25">
      <c r="A54" t="s">
        <v>47</v>
      </c>
      <c r="B54">
        <v>2009</v>
      </c>
      <c r="C54">
        <v>134000</v>
      </c>
      <c r="D54" t="s">
        <v>48</v>
      </c>
      <c r="E54">
        <v>482000</v>
      </c>
      <c r="F54" s="1">
        <v>42385</v>
      </c>
      <c r="G54">
        <f>2017-B54</f>
        <v>8</v>
      </c>
      <c r="H54">
        <f>QUOTIENT(E54,100000)</f>
        <v>4</v>
      </c>
      <c r="I54" s="2">
        <f>0.05*C54*G54</f>
        <v>53600</v>
      </c>
      <c r="J54" s="2">
        <f>0.02*C54*H54</f>
        <v>10720</v>
      </c>
      <c r="K54" s="2">
        <f>C54-I54-J54</f>
        <v>69680</v>
      </c>
    </row>
    <row r="55" spans="1:11" x14ac:dyDescent="0.25">
      <c r="A55" t="s">
        <v>47</v>
      </c>
      <c r="B55">
        <v>2009</v>
      </c>
      <c r="C55">
        <v>135000</v>
      </c>
      <c r="D55" t="s">
        <v>49</v>
      </c>
      <c r="E55">
        <v>478000</v>
      </c>
      <c r="F55" s="1">
        <v>42385</v>
      </c>
      <c r="G55">
        <f>2017-B55</f>
        <v>8</v>
      </c>
      <c r="H55">
        <f>QUOTIENT(E55,100000)</f>
        <v>4</v>
      </c>
      <c r="I55" s="2">
        <f>0.05*C55*G55</f>
        <v>54000</v>
      </c>
      <c r="J55" s="2">
        <f>0.02*C55*H55</f>
        <v>10800</v>
      </c>
      <c r="K55" s="2">
        <f>C55-I55-J55</f>
        <v>70200</v>
      </c>
    </row>
    <row r="56" spans="1:11" x14ac:dyDescent="0.25">
      <c r="A56" t="s">
        <v>50</v>
      </c>
      <c r="B56">
        <v>2009</v>
      </c>
      <c r="C56">
        <v>131780</v>
      </c>
      <c r="D56" t="s">
        <v>51</v>
      </c>
      <c r="E56">
        <v>306000</v>
      </c>
      <c r="F56" s="1">
        <v>42365</v>
      </c>
      <c r="G56">
        <f>2017-B56</f>
        <v>8</v>
      </c>
      <c r="H56">
        <f>QUOTIENT(E56,100000)</f>
        <v>3</v>
      </c>
      <c r="I56" s="2">
        <f>0.05*C56*G56</f>
        <v>52712</v>
      </c>
      <c r="J56" s="2">
        <f>0.02*C56*H56</f>
        <v>7906.7999999999993</v>
      </c>
      <c r="K56" s="2">
        <f>C56-I56-J56</f>
        <v>71161.2</v>
      </c>
    </row>
    <row r="57" spans="1:11" x14ac:dyDescent="0.25">
      <c r="A57" t="s">
        <v>76</v>
      </c>
      <c r="B57">
        <v>2013</v>
      </c>
      <c r="C57">
        <v>93000</v>
      </c>
      <c r="D57" t="s">
        <v>146</v>
      </c>
      <c r="E57">
        <v>195000</v>
      </c>
      <c r="F57" s="1">
        <v>42268</v>
      </c>
      <c r="G57">
        <f>2017-B57</f>
        <v>4</v>
      </c>
      <c r="H57">
        <f>QUOTIENT(E57,100000)</f>
        <v>1</v>
      </c>
      <c r="I57" s="2">
        <f>0.05*C57*G57</f>
        <v>18600</v>
      </c>
      <c r="J57" s="2">
        <f>0.02*C57*H57</f>
        <v>1860</v>
      </c>
      <c r="K57" s="2">
        <f>C57-I57-J57</f>
        <v>72540</v>
      </c>
    </row>
    <row r="58" spans="1:11" x14ac:dyDescent="0.25">
      <c r="A58" t="s">
        <v>22</v>
      </c>
      <c r="B58">
        <v>2012</v>
      </c>
      <c r="C58">
        <v>110000</v>
      </c>
      <c r="D58" t="s">
        <v>116</v>
      </c>
      <c r="E58">
        <v>201000</v>
      </c>
      <c r="F58" s="1">
        <v>42075</v>
      </c>
      <c r="G58">
        <f>2017-B58</f>
        <v>5</v>
      </c>
      <c r="H58">
        <f>QUOTIENT(E58,100000)</f>
        <v>2</v>
      </c>
      <c r="I58" s="2">
        <f>0.05*C58*G58</f>
        <v>27500</v>
      </c>
      <c r="J58" s="2">
        <f>0.02*C58*H58</f>
        <v>4400</v>
      </c>
      <c r="K58" s="2">
        <f>C58-I58-J58</f>
        <v>78100</v>
      </c>
    </row>
    <row r="59" spans="1:11" x14ac:dyDescent="0.25">
      <c r="A59" t="s">
        <v>160</v>
      </c>
      <c r="B59">
        <v>2014</v>
      </c>
      <c r="C59">
        <v>98000</v>
      </c>
      <c r="D59" t="s">
        <v>161</v>
      </c>
      <c r="E59">
        <v>251000</v>
      </c>
      <c r="F59" s="1">
        <v>42344</v>
      </c>
      <c r="G59">
        <f>2017-B59</f>
        <v>3</v>
      </c>
      <c r="H59">
        <f>QUOTIENT(E59,100000)</f>
        <v>2</v>
      </c>
      <c r="I59" s="2">
        <f>0.05*C59*G59</f>
        <v>14700</v>
      </c>
      <c r="J59" s="2">
        <f>0.02*C59*H59</f>
        <v>3920</v>
      </c>
      <c r="K59" s="2">
        <f>C59-I59-J59</f>
        <v>79380</v>
      </c>
    </row>
    <row r="60" spans="1:11" x14ac:dyDescent="0.25">
      <c r="A60" t="s">
        <v>160</v>
      </c>
      <c r="B60">
        <v>2014</v>
      </c>
      <c r="C60">
        <v>99000</v>
      </c>
      <c r="D60" t="s">
        <v>162</v>
      </c>
      <c r="E60">
        <v>247000</v>
      </c>
      <c r="F60" s="1">
        <v>42344</v>
      </c>
      <c r="G60">
        <f>2017-B60</f>
        <v>3</v>
      </c>
      <c r="H60">
        <f>QUOTIENT(E60,100000)</f>
        <v>2</v>
      </c>
      <c r="I60" s="2">
        <f>0.05*C60*G60</f>
        <v>14850</v>
      </c>
      <c r="J60" s="2">
        <f>0.02*C60*H60</f>
        <v>3960</v>
      </c>
      <c r="K60" s="2">
        <f>C60-I60-J60</f>
        <v>80190</v>
      </c>
    </row>
    <row r="61" spans="1:11" x14ac:dyDescent="0.25">
      <c r="A61" t="s">
        <v>79</v>
      </c>
      <c r="B61">
        <v>2010</v>
      </c>
      <c r="C61">
        <v>135000</v>
      </c>
      <c r="D61" t="s">
        <v>80</v>
      </c>
      <c r="E61">
        <v>251000</v>
      </c>
      <c r="F61" s="1">
        <v>42067</v>
      </c>
      <c r="G61">
        <f>2017-B61</f>
        <v>7</v>
      </c>
      <c r="H61">
        <f>QUOTIENT(E61,100000)</f>
        <v>2</v>
      </c>
      <c r="I61" s="2">
        <f>0.05*C61*G61</f>
        <v>47250</v>
      </c>
      <c r="J61" s="2">
        <f>0.02*C61*H61</f>
        <v>5400</v>
      </c>
      <c r="K61" s="2">
        <f>C61-I61-J61</f>
        <v>82350</v>
      </c>
    </row>
    <row r="62" spans="1:11" x14ac:dyDescent="0.25">
      <c r="A62" t="s">
        <v>45</v>
      </c>
      <c r="B62">
        <v>2009</v>
      </c>
      <c r="C62">
        <v>159000</v>
      </c>
      <c r="D62" t="s">
        <v>52</v>
      </c>
      <c r="E62">
        <v>403000</v>
      </c>
      <c r="F62" s="1">
        <v>42681</v>
      </c>
      <c r="G62">
        <f>2017-B62</f>
        <v>8</v>
      </c>
      <c r="H62">
        <f>QUOTIENT(E62,100000)</f>
        <v>4</v>
      </c>
      <c r="I62" s="2">
        <f>0.05*C62*G62</f>
        <v>63600</v>
      </c>
      <c r="J62" s="2">
        <f>0.02*C62*H62</f>
        <v>12720</v>
      </c>
      <c r="K62" s="2">
        <f>C62-I62-J62</f>
        <v>82680</v>
      </c>
    </row>
    <row r="63" spans="1:11" x14ac:dyDescent="0.25">
      <c r="A63" t="s">
        <v>33</v>
      </c>
      <c r="B63">
        <v>2009</v>
      </c>
      <c r="C63">
        <v>162800</v>
      </c>
      <c r="D63" t="s">
        <v>53</v>
      </c>
      <c r="E63">
        <v>370000</v>
      </c>
      <c r="F63" s="1">
        <v>42329</v>
      </c>
      <c r="G63">
        <f>2017-B63</f>
        <v>8</v>
      </c>
      <c r="H63">
        <f>QUOTIENT(E63,100000)</f>
        <v>3</v>
      </c>
      <c r="I63" s="2">
        <f>0.05*C63*G63</f>
        <v>65120</v>
      </c>
      <c r="J63" s="2">
        <f>0.02*C63*H63</f>
        <v>9768</v>
      </c>
      <c r="K63" s="2">
        <f>C63-I63-J63</f>
        <v>87912</v>
      </c>
    </row>
    <row r="64" spans="1:11" x14ac:dyDescent="0.25">
      <c r="A64" t="s">
        <v>50</v>
      </c>
      <c r="B64">
        <v>2012</v>
      </c>
      <c r="C64">
        <v>130780</v>
      </c>
      <c r="D64" t="s">
        <v>117</v>
      </c>
      <c r="E64">
        <v>310000</v>
      </c>
      <c r="F64" s="1">
        <v>42365</v>
      </c>
      <c r="G64">
        <f>2017-B64</f>
        <v>5</v>
      </c>
      <c r="H64">
        <f>QUOTIENT(E64,100000)</f>
        <v>3</v>
      </c>
      <c r="I64" s="2">
        <f>0.05*C64*G64</f>
        <v>32695</v>
      </c>
      <c r="J64" s="2">
        <f>0.02*C64*H64</f>
        <v>7846.7999999999993</v>
      </c>
      <c r="K64" s="2">
        <f>C64-I64-J64</f>
        <v>90238.2</v>
      </c>
    </row>
    <row r="65" spans="1:11" x14ac:dyDescent="0.25">
      <c r="A65" t="s">
        <v>45</v>
      </c>
      <c r="B65">
        <v>2012</v>
      </c>
      <c r="C65">
        <v>135502</v>
      </c>
      <c r="D65" t="s">
        <v>118</v>
      </c>
      <c r="E65">
        <v>247000</v>
      </c>
      <c r="F65" s="1">
        <v>42476</v>
      </c>
      <c r="G65">
        <f>2017-B65</f>
        <v>5</v>
      </c>
      <c r="H65">
        <f>QUOTIENT(E65,100000)</f>
        <v>2</v>
      </c>
      <c r="I65" s="2">
        <f>0.05*C65*G65</f>
        <v>33875.5</v>
      </c>
      <c r="J65" s="2">
        <f>0.02*C65*H65</f>
        <v>5420.08</v>
      </c>
      <c r="K65" s="2">
        <f>C65-I65-J65</f>
        <v>96206.42</v>
      </c>
    </row>
    <row r="66" spans="1:11" x14ac:dyDescent="0.25">
      <c r="A66" t="s">
        <v>81</v>
      </c>
      <c r="B66">
        <v>2010</v>
      </c>
      <c r="C66">
        <v>160000</v>
      </c>
      <c r="D66" t="s">
        <v>82</v>
      </c>
      <c r="E66">
        <v>263000</v>
      </c>
      <c r="F66" s="1">
        <v>42028</v>
      </c>
      <c r="G66">
        <f>2017-B66</f>
        <v>7</v>
      </c>
      <c r="H66">
        <f>QUOTIENT(E66,100000)</f>
        <v>2</v>
      </c>
      <c r="I66" s="2">
        <f>0.05*C66*G66</f>
        <v>56000</v>
      </c>
      <c r="J66" s="2">
        <f>0.02*C66*H66</f>
        <v>6400</v>
      </c>
      <c r="K66" s="2">
        <f>C66-I66-J66</f>
        <v>97600</v>
      </c>
    </row>
    <row r="67" spans="1:11" x14ac:dyDescent="0.25">
      <c r="A67" t="s">
        <v>54</v>
      </c>
      <c r="B67">
        <v>2009</v>
      </c>
      <c r="C67">
        <v>168800</v>
      </c>
      <c r="D67" t="s">
        <v>55</v>
      </c>
      <c r="E67">
        <v>186300</v>
      </c>
      <c r="F67" s="1">
        <v>42272</v>
      </c>
      <c r="G67">
        <f>2017-B67</f>
        <v>8</v>
      </c>
      <c r="H67">
        <f>QUOTIENT(E67,100000)</f>
        <v>1</v>
      </c>
      <c r="I67" s="2">
        <f>0.05*C67*G67</f>
        <v>67520</v>
      </c>
      <c r="J67" s="2">
        <f>0.02*C67*H67</f>
        <v>3376</v>
      </c>
      <c r="K67" s="2">
        <f>C67-I67-J67</f>
        <v>97904</v>
      </c>
    </row>
    <row r="68" spans="1:11" x14ac:dyDescent="0.25">
      <c r="A68" t="s">
        <v>119</v>
      </c>
      <c r="B68">
        <v>2012</v>
      </c>
      <c r="C68">
        <v>145000</v>
      </c>
      <c r="D68" t="s">
        <v>120</v>
      </c>
      <c r="E68">
        <v>386732</v>
      </c>
      <c r="F68" s="1">
        <v>42059</v>
      </c>
      <c r="G68">
        <f>2017-B68</f>
        <v>5</v>
      </c>
      <c r="H68">
        <f>QUOTIENT(E68,100000)</f>
        <v>3</v>
      </c>
      <c r="I68" s="2">
        <f>0.05*C68*G68</f>
        <v>36250</v>
      </c>
      <c r="J68" s="2">
        <f>0.02*C68*H68</f>
        <v>8700</v>
      </c>
      <c r="K68" s="2">
        <f>C68-I68-J68</f>
        <v>100050</v>
      </c>
    </row>
    <row r="69" spans="1:11" x14ac:dyDescent="0.25">
      <c r="A69" t="s">
        <v>119</v>
      </c>
      <c r="B69">
        <v>2012</v>
      </c>
      <c r="C69">
        <v>145000</v>
      </c>
      <c r="D69" t="s">
        <v>121</v>
      </c>
      <c r="E69">
        <v>312680</v>
      </c>
      <c r="F69" s="1">
        <v>42059</v>
      </c>
      <c r="G69">
        <f>2017-B69</f>
        <v>5</v>
      </c>
      <c r="H69">
        <f>QUOTIENT(E69,100000)</f>
        <v>3</v>
      </c>
      <c r="I69" s="2">
        <f>0.05*C69*G69</f>
        <v>36250</v>
      </c>
      <c r="J69" s="2">
        <f>0.02*C69*H69</f>
        <v>8700</v>
      </c>
      <c r="K69" s="2">
        <f>C69-I69-J69</f>
        <v>100050</v>
      </c>
    </row>
    <row r="70" spans="1:11" x14ac:dyDescent="0.25">
      <c r="A70" t="s">
        <v>79</v>
      </c>
      <c r="B70">
        <v>2013</v>
      </c>
      <c r="C70">
        <v>136000</v>
      </c>
      <c r="D70" t="s">
        <v>147</v>
      </c>
      <c r="E70">
        <v>247000</v>
      </c>
      <c r="F70" s="1">
        <v>42067</v>
      </c>
      <c r="G70">
        <f>2017-B70</f>
        <v>4</v>
      </c>
      <c r="H70">
        <f>QUOTIENT(E70,100000)</f>
        <v>2</v>
      </c>
      <c r="I70" s="2">
        <f>0.05*C70*G70</f>
        <v>27200</v>
      </c>
      <c r="J70" s="2">
        <f>0.02*C70*H70</f>
        <v>5440</v>
      </c>
      <c r="K70" s="2">
        <f>C70-I70-J70</f>
        <v>103360</v>
      </c>
    </row>
    <row r="71" spans="1:11" x14ac:dyDescent="0.25">
      <c r="A71" t="s">
        <v>56</v>
      </c>
      <c r="B71">
        <v>2009</v>
      </c>
      <c r="C71">
        <v>195370</v>
      </c>
      <c r="D71" t="s">
        <v>57</v>
      </c>
      <c r="E71">
        <v>290000</v>
      </c>
      <c r="F71" s="1">
        <v>42467</v>
      </c>
      <c r="G71">
        <f>2017-B71</f>
        <v>8</v>
      </c>
      <c r="H71">
        <f>QUOTIENT(E71,100000)</f>
        <v>2</v>
      </c>
      <c r="I71" s="2">
        <f>0.05*C71*G71</f>
        <v>78148</v>
      </c>
      <c r="J71" s="2">
        <f>0.02*C71*H71</f>
        <v>7814.8</v>
      </c>
      <c r="K71" s="2">
        <f>C71-I71-J71</f>
        <v>109407.2</v>
      </c>
    </row>
    <row r="72" spans="1:11" x14ac:dyDescent="0.25">
      <c r="A72" t="s">
        <v>45</v>
      </c>
      <c r="B72">
        <v>2014</v>
      </c>
      <c r="C72">
        <v>136502</v>
      </c>
      <c r="D72" t="s">
        <v>163</v>
      </c>
      <c r="E72">
        <v>243000</v>
      </c>
      <c r="F72" s="1">
        <v>42476</v>
      </c>
      <c r="G72">
        <f>2017-B72</f>
        <v>3</v>
      </c>
      <c r="H72">
        <f>QUOTIENT(E72,100000)</f>
        <v>2</v>
      </c>
      <c r="I72" s="2">
        <f>0.05*C72*G72</f>
        <v>20475.300000000003</v>
      </c>
      <c r="J72" s="2">
        <f>0.02*C72*H72</f>
        <v>5460.08</v>
      </c>
      <c r="K72" s="2">
        <f>C72-I72-J72</f>
        <v>110566.62</v>
      </c>
    </row>
    <row r="73" spans="1:11" x14ac:dyDescent="0.25">
      <c r="A73" t="s">
        <v>33</v>
      </c>
      <c r="B73">
        <v>2012</v>
      </c>
      <c r="C73">
        <v>163800</v>
      </c>
      <c r="D73" t="s">
        <v>122</v>
      </c>
      <c r="E73">
        <v>366000</v>
      </c>
      <c r="F73" s="1">
        <v>42329</v>
      </c>
      <c r="G73">
        <f>2017-B73</f>
        <v>5</v>
      </c>
      <c r="H73">
        <f>QUOTIENT(E73,100000)</f>
        <v>3</v>
      </c>
      <c r="I73" s="2">
        <f>0.05*C73*G73</f>
        <v>40950</v>
      </c>
      <c r="J73" s="2">
        <f>0.02*C73*H73</f>
        <v>9828</v>
      </c>
      <c r="K73" s="2">
        <f>C73-I73-J73</f>
        <v>113022</v>
      </c>
    </row>
    <row r="74" spans="1:11" x14ac:dyDescent="0.25">
      <c r="A74" t="s">
        <v>58</v>
      </c>
      <c r="B74">
        <v>2009</v>
      </c>
      <c r="C74">
        <v>195340</v>
      </c>
      <c r="D74" t="s">
        <v>59</v>
      </c>
      <c r="E74">
        <v>190000</v>
      </c>
      <c r="F74" s="1">
        <v>42278</v>
      </c>
      <c r="G74">
        <f>2017-B74</f>
        <v>8</v>
      </c>
      <c r="H74">
        <f>QUOTIENT(E74,100000)</f>
        <v>1</v>
      </c>
      <c r="I74" s="2">
        <f>0.05*C74*G74</f>
        <v>78136</v>
      </c>
      <c r="J74" s="2">
        <f>0.02*C74*H74</f>
        <v>3906.8</v>
      </c>
      <c r="K74" s="2">
        <f>C74-I74-J74</f>
        <v>113297.2</v>
      </c>
    </row>
    <row r="75" spans="1:11" x14ac:dyDescent="0.25">
      <c r="A75" t="s">
        <v>45</v>
      </c>
      <c r="B75">
        <v>2013</v>
      </c>
      <c r="C75">
        <v>158000</v>
      </c>
      <c r="D75" t="s">
        <v>148</v>
      </c>
      <c r="E75">
        <v>407000</v>
      </c>
      <c r="F75" s="1">
        <v>42681</v>
      </c>
      <c r="G75">
        <f>2017-B75</f>
        <v>4</v>
      </c>
      <c r="H75">
        <f>QUOTIENT(E75,100000)</f>
        <v>4</v>
      </c>
      <c r="I75" s="2">
        <f>0.05*C75*G75</f>
        <v>31600</v>
      </c>
      <c r="J75" s="2">
        <f>0.02*C75*H75</f>
        <v>12640</v>
      </c>
      <c r="K75" s="2">
        <f>C75-I75-J75</f>
        <v>113760</v>
      </c>
    </row>
    <row r="76" spans="1:11" x14ac:dyDescent="0.25">
      <c r="A76" t="s">
        <v>62</v>
      </c>
      <c r="B76">
        <v>2011</v>
      </c>
      <c r="C76">
        <v>210000</v>
      </c>
      <c r="D76" t="s">
        <v>96</v>
      </c>
      <c r="E76">
        <v>780000</v>
      </c>
      <c r="F76" s="1">
        <v>42481</v>
      </c>
      <c r="G76">
        <f>2017-B76</f>
        <v>6</v>
      </c>
      <c r="H76">
        <f>QUOTIENT(E76,100000)</f>
        <v>7</v>
      </c>
      <c r="I76" s="2">
        <f>0.05*C76*G76</f>
        <v>63000</v>
      </c>
      <c r="J76" s="2">
        <f>0.02*C76*H76</f>
        <v>29400</v>
      </c>
      <c r="K76" s="2">
        <f>C76-I76-J76</f>
        <v>117600</v>
      </c>
    </row>
    <row r="77" spans="1:11" x14ac:dyDescent="0.25">
      <c r="A77" t="s">
        <v>62</v>
      </c>
      <c r="B77">
        <v>2011</v>
      </c>
      <c r="C77">
        <v>210000</v>
      </c>
      <c r="D77" t="s">
        <v>97</v>
      </c>
      <c r="E77">
        <v>760300</v>
      </c>
      <c r="F77" s="1">
        <v>42481</v>
      </c>
      <c r="G77">
        <f>2017-B77</f>
        <v>6</v>
      </c>
      <c r="H77">
        <f>QUOTIENT(E77,100000)</f>
        <v>7</v>
      </c>
      <c r="I77" s="2">
        <f>0.05*C77*G77</f>
        <v>63000</v>
      </c>
      <c r="J77" s="2">
        <f>0.02*C77*H77</f>
        <v>29400</v>
      </c>
      <c r="K77" s="2">
        <f>C77-I77-J77</f>
        <v>117600</v>
      </c>
    </row>
    <row r="78" spans="1:11" x14ac:dyDescent="0.25">
      <c r="A78" t="s">
        <v>123</v>
      </c>
      <c r="B78">
        <v>2012</v>
      </c>
      <c r="C78">
        <v>183000</v>
      </c>
      <c r="D78" t="s">
        <v>124</v>
      </c>
      <c r="E78">
        <v>520000</v>
      </c>
      <c r="F78" s="1">
        <v>42444</v>
      </c>
      <c r="G78">
        <f>2017-B78</f>
        <v>5</v>
      </c>
      <c r="H78">
        <f>QUOTIENT(E78,100000)</f>
        <v>5</v>
      </c>
      <c r="I78" s="2">
        <f>0.05*C78*G78</f>
        <v>45750</v>
      </c>
      <c r="J78" s="2">
        <f>0.02*C78*H78</f>
        <v>18300</v>
      </c>
      <c r="K78" s="2">
        <f>C78-I78-J78</f>
        <v>118950</v>
      </c>
    </row>
    <row r="79" spans="1:11" x14ac:dyDescent="0.25">
      <c r="A79" t="s">
        <v>123</v>
      </c>
      <c r="B79">
        <v>2012</v>
      </c>
      <c r="C79">
        <v>183000</v>
      </c>
      <c r="D79" t="s">
        <v>125</v>
      </c>
      <c r="E79">
        <v>530000</v>
      </c>
      <c r="F79" s="1">
        <v>42444</v>
      </c>
      <c r="G79">
        <f>2017-B79</f>
        <v>5</v>
      </c>
      <c r="H79">
        <f>QUOTIENT(E79,100000)</f>
        <v>5</v>
      </c>
      <c r="I79" s="2">
        <f>0.05*C79*G79</f>
        <v>45750</v>
      </c>
      <c r="J79" s="2">
        <f>0.02*C79*H79</f>
        <v>18300</v>
      </c>
      <c r="K79" s="2">
        <f>C79-I79-J79</f>
        <v>118950</v>
      </c>
    </row>
    <row r="80" spans="1:11" x14ac:dyDescent="0.25">
      <c r="A80" t="s">
        <v>62</v>
      </c>
      <c r="B80">
        <v>2011</v>
      </c>
      <c r="C80">
        <v>210000</v>
      </c>
      <c r="D80" t="s">
        <v>98</v>
      </c>
      <c r="E80">
        <v>680000</v>
      </c>
      <c r="F80" s="1">
        <v>42481</v>
      </c>
      <c r="G80">
        <f>2017-B80</f>
        <v>6</v>
      </c>
      <c r="H80">
        <f>QUOTIENT(E80,100000)</f>
        <v>6</v>
      </c>
      <c r="I80" s="2">
        <f>0.05*C80*G80</f>
        <v>63000</v>
      </c>
      <c r="J80" s="2">
        <f>0.02*C80*H80</f>
        <v>25200</v>
      </c>
      <c r="K80" s="2">
        <f>C80-I80-J80</f>
        <v>121800</v>
      </c>
    </row>
    <row r="81" spans="1:11" x14ac:dyDescent="0.25">
      <c r="A81" t="s">
        <v>62</v>
      </c>
      <c r="B81">
        <v>2011</v>
      </c>
      <c r="C81">
        <v>210000</v>
      </c>
      <c r="D81" t="s">
        <v>99</v>
      </c>
      <c r="E81">
        <v>655000</v>
      </c>
      <c r="F81" s="1">
        <v>42481</v>
      </c>
      <c r="G81">
        <f>2017-B81</f>
        <v>6</v>
      </c>
      <c r="H81">
        <f>QUOTIENT(E81,100000)</f>
        <v>6</v>
      </c>
      <c r="I81" s="2">
        <f>0.05*C81*G81</f>
        <v>63000</v>
      </c>
      <c r="J81" s="2">
        <f>0.02*C81*H81</f>
        <v>25200</v>
      </c>
      <c r="K81" s="2">
        <f>C81-I81-J81</f>
        <v>121800</v>
      </c>
    </row>
    <row r="82" spans="1:11" x14ac:dyDescent="0.25">
      <c r="A82" t="s">
        <v>123</v>
      </c>
      <c r="B82">
        <v>2012</v>
      </c>
      <c r="C82">
        <v>183000</v>
      </c>
      <c r="D82" t="s">
        <v>126</v>
      </c>
      <c r="E82">
        <v>490000</v>
      </c>
      <c r="F82" s="1">
        <v>42444</v>
      </c>
      <c r="G82">
        <f>2017-B82</f>
        <v>5</v>
      </c>
      <c r="H82">
        <f>QUOTIENT(E82,100000)</f>
        <v>4</v>
      </c>
      <c r="I82" s="2">
        <f>0.05*C82*G82</f>
        <v>45750</v>
      </c>
      <c r="J82" s="2">
        <f>0.02*C82*H82</f>
        <v>14640</v>
      </c>
      <c r="K82" s="2">
        <f>C82-I82-J82</f>
        <v>122610</v>
      </c>
    </row>
    <row r="83" spans="1:11" x14ac:dyDescent="0.25">
      <c r="A83" t="s">
        <v>123</v>
      </c>
      <c r="B83">
        <v>2012</v>
      </c>
      <c r="C83">
        <v>183000</v>
      </c>
      <c r="D83" t="s">
        <v>127</v>
      </c>
      <c r="E83">
        <v>481000</v>
      </c>
      <c r="F83" s="1">
        <v>42444</v>
      </c>
      <c r="G83">
        <f>2017-B83</f>
        <v>5</v>
      </c>
      <c r="H83">
        <f>QUOTIENT(E83,100000)</f>
        <v>4</v>
      </c>
      <c r="I83" s="2">
        <f>0.05*C83*G83</f>
        <v>45750</v>
      </c>
      <c r="J83" s="2">
        <f>0.02*C83*H83</f>
        <v>14640</v>
      </c>
      <c r="K83" s="2">
        <f>C83-I83-J83</f>
        <v>122610</v>
      </c>
    </row>
    <row r="84" spans="1:11" x14ac:dyDescent="0.25">
      <c r="A84" t="s">
        <v>123</v>
      </c>
      <c r="B84">
        <v>2012</v>
      </c>
      <c r="C84">
        <v>183000</v>
      </c>
      <c r="D84" t="s">
        <v>128</v>
      </c>
      <c r="E84">
        <v>454000</v>
      </c>
      <c r="F84" s="1">
        <v>42444</v>
      </c>
      <c r="G84">
        <f>2017-B84</f>
        <v>5</v>
      </c>
      <c r="H84">
        <f>QUOTIENT(E84,100000)</f>
        <v>4</v>
      </c>
      <c r="I84" s="2">
        <f>0.05*C84*G84</f>
        <v>45750</v>
      </c>
      <c r="J84" s="2">
        <f>0.02*C84*H84</f>
        <v>14640</v>
      </c>
      <c r="K84" s="2">
        <f>C84-I84-J84</f>
        <v>122610</v>
      </c>
    </row>
    <row r="85" spans="1:11" x14ac:dyDescent="0.25">
      <c r="A85" t="s">
        <v>100</v>
      </c>
      <c r="B85">
        <v>2011</v>
      </c>
      <c r="C85">
        <v>220000</v>
      </c>
      <c r="D85" t="s">
        <v>101</v>
      </c>
      <c r="E85">
        <v>731000</v>
      </c>
      <c r="F85" s="1">
        <v>42236</v>
      </c>
      <c r="G85">
        <f>2017-B85</f>
        <v>6</v>
      </c>
      <c r="H85">
        <f>QUOTIENT(E85,100000)</f>
        <v>7</v>
      </c>
      <c r="I85" s="2">
        <f>0.05*C85*G85</f>
        <v>66000</v>
      </c>
      <c r="J85" s="2">
        <f>0.02*C85*H85</f>
        <v>30800</v>
      </c>
      <c r="K85" s="2">
        <f>C85-I85-J85</f>
        <v>123200</v>
      </c>
    </row>
    <row r="86" spans="1:11" x14ac:dyDescent="0.25">
      <c r="A86" t="s">
        <v>60</v>
      </c>
      <c r="B86">
        <v>2009</v>
      </c>
      <c r="C86">
        <v>230000</v>
      </c>
      <c r="D86" t="s">
        <v>61</v>
      </c>
      <c r="E86">
        <v>305000</v>
      </c>
      <c r="F86" s="1">
        <v>42307</v>
      </c>
      <c r="G86">
        <f>2017-B86</f>
        <v>8</v>
      </c>
      <c r="H86">
        <f>QUOTIENT(E86,100000)</f>
        <v>3</v>
      </c>
      <c r="I86" s="2">
        <f>0.05*C86*G86</f>
        <v>92000</v>
      </c>
      <c r="J86" s="2">
        <f>0.02*C86*H86</f>
        <v>13800</v>
      </c>
      <c r="K86" s="2">
        <f>C86-I86-J86</f>
        <v>124200</v>
      </c>
    </row>
    <row r="87" spans="1:11" x14ac:dyDescent="0.25">
      <c r="A87" t="s">
        <v>83</v>
      </c>
      <c r="B87">
        <v>2010</v>
      </c>
      <c r="C87">
        <v>265000</v>
      </c>
      <c r="D87" t="s">
        <v>84</v>
      </c>
      <c r="E87">
        <v>930000</v>
      </c>
      <c r="F87" s="1">
        <v>42236</v>
      </c>
      <c r="G87">
        <f>2017-B87</f>
        <v>7</v>
      </c>
      <c r="H87">
        <f>QUOTIENT(E87,100000)</f>
        <v>9</v>
      </c>
      <c r="I87" s="2">
        <f>0.05*C87*G87</f>
        <v>92750</v>
      </c>
      <c r="J87" s="2">
        <f>0.02*C87*H87</f>
        <v>47700</v>
      </c>
      <c r="K87" s="2">
        <f>C87-I87-J87</f>
        <v>124550</v>
      </c>
    </row>
    <row r="88" spans="1:11" x14ac:dyDescent="0.25">
      <c r="A88" t="s">
        <v>83</v>
      </c>
      <c r="B88">
        <v>2010</v>
      </c>
      <c r="C88">
        <v>265000</v>
      </c>
      <c r="D88" t="s">
        <v>85</v>
      </c>
      <c r="E88">
        <v>912000</v>
      </c>
      <c r="F88" s="1">
        <v>42236</v>
      </c>
      <c r="G88">
        <f>2017-B88</f>
        <v>7</v>
      </c>
      <c r="H88">
        <f>QUOTIENT(E88,100000)</f>
        <v>9</v>
      </c>
      <c r="I88" s="2">
        <f>0.05*C88*G88</f>
        <v>92750</v>
      </c>
      <c r="J88" s="2">
        <f>0.02*C88*H88</f>
        <v>47700</v>
      </c>
      <c r="K88" s="2">
        <f>C88-I88-J88</f>
        <v>124550</v>
      </c>
    </row>
    <row r="89" spans="1:11" x14ac:dyDescent="0.25">
      <c r="A89" t="s">
        <v>100</v>
      </c>
      <c r="B89">
        <v>2011</v>
      </c>
      <c r="C89">
        <v>220000</v>
      </c>
      <c r="D89" t="s">
        <v>102</v>
      </c>
      <c r="E89">
        <v>685413</v>
      </c>
      <c r="F89" s="1">
        <v>42236</v>
      </c>
      <c r="G89">
        <f>2017-B89</f>
        <v>6</v>
      </c>
      <c r="H89">
        <f>QUOTIENT(E89,100000)</f>
        <v>6</v>
      </c>
      <c r="I89" s="2">
        <f>0.05*C89*G89</f>
        <v>66000</v>
      </c>
      <c r="J89" s="2">
        <f>0.02*C89*H89</f>
        <v>26400</v>
      </c>
      <c r="K89" s="2">
        <f>C89-I89-J89</f>
        <v>127600</v>
      </c>
    </row>
    <row r="90" spans="1:11" x14ac:dyDescent="0.25">
      <c r="A90" t="s">
        <v>83</v>
      </c>
      <c r="B90">
        <v>2010</v>
      </c>
      <c r="C90">
        <v>265000</v>
      </c>
      <c r="D90" t="s">
        <v>86</v>
      </c>
      <c r="E90">
        <v>856000</v>
      </c>
      <c r="F90" s="1">
        <v>42236</v>
      </c>
      <c r="G90">
        <f>2017-B90</f>
        <v>7</v>
      </c>
      <c r="H90">
        <f>QUOTIENT(E90,100000)</f>
        <v>8</v>
      </c>
      <c r="I90" s="2">
        <f>0.05*C90*G90</f>
        <v>92750</v>
      </c>
      <c r="J90" s="2">
        <f>0.02*C90*H90</f>
        <v>42400</v>
      </c>
      <c r="K90" s="2">
        <f>C90-I90-J90</f>
        <v>129850</v>
      </c>
    </row>
    <row r="91" spans="1:11" x14ac:dyDescent="0.25">
      <c r="A91" t="s">
        <v>33</v>
      </c>
      <c r="B91">
        <v>2010</v>
      </c>
      <c r="C91">
        <v>230000</v>
      </c>
      <c r="D91" t="s">
        <v>87</v>
      </c>
      <c r="E91">
        <v>455000</v>
      </c>
      <c r="F91" s="1">
        <v>42439</v>
      </c>
      <c r="G91">
        <f>2017-B91</f>
        <v>7</v>
      </c>
      <c r="H91">
        <f>QUOTIENT(E91,100000)</f>
        <v>4</v>
      </c>
      <c r="I91" s="2">
        <f>0.05*C91*G91</f>
        <v>80500</v>
      </c>
      <c r="J91" s="2">
        <f>0.02*C91*H91</f>
        <v>18400</v>
      </c>
      <c r="K91" s="2">
        <f>C91-I91-J91</f>
        <v>131100</v>
      </c>
    </row>
    <row r="92" spans="1:11" x14ac:dyDescent="0.25">
      <c r="A92" t="s">
        <v>58</v>
      </c>
      <c r="B92">
        <v>2011</v>
      </c>
      <c r="C92">
        <v>196340</v>
      </c>
      <c r="D92" t="s">
        <v>103</v>
      </c>
      <c r="E92">
        <v>186000</v>
      </c>
      <c r="F92" s="1">
        <v>42278</v>
      </c>
      <c r="G92">
        <f>2017-B92</f>
        <v>6</v>
      </c>
      <c r="H92">
        <f>QUOTIENT(E92,100000)</f>
        <v>1</v>
      </c>
      <c r="I92" s="2">
        <f>0.05*C92*G92</f>
        <v>58902</v>
      </c>
      <c r="J92" s="2">
        <f>0.02*C92*H92</f>
        <v>3926.8</v>
      </c>
      <c r="K92" s="2">
        <f>C92-I92-J92</f>
        <v>133511.20000000001</v>
      </c>
    </row>
    <row r="93" spans="1:11" x14ac:dyDescent="0.25">
      <c r="A93" t="s">
        <v>60</v>
      </c>
      <c r="B93">
        <v>2010</v>
      </c>
      <c r="C93">
        <v>231000</v>
      </c>
      <c r="D93" t="s">
        <v>88</v>
      </c>
      <c r="E93">
        <v>301000</v>
      </c>
      <c r="F93" s="1">
        <v>42307</v>
      </c>
      <c r="G93">
        <f>2017-B93</f>
        <v>7</v>
      </c>
      <c r="H93">
        <f>QUOTIENT(E93,100000)</f>
        <v>3</v>
      </c>
      <c r="I93" s="2">
        <f>0.05*C93*G93</f>
        <v>80850</v>
      </c>
      <c r="J93" s="2">
        <f>0.02*C93*H93</f>
        <v>13860</v>
      </c>
      <c r="K93" s="2">
        <f>C93-I93-J93</f>
        <v>136290</v>
      </c>
    </row>
    <row r="94" spans="1:11" x14ac:dyDescent="0.25">
      <c r="A94" t="s">
        <v>129</v>
      </c>
      <c r="B94">
        <v>2012</v>
      </c>
      <c r="C94">
        <v>210000</v>
      </c>
      <c r="D94" t="s">
        <v>130</v>
      </c>
      <c r="E94">
        <v>517000</v>
      </c>
      <c r="F94" s="1">
        <v>42415</v>
      </c>
      <c r="G94">
        <f>2017-B94</f>
        <v>5</v>
      </c>
      <c r="H94">
        <f>QUOTIENT(E94,100000)</f>
        <v>5</v>
      </c>
      <c r="I94" s="2">
        <f>0.05*C94*G94</f>
        <v>52500</v>
      </c>
      <c r="J94" s="2">
        <f>0.02*C94*H94</f>
        <v>21000</v>
      </c>
      <c r="K94" s="2">
        <f>C94-I94-J94</f>
        <v>136500</v>
      </c>
    </row>
    <row r="95" spans="1:11" x14ac:dyDescent="0.25">
      <c r="A95" t="s">
        <v>104</v>
      </c>
      <c r="B95">
        <v>2011</v>
      </c>
      <c r="C95">
        <v>245000</v>
      </c>
      <c r="D95" t="s">
        <v>105</v>
      </c>
      <c r="E95">
        <v>720000</v>
      </c>
      <c r="F95" s="1">
        <v>42462</v>
      </c>
      <c r="G95">
        <f>2017-B95</f>
        <v>6</v>
      </c>
      <c r="H95">
        <f>QUOTIENT(E95,100000)</f>
        <v>7</v>
      </c>
      <c r="I95" s="2">
        <f>0.05*C95*G95</f>
        <v>73500</v>
      </c>
      <c r="J95" s="2">
        <f>0.02*C95*H95</f>
        <v>34300</v>
      </c>
      <c r="K95" s="2">
        <f>C95-I95-J95</f>
        <v>137200</v>
      </c>
    </row>
    <row r="96" spans="1:11" x14ac:dyDescent="0.25">
      <c r="A96" t="s">
        <v>54</v>
      </c>
      <c r="B96">
        <v>2014</v>
      </c>
      <c r="C96">
        <v>167800</v>
      </c>
      <c r="D96" t="s">
        <v>164</v>
      </c>
      <c r="E96">
        <v>190300</v>
      </c>
      <c r="F96" s="1">
        <v>42272</v>
      </c>
      <c r="G96">
        <f>2017-B96</f>
        <v>3</v>
      </c>
      <c r="H96">
        <f>QUOTIENT(E96,100000)</f>
        <v>1</v>
      </c>
      <c r="I96" s="2">
        <f>0.05*C96*G96</f>
        <v>25170</v>
      </c>
      <c r="J96" s="2">
        <f>0.02*C96*H96</f>
        <v>3356</v>
      </c>
      <c r="K96" s="2">
        <f>C96-I96-J96</f>
        <v>139274</v>
      </c>
    </row>
    <row r="97" spans="1:11" x14ac:dyDescent="0.25">
      <c r="A97" t="s">
        <v>56</v>
      </c>
      <c r="B97">
        <v>2012</v>
      </c>
      <c r="C97">
        <v>196370</v>
      </c>
      <c r="D97" t="s">
        <v>131</v>
      </c>
      <c r="E97">
        <v>286000</v>
      </c>
      <c r="F97" s="1">
        <v>42467</v>
      </c>
      <c r="G97">
        <f>2017-B97</f>
        <v>5</v>
      </c>
      <c r="H97">
        <f>QUOTIENT(E97,100000)</f>
        <v>2</v>
      </c>
      <c r="I97" s="2">
        <f>0.05*C97*G97</f>
        <v>49092.5</v>
      </c>
      <c r="J97" s="2">
        <f>0.02*C97*H97</f>
        <v>7854.8</v>
      </c>
      <c r="K97" s="2">
        <f>C97-I97-J97</f>
        <v>139422.70000000001</v>
      </c>
    </row>
    <row r="98" spans="1:11" x14ac:dyDescent="0.25">
      <c r="A98" t="s">
        <v>129</v>
      </c>
      <c r="B98">
        <v>2012</v>
      </c>
      <c r="C98">
        <v>210000</v>
      </c>
      <c r="D98" t="s">
        <v>132</v>
      </c>
      <c r="E98">
        <v>435000</v>
      </c>
      <c r="F98" s="1">
        <v>42415</v>
      </c>
      <c r="G98">
        <f>2017-B98</f>
        <v>5</v>
      </c>
      <c r="H98">
        <f>QUOTIENT(E98,100000)</f>
        <v>4</v>
      </c>
      <c r="I98" s="2">
        <f>0.05*C98*G98</f>
        <v>52500</v>
      </c>
      <c r="J98" s="2">
        <f>0.02*C98*H98</f>
        <v>16800</v>
      </c>
      <c r="K98" s="2">
        <f>C98-I98-J98</f>
        <v>140700</v>
      </c>
    </row>
    <row r="99" spans="1:11" x14ac:dyDescent="0.25">
      <c r="A99" t="s">
        <v>133</v>
      </c>
      <c r="B99">
        <v>2012</v>
      </c>
      <c r="C99">
        <v>210300</v>
      </c>
      <c r="D99" t="s">
        <v>134</v>
      </c>
      <c r="E99">
        <v>417671</v>
      </c>
      <c r="F99" s="1">
        <v>42520</v>
      </c>
      <c r="G99">
        <f>2017-B99</f>
        <v>5</v>
      </c>
      <c r="H99">
        <f>QUOTIENT(E99,100000)</f>
        <v>4</v>
      </c>
      <c r="I99" s="2">
        <f>0.05*C99*G99</f>
        <v>52575</v>
      </c>
      <c r="J99" s="2">
        <f>0.02*C99*H99</f>
        <v>16824</v>
      </c>
      <c r="K99" s="2">
        <f>C99-I99-J99</f>
        <v>140901</v>
      </c>
    </row>
    <row r="100" spans="1:11" x14ac:dyDescent="0.25">
      <c r="A100" t="s">
        <v>104</v>
      </c>
      <c r="B100">
        <v>2011</v>
      </c>
      <c r="C100">
        <v>245000</v>
      </c>
      <c r="D100" t="s">
        <v>106</v>
      </c>
      <c r="E100">
        <v>680000</v>
      </c>
      <c r="F100" s="1">
        <v>42462</v>
      </c>
      <c r="G100">
        <f>2017-B100</f>
        <v>6</v>
      </c>
      <c r="H100">
        <f>QUOTIENT(E100,100000)</f>
        <v>6</v>
      </c>
      <c r="I100" s="2">
        <f>0.05*C100*G100</f>
        <v>73500</v>
      </c>
      <c r="J100" s="2">
        <f>0.02*C100*H100</f>
        <v>29400</v>
      </c>
      <c r="K100" s="2">
        <f>C100-I100-J100</f>
        <v>142100</v>
      </c>
    </row>
    <row r="101" spans="1:11" x14ac:dyDescent="0.25">
      <c r="A101" t="s">
        <v>104</v>
      </c>
      <c r="B101">
        <v>2011</v>
      </c>
      <c r="C101">
        <v>245000</v>
      </c>
      <c r="D101" t="s">
        <v>107</v>
      </c>
      <c r="E101">
        <v>660000</v>
      </c>
      <c r="F101" s="1">
        <v>42462</v>
      </c>
      <c r="G101">
        <f>2017-B101</f>
        <v>6</v>
      </c>
      <c r="H101">
        <f>QUOTIENT(E101,100000)</f>
        <v>6</v>
      </c>
      <c r="I101" s="2">
        <f>0.05*C101*G101</f>
        <v>73500</v>
      </c>
      <c r="J101" s="2">
        <f>0.02*C101*H101</f>
        <v>29400</v>
      </c>
      <c r="K101" s="2">
        <f>C101-I101-J101</f>
        <v>142100</v>
      </c>
    </row>
    <row r="102" spans="1:11" x14ac:dyDescent="0.25">
      <c r="A102" t="s">
        <v>104</v>
      </c>
      <c r="B102">
        <v>2011</v>
      </c>
      <c r="C102">
        <v>245000</v>
      </c>
      <c r="D102" t="s">
        <v>108</v>
      </c>
      <c r="E102">
        <v>630000</v>
      </c>
      <c r="F102" s="1">
        <v>42462</v>
      </c>
      <c r="G102">
        <f>2017-B102</f>
        <v>6</v>
      </c>
      <c r="H102">
        <f>QUOTIENT(E102,100000)</f>
        <v>6</v>
      </c>
      <c r="I102" s="2">
        <f>0.05*C102*G102</f>
        <v>73500</v>
      </c>
      <c r="J102" s="2">
        <f>0.02*C102*H102</f>
        <v>29400</v>
      </c>
      <c r="K102" s="2">
        <f>C102-I102-J102</f>
        <v>142100</v>
      </c>
    </row>
    <row r="103" spans="1:11" x14ac:dyDescent="0.25">
      <c r="A103" t="s">
        <v>104</v>
      </c>
      <c r="B103">
        <v>2011</v>
      </c>
      <c r="C103">
        <v>245000</v>
      </c>
      <c r="D103" t="s">
        <v>109</v>
      </c>
      <c r="E103">
        <v>655000</v>
      </c>
      <c r="F103" s="1">
        <v>42462</v>
      </c>
      <c r="G103">
        <f>2017-B103</f>
        <v>6</v>
      </c>
      <c r="H103">
        <f>QUOTIENT(E103,100000)</f>
        <v>6</v>
      </c>
      <c r="I103" s="2">
        <f>0.05*C103*G103</f>
        <v>73500</v>
      </c>
      <c r="J103" s="2">
        <f>0.02*C103*H103</f>
        <v>29400</v>
      </c>
      <c r="K103" s="2">
        <f>C103-I103-J103</f>
        <v>142100</v>
      </c>
    </row>
    <row r="104" spans="1:11" x14ac:dyDescent="0.25">
      <c r="A104" t="s">
        <v>104</v>
      </c>
      <c r="B104">
        <v>2011</v>
      </c>
      <c r="C104">
        <v>245000</v>
      </c>
      <c r="D104" t="s">
        <v>110</v>
      </c>
      <c r="E104">
        <v>590000</v>
      </c>
      <c r="F104" s="1">
        <v>42462</v>
      </c>
      <c r="G104">
        <f>2017-B104</f>
        <v>6</v>
      </c>
      <c r="H104">
        <f>QUOTIENT(E104,100000)</f>
        <v>5</v>
      </c>
      <c r="I104" s="2">
        <f>0.05*C104*G104</f>
        <v>73500</v>
      </c>
      <c r="J104" s="2">
        <f>0.02*C104*H104</f>
        <v>24500</v>
      </c>
      <c r="K104" s="2">
        <f>C104-I104-J104</f>
        <v>147000</v>
      </c>
    </row>
    <row r="105" spans="1:11" x14ac:dyDescent="0.25">
      <c r="A105" t="s">
        <v>33</v>
      </c>
      <c r="B105">
        <v>2012</v>
      </c>
      <c r="C105">
        <v>231000</v>
      </c>
      <c r="D105" t="s">
        <v>135</v>
      </c>
      <c r="E105">
        <v>451000</v>
      </c>
      <c r="F105" s="1">
        <v>42439</v>
      </c>
      <c r="G105">
        <f>2017-B105</f>
        <v>5</v>
      </c>
      <c r="H105">
        <f>QUOTIENT(E105,100000)</f>
        <v>4</v>
      </c>
      <c r="I105" s="2">
        <f>0.05*C105*G105</f>
        <v>57750</v>
      </c>
      <c r="J105" s="2">
        <f>0.02*C105*H105</f>
        <v>18480</v>
      </c>
      <c r="K105" s="2">
        <f>C105-I105-J105</f>
        <v>154770</v>
      </c>
    </row>
    <row r="106" spans="1:11" x14ac:dyDescent="0.25">
      <c r="A106" t="s">
        <v>62</v>
      </c>
      <c r="B106">
        <v>2010</v>
      </c>
      <c r="C106">
        <v>257000</v>
      </c>
      <c r="D106" t="s">
        <v>89</v>
      </c>
      <c r="E106">
        <v>164700</v>
      </c>
      <c r="F106" s="1">
        <v>42286</v>
      </c>
      <c r="G106">
        <f>2017-B106</f>
        <v>7</v>
      </c>
      <c r="H106">
        <f>QUOTIENT(E106,100000)</f>
        <v>1</v>
      </c>
      <c r="I106" s="2">
        <f>0.05*C106*G106</f>
        <v>89950</v>
      </c>
      <c r="J106" s="2">
        <f>0.02*C106*H106</f>
        <v>5140</v>
      </c>
      <c r="K106" s="2">
        <f>C106-I106-J106</f>
        <v>161910</v>
      </c>
    </row>
    <row r="107" spans="1:11" x14ac:dyDescent="0.25">
      <c r="A107" t="s">
        <v>136</v>
      </c>
      <c r="B107">
        <v>2012</v>
      </c>
      <c r="C107">
        <v>240000</v>
      </c>
      <c r="D107" t="s">
        <v>137</v>
      </c>
      <c r="E107">
        <v>301344</v>
      </c>
      <c r="F107" s="1">
        <v>42185</v>
      </c>
      <c r="G107">
        <f>2017-B107</f>
        <v>5</v>
      </c>
      <c r="H107">
        <f>QUOTIENT(E107,100000)</f>
        <v>3</v>
      </c>
      <c r="I107" s="2">
        <f>0.05*C107*G107</f>
        <v>60000</v>
      </c>
      <c r="J107" s="2">
        <f>0.02*C107*H107</f>
        <v>14400</v>
      </c>
      <c r="K107" s="2">
        <f>C107-I107-J107</f>
        <v>165600</v>
      </c>
    </row>
    <row r="108" spans="1:11" x14ac:dyDescent="0.25">
      <c r="A108" t="s">
        <v>136</v>
      </c>
      <c r="B108">
        <v>2012</v>
      </c>
      <c r="C108">
        <v>240000</v>
      </c>
      <c r="D108" t="s">
        <v>138</v>
      </c>
      <c r="E108">
        <v>315988</v>
      </c>
      <c r="F108" s="1">
        <v>42185</v>
      </c>
      <c r="G108">
        <f>2017-B108</f>
        <v>5</v>
      </c>
      <c r="H108">
        <f>QUOTIENT(E108,100000)</f>
        <v>3</v>
      </c>
      <c r="I108" s="2">
        <f>0.05*C108*G108</f>
        <v>60000</v>
      </c>
      <c r="J108" s="2">
        <f>0.02*C108*H108</f>
        <v>14400</v>
      </c>
      <c r="K108" s="2">
        <f>C108-I108-J108</f>
        <v>165600</v>
      </c>
    </row>
    <row r="109" spans="1:11" x14ac:dyDescent="0.25">
      <c r="A109" t="s">
        <v>62</v>
      </c>
      <c r="B109">
        <v>2009</v>
      </c>
      <c r="C109">
        <v>291000</v>
      </c>
      <c r="D109" t="s">
        <v>63</v>
      </c>
      <c r="E109">
        <v>166000</v>
      </c>
      <c r="F109" s="1">
        <v>42297</v>
      </c>
      <c r="G109">
        <f>2017-B109</f>
        <v>8</v>
      </c>
      <c r="H109">
        <f>QUOTIENT(E109,100000)</f>
        <v>1</v>
      </c>
      <c r="I109" s="2">
        <f>0.05*C109*G109</f>
        <v>116400</v>
      </c>
      <c r="J109" s="2">
        <f>0.02*C109*H109</f>
        <v>5820</v>
      </c>
      <c r="K109" s="2">
        <f>C109-I109-J109</f>
        <v>168780</v>
      </c>
    </row>
    <row r="110" spans="1:11" x14ac:dyDescent="0.25">
      <c r="A110" t="s">
        <v>136</v>
      </c>
      <c r="B110">
        <v>2012</v>
      </c>
      <c r="C110">
        <v>240000</v>
      </c>
      <c r="D110" t="s">
        <v>139</v>
      </c>
      <c r="E110">
        <v>234760</v>
      </c>
      <c r="F110" s="1">
        <v>42185</v>
      </c>
      <c r="G110">
        <f>2017-B110</f>
        <v>5</v>
      </c>
      <c r="H110">
        <f>QUOTIENT(E110,100000)</f>
        <v>2</v>
      </c>
      <c r="I110" s="2">
        <f>0.05*C110*G110</f>
        <v>60000</v>
      </c>
      <c r="J110" s="2">
        <f>0.02*C110*H110</f>
        <v>9600</v>
      </c>
      <c r="K110" s="2">
        <f>C110-I110-J110</f>
        <v>170400</v>
      </c>
    </row>
    <row r="111" spans="1:11" x14ac:dyDescent="0.25">
      <c r="A111" t="s">
        <v>136</v>
      </c>
      <c r="B111">
        <v>2012</v>
      </c>
      <c r="C111">
        <v>240000</v>
      </c>
      <c r="D111" t="s">
        <v>140</v>
      </c>
      <c r="E111">
        <v>210780</v>
      </c>
      <c r="F111" s="1">
        <v>42185</v>
      </c>
      <c r="G111">
        <f>2017-B111</f>
        <v>5</v>
      </c>
      <c r="H111">
        <f>QUOTIENT(E111,100000)</f>
        <v>2</v>
      </c>
      <c r="I111" s="2">
        <f>0.05*C111*G111</f>
        <v>60000</v>
      </c>
      <c r="J111" s="2">
        <f>0.02*C111*H111</f>
        <v>9600</v>
      </c>
      <c r="K111" s="2">
        <f>C111-I111-J111</f>
        <v>170400</v>
      </c>
    </row>
    <row r="112" spans="1:11" x14ac:dyDescent="0.25">
      <c r="A112" t="s">
        <v>136</v>
      </c>
      <c r="B112">
        <v>2012</v>
      </c>
      <c r="C112">
        <v>240000</v>
      </c>
      <c r="D112" t="s">
        <v>141</v>
      </c>
      <c r="E112">
        <v>198240</v>
      </c>
      <c r="F112" s="1">
        <v>42185</v>
      </c>
      <c r="G112">
        <f>2017-B112</f>
        <v>5</v>
      </c>
      <c r="H112">
        <f>QUOTIENT(E112,100000)</f>
        <v>1</v>
      </c>
      <c r="I112" s="2">
        <f>0.05*C112*G112</f>
        <v>60000</v>
      </c>
      <c r="J112" s="2">
        <f>0.02*C112*H112</f>
        <v>4800</v>
      </c>
      <c r="K112" s="2">
        <f>C112-I112-J112</f>
        <v>175200</v>
      </c>
    </row>
    <row r="113" spans="1:11" x14ac:dyDescent="0.25">
      <c r="A113" t="s">
        <v>136</v>
      </c>
      <c r="B113">
        <v>2013</v>
      </c>
      <c r="C113">
        <v>240000</v>
      </c>
      <c r="D113" t="s">
        <v>149</v>
      </c>
      <c r="E113">
        <v>301232</v>
      </c>
      <c r="F113" s="1">
        <v>42719</v>
      </c>
      <c r="G113">
        <f>2017-B113</f>
        <v>4</v>
      </c>
      <c r="H113">
        <f>QUOTIENT(E113,100000)</f>
        <v>3</v>
      </c>
      <c r="I113" s="2">
        <f>0.05*C113*G113</f>
        <v>48000</v>
      </c>
      <c r="J113" s="2">
        <f>0.02*C113*H113</f>
        <v>14400</v>
      </c>
      <c r="K113" s="2">
        <f>C113-I113-J113</f>
        <v>177600</v>
      </c>
    </row>
    <row r="114" spans="1:11" x14ac:dyDescent="0.25">
      <c r="A114" t="s">
        <v>35</v>
      </c>
      <c r="B114">
        <v>2014</v>
      </c>
      <c r="C114">
        <v>219000</v>
      </c>
      <c r="D114" t="s">
        <v>165</v>
      </c>
      <c r="E114">
        <v>126290</v>
      </c>
      <c r="F114" s="1">
        <v>42083</v>
      </c>
      <c r="G114">
        <f>2017-B114</f>
        <v>3</v>
      </c>
      <c r="H114">
        <f>QUOTIENT(E114,100000)</f>
        <v>1</v>
      </c>
      <c r="I114" s="2">
        <f>0.05*C114*G114</f>
        <v>32850</v>
      </c>
      <c r="J114" s="2">
        <f>0.02*C114*H114</f>
        <v>4380</v>
      </c>
      <c r="K114" s="2">
        <f>C114-I114-J114</f>
        <v>181770</v>
      </c>
    </row>
    <row r="115" spans="1:11" x14ac:dyDescent="0.25">
      <c r="A115" t="s">
        <v>136</v>
      </c>
      <c r="B115">
        <v>2013</v>
      </c>
      <c r="C115">
        <v>240000</v>
      </c>
      <c r="D115" t="s">
        <v>150</v>
      </c>
      <c r="E115">
        <v>289567</v>
      </c>
      <c r="F115" s="1">
        <v>42719</v>
      </c>
      <c r="G115">
        <f>2017-B115</f>
        <v>4</v>
      </c>
      <c r="H115">
        <f>QUOTIENT(E115,100000)</f>
        <v>2</v>
      </c>
      <c r="I115" s="2">
        <f>0.05*C115*G115</f>
        <v>48000</v>
      </c>
      <c r="J115" s="2">
        <f>0.02*C115*H115</f>
        <v>9600</v>
      </c>
      <c r="K115" s="2">
        <f>C115-I115-J115</f>
        <v>182400</v>
      </c>
    </row>
    <row r="116" spans="1:11" x14ac:dyDescent="0.25">
      <c r="A116" t="s">
        <v>136</v>
      </c>
      <c r="B116">
        <v>2013</v>
      </c>
      <c r="C116">
        <v>240000</v>
      </c>
      <c r="D116" t="s">
        <v>151</v>
      </c>
      <c r="E116">
        <v>245211</v>
      </c>
      <c r="F116" s="1">
        <v>42719</v>
      </c>
      <c r="G116">
        <f>2017-B116</f>
        <v>4</v>
      </c>
      <c r="H116">
        <f>QUOTIENT(E116,100000)</f>
        <v>2</v>
      </c>
      <c r="I116" s="2">
        <f>0.05*C116*G116</f>
        <v>48000</v>
      </c>
      <c r="J116" s="2">
        <f>0.02*C116*H116</f>
        <v>9600</v>
      </c>
      <c r="K116" s="2">
        <f>C116-I116-J116</f>
        <v>182400</v>
      </c>
    </row>
    <row r="117" spans="1:11" x14ac:dyDescent="0.25">
      <c r="A117" t="s">
        <v>136</v>
      </c>
      <c r="B117">
        <v>2013</v>
      </c>
      <c r="C117">
        <v>240000</v>
      </c>
      <c r="D117" t="s">
        <v>152</v>
      </c>
      <c r="E117">
        <v>200123</v>
      </c>
      <c r="F117" s="1">
        <v>42719</v>
      </c>
      <c r="G117">
        <f>2017-B117</f>
        <v>4</v>
      </c>
      <c r="H117">
        <f>QUOTIENT(E117,100000)</f>
        <v>2</v>
      </c>
      <c r="I117" s="2">
        <f>0.05*C117*G117</f>
        <v>48000</v>
      </c>
      <c r="J117" s="2">
        <f>0.02*C117*H117</f>
        <v>9600</v>
      </c>
      <c r="K117" s="2">
        <f>C117-I117-J117</f>
        <v>182400</v>
      </c>
    </row>
    <row r="118" spans="1:11" x14ac:dyDescent="0.25">
      <c r="A118" t="s">
        <v>136</v>
      </c>
      <c r="B118">
        <v>2013</v>
      </c>
      <c r="C118">
        <v>240000</v>
      </c>
      <c r="D118" t="s">
        <v>153</v>
      </c>
      <c r="E118">
        <v>235811</v>
      </c>
      <c r="F118" s="1">
        <v>42719</v>
      </c>
      <c r="G118">
        <f>2017-B118</f>
        <v>4</v>
      </c>
      <c r="H118">
        <f>QUOTIENT(E118,100000)</f>
        <v>2</v>
      </c>
      <c r="I118" s="2">
        <f>0.05*C118*G118</f>
        <v>48000</v>
      </c>
      <c r="J118" s="2">
        <f>0.02*C118*H118</f>
        <v>9600</v>
      </c>
      <c r="K118" s="2">
        <f>C118-I118-J118</f>
        <v>182400</v>
      </c>
    </row>
    <row r="119" spans="1:11" x14ac:dyDescent="0.25">
      <c r="A119" t="s">
        <v>136</v>
      </c>
      <c r="B119">
        <v>2013</v>
      </c>
      <c r="C119">
        <v>240000</v>
      </c>
      <c r="D119" t="s">
        <v>154</v>
      </c>
      <c r="E119">
        <v>250021</v>
      </c>
      <c r="F119" s="1">
        <v>42719</v>
      </c>
      <c r="G119">
        <f>2017-B119</f>
        <v>4</v>
      </c>
      <c r="H119">
        <f>QUOTIENT(E119,100000)</f>
        <v>2</v>
      </c>
      <c r="I119" s="2">
        <f>0.05*C119*G119</f>
        <v>48000</v>
      </c>
      <c r="J119" s="2">
        <f>0.02*C119*H119</f>
        <v>9600</v>
      </c>
      <c r="K119" s="2">
        <f>C119-I119-J119</f>
        <v>182400</v>
      </c>
    </row>
    <row r="120" spans="1:11" x14ac:dyDescent="0.25">
      <c r="A120" t="s">
        <v>136</v>
      </c>
      <c r="B120">
        <v>2013</v>
      </c>
      <c r="C120">
        <v>240000</v>
      </c>
      <c r="D120" t="s">
        <v>155</v>
      </c>
      <c r="E120">
        <v>198340</v>
      </c>
      <c r="F120" s="1">
        <v>42719</v>
      </c>
      <c r="G120">
        <f>2017-B120</f>
        <v>4</v>
      </c>
      <c r="H120">
        <f>QUOTIENT(E120,100000)</f>
        <v>1</v>
      </c>
      <c r="I120" s="2">
        <f>0.05*C120*G120</f>
        <v>48000</v>
      </c>
      <c r="J120" s="2">
        <f>0.02*C120*H120</f>
        <v>4800</v>
      </c>
      <c r="K120" s="2">
        <f>C120-I120-J120</f>
        <v>187200</v>
      </c>
    </row>
    <row r="121" spans="1:11" x14ac:dyDescent="0.25">
      <c r="A121" t="s">
        <v>136</v>
      </c>
      <c r="B121">
        <v>2013</v>
      </c>
      <c r="C121">
        <v>240000</v>
      </c>
      <c r="D121" t="s">
        <v>156</v>
      </c>
      <c r="E121">
        <v>189761</v>
      </c>
      <c r="F121" s="1">
        <v>42719</v>
      </c>
      <c r="G121">
        <f>2017-B121</f>
        <v>4</v>
      </c>
      <c r="H121">
        <f>QUOTIENT(E121,100000)</f>
        <v>1</v>
      </c>
      <c r="I121" s="2">
        <f>0.05*C121*G121</f>
        <v>48000</v>
      </c>
      <c r="J121" s="2">
        <f>0.02*C121*H121</f>
        <v>4800</v>
      </c>
      <c r="K121" s="2">
        <f>C121-I121-J121</f>
        <v>187200</v>
      </c>
    </row>
    <row r="122" spans="1:11" x14ac:dyDescent="0.25">
      <c r="A122" t="s">
        <v>35</v>
      </c>
      <c r="B122">
        <v>2015</v>
      </c>
      <c r="C122">
        <v>218000</v>
      </c>
      <c r="D122" t="s">
        <v>170</v>
      </c>
      <c r="E122">
        <v>130290</v>
      </c>
      <c r="F122" s="1">
        <v>42083</v>
      </c>
      <c r="G122">
        <f>2017-B122</f>
        <v>2</v>
      </c>
      <c r="H122">
        <f>QUOTIENT(E122,100000)</f>
        <v>1</v>
      </c>
      <c r="I122" s="2">
        <f>0.05*C122*G122</f>
        <v>21800</v>
      </c>
      <c r="J122" s="2">
        <f>0.02*C122*H122</f>
        <v>4360</v>
      </c>
      <c r="K122" s="2">
        <f>C122-I122-J122</f>
        <v>191840</v>
      </c>
    </row>
    <row r="123" spans="1:11" x14ac:dyDescent="0.25">
      <c r="A123" t="s">
        <v>136</v>
      </c>
      <c r="B123">
        <v>2014</v>
      </c>
      <c r="C123">
        <v>240000</v>
      </c>
      <c r="D123" t="s">
        <v>166</v>
      </c>
      <c r="E123">
        <v>183788</v>
      </c>
      <c r="F123" s="1">
        <v>42681</v>
      </c>
      <c r="G123">
        <f>2017-B123</f>
        <v>3</v>
      </c>
      <c r="H123">
        <f>QUOTIENT(E123,100000)</f>
        <v>1</v>
      </c>
      <c r="I123" s="2">
        <f>0.05*C123*G123</f>
        <v>36000</v>
      </c>
      <c r="J123" s="2">
        <f>0.02*C123*H123</f>
        <v>4800</v>
      </c>
      <c r="K123" s="2">
        <f>C123-I123-J123</f>
        <v>199200</v>
      </c>
    </row>
    <row r="124" spans="1:11" x14ac:dyDescent="0.25">
      <c r="A124" t="s">
        <v>136</v>
      </c>
      <c r="B124">
        <v>2014</v>
      </c>
      <c r="C124">
        <v>240000</v>
      </c>
      <c r="D124" t="s">
        <v>167</v>
      </c>
      <c r="E124">
        <v>160198</v>
      </c>
      <c r="F124" s="1">
        <v>42681</v>
      </c>
      <c r="G124">
        <f>2017-B124</f>
        <v>3</v>
      </c>
      <c r="H124">
        <f>QUOTIENT(E124,100000)</f>
        <v>1</v>
      </c>
      <c r="I124" s="2">
        <f>0.05*C124*G124</f>
        <v>36000</v>
      </c>
      <c r="J124" s="2">
        <f>0.02*C124*H124</f>
        <v>4800</v>
      </c>
      <c r="K124" s="2">
        <f>C124-I124-J124</f>
        <v>199200</v>
      </c>
    </row>
    <row r="125" spans="1:11" x14ac:dyDescent="0.25">
      <c r="A125" t="s">
        <v>136</v>
      </c>
      <c r="B125">
        <v>2014</v>
      </c>
      <c r="C125">
        <v>240000</v>
      </c>
      <c r="D125" t="s">
        <v>168</v>
      </c>
      <c r="E125">
        <v>156724</v>
      </c>
      <c r="F125" s="1">
        <v>42681</v>
      </c>
      <c r="G125">
        <f>2017-B125</f>
        <v>3</v>
      </c>
      <c r="H125">
        <f>QUOTIENT(E125,100000)</f>
        <v>1</v>
      </c>
      <c r="I125" s="2">
        <f>0.05*C125*G125</f>
        <v>36000</v>
      </c>
      <c r="J125" s="2">
        <f>0.02*C125*H125</f>
        <v>4800</v>
      </c>
      <c r="K125" s="2">
        <f>C125-I125-J125</f>
        <v>199200</v>
      </c>
    </row>
    <row r="126" spans="1:11" x14ac:dyDescent="0.25">
      <c r="A126" t="s">
        <v>157</v>
      </c>
      <c r="B126">
        <v>2013</v>
      </c>
      <c r="C126">
        <v>271000</v>
      </c>
      <c r="D126" t="s">
        <v>158</v>
      </c>
      <c r="E126">
        <v>153000</v>
      </c>
      <c r="F126" s="1">
        <v>42334</v>
      </c>
      <c r="G126">
        <f>2017-B126</f>
        <v>4</v>
      </c>
      <c r="H126">
        <f>QUOTIENT(E126,100000)</f>
        <v>1</v>
      </c>
      <c r="I126" s="2">
        <f>0.05*C126*G126</f>
        <v>54200</v>
      </c>
      <c r="J126" s="2">
        <f>0.02*C126*H126</f>
        <v>5420</v>
      </c>
      <c r="K126" s="2">
        <f>C126-I126-J126</f>
        <v>211380</v>
      </c>
    </row>
    <row r="127" spans="1:11" x14ac:dyDescent="0.25">
      <c r="A127" t="s">
        <v>157</v>
      </c>
      <c r="B127">
        <v>2013</v>
      </c>
      <c r="C127">
        <v>271000</v>
      </c>
      <c r="D127" t="s">
        <v>159</v>
      </c>
      <c r="E127">
        <v>123000</v>
      </c>
      <c r="F127" s="1">
        <v>42520</v>
      </c>
      <c r="G127">
        <f>2017-B127</f>
        <v>4</v>
      </c>
      <c r="H127">
        <f>QUOTIENT(E127,100000)</f>
        <v>1</v>
      </c>
      <c r="I127" s="2">
        <f>0.05*C127*G127</f>
        <v>54200</v>
      </c>
      <c r="J127" s="2">
        <f>0.02*C127*H127</f>
        <v>5420</v>
      </c>
      <c r="K127" s="2">
        <f>C127-I127-J127</f>
        <v>211380</v>
      </c>
    </row>
    <row r="128" spans="1:11" x14ac:dyDescent="0.25">
      <c r="A128" t="s">
        <v>62</v>
      </c>
      <c r="B128">
        <v>2012</v>
      </c>
      <c r="C128">
        <v>290000</v>
      </c>
      <c r="D128" t="s">
        <v>142</v>
      </c>
      <c r="E128">
        <v>170000</v>
      </c>
      <c r="F128" s="1">
        <v>42297</v>
      </c>
      <c r="G128">
        <f>2017-B128</f>
        <v>5</v>
      </c>
      <c r="H128">
        <f>QUOTIENT(E128,100000)</f>
        <v>1</v>
      </c>
      <c r="I128" s="2">
        <f>0.05*C128*G128</f>
        <v>72500</v>
      </c>
      <c r="J128" s="2">
        <f>0.02*C128*H128</f>
        <v>5800</v>
      </c>
      <c r="K128" s="2">
        <f>C128-I128-J128</f>
        <v>211700</v>
      </c>
    </row>
    <row r="129" spans="1:11" x14ac:dyDescent="0.25">
      <c r="A129" t="s">
        <v>157</v>
      </c>
      <c r="B129">
        <v>2014</v>
      </c>
      <c r="C129">
        <v>270000</v>
      </c>
      <c r="D129" t="s">
        <v>169</v>
      </c>
      <c r="E129">
        <v>157000</v>
      </c>
      <c r="F129" s="1">
        <v>42334</v>
      </c>
      <c r="G129">
        <f>2017-B129</f>
        <v>3</v>
      </c>
      <c r="H129">
        <f>QUOTIENT(E129,100000)</f>
        <v>1</v>
      </c>
      <c r="I129" s="2">
        <f>0.05*C129*G129</f>
        <v>40500</v>
      </c>
      <c r="J129" s="2">
        <f>0.02*C129*H129</f>
        <v>5400</v>
      </c>
      <c r="K129" s="2">
        <f>C129-I129-J129</f>
        <v>224100</v>
      </c>
    </row>
    <row r="130" spans="1:11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>2017-B130</f>
        <v>2</v>
      </c>
      <c r="H130">
        <f>QUOTIENT(E130,100000)</f>
        <v>1</v>
      </c>
      <c r="I130" s="2">
        <f>0.05*C130*G130</f>
        <v>25800</v>
      </c>
      <c r="J130" s="2">
        <f>0.02*C130*H130</f>
        <v>5160</v>
      </c>
      <c r="K130" s="2">
        <f>C130-I130-J130</f>
        <v>227040</v>
      </c>
    </row>
    <row r="131" spans="1:11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>2017-B131</f>
        <v>2</v>
      </c>
      <c r="H131">
        <f>QUOTIENT(E131,100000)</f>
        <v>1</v>
      </c>
      <c r="I131" s="2">
        <f>0.05*C131*G131</f>
        <v>36000</v>
      </c>
      <c r="J131" s="2">
        <f>0.02*C131*H131</f>
        <v>7200</v>
      </c>
      <c r="K131" s="2">
        <f>C131-I131-J131</f>
        <v>316800</v>
      </c>
    </row>
    <row r="132" spans="1:11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>2017-B132</f>
        <v>2</v>
      </c>
      <c r="H132">
        <f>QUOTIENT(E132,100000)</f>
        <v>1</v>
      </c>
      <c r="I132" s="2">
        <f>0.05*C132*G132</f>
        <v>36000</v>
      </c>
      <c r="J132" s="2">
        <f>0.02*C132*H132</f>
        <v>7200</v>
      </c>
      <c r="K132" s="2">
        <f>C132-I132-J132</f>
        <v>316800</v>
      </c>
    </row>
    <row r="133" spans="1:11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>2017-B133</f>
        <v>2</v>
      </c>
      <c r="H133">
        <f>QUOTIENT(E133,100000)</f>
        <v>1</v>
      </c>
      <c r="I133" s="2">
        <f>0.05*C133*G133</f>
        <v>36000</v>
      </c>
      <c r="J133" s="2">
        <f>0.02*C133*H133</f>
        <v>7200</v>
      </c>
      <c r="K133" s="2">
        <f>C133-I133-J133</f>
        <v>316800</v>
      </c>
    </row>
    <row r="134" spans="1:11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>2017-B134</f>
        <v>2</v>
      </c>
      <c r="H134">
        <f>QUOTIENT(E134,100000)</f>
        <v>1</v>
      </c>
      <c r="I134" s="2">
        <f>0.05*C134*G134</f>
        <v>36000</v>
      </c>
      <c r="J134" s="2">
        <f>0.02*C134*H134</f>
        <v>7200</v>
      </c>
      <c r="K134" s="2">
        <f>C134-I134-J134</f>
        <v>316800</v>
      </c>
    </row>
    <row r="135" spans="1:11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>2017-B135</f>
        <v>2</v>
      </c>
      <c r="H135">
        <f>QUOTIENT(E135,100000)</f>
        <v>1</v>
      </c>
      <c r="I135" s="2">
        <f>0.05*C135*G135</f>
        <v>36000</v>
      </c>
      <c r="J135" s="2">
        <f>0.02*C135*H135</f>
        <v>7200</v>
      </c>
      <c r="K135" s="2">
        <f>C135-I135-J135</f>
        <v>316800</v>
      </c>
    </row>
  </sheetData>
  <sortState xmlns:xlrd2="http://schemas.microsoft.com/office/spreadsheetml/2017/richdata2" ref="A2:K135">
    <sortCondition ref="K1:K135"/>
  </sortState>
  <conditionalFormatting sqref="D1:D1048576">
    <cfRule type="cellIs" dxfId="2" priority="1" operator="equal">
      <formula>"ERA 092 TR"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6524-567D-4E5B-B9B0-378FF3C1E70C}">
  <dimension ref="A3:Y12"/>
  <sheetViews>
    <sheetView workbookViewId="0">
      <selection activeCell="R16" sqref="R16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11" width="5" bestFit="1" customWidth="1"/>
    <col min="12" max="12" width="7.42578125" bestFit="1" customWidth="1"/>
    <col min="13" max="13" width="14.28515625" bestFit="1" customWidth="1"/>
  </cols>
  <sheetData>
    <row r="3" spans="1:25" x14ac:dyDescent="0.25">
      <c r="A3" s="6" t="s">
        <v>196</v>
      </c>
      <c r="B3" s="6" t="s">
        <v>195</v>
      </c>
    </row>
    <row r="4" spans="1:25" x14ac:dyDescent="0.25">
      <c r="A4" s="6" t="s">
        <v>193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 t="s">
        <v>194</v>
      </c>
      <c r="O4" s="8" t="s">
        <v>193</v>
      </c>
      <c r="P4" s="8">
        <v>2006</v>
      </c>
      <c r="Q4" s="8">
        <v>2007</v>
      </c>
      <c r="R4" s="8">
        <v>2008</v>
      </c>
      <c r="S4" s="8">
        <v>2009</v>
      </c>
      <c r="T4" s="8">
        <v>2010</v>
      </c>
      <c r="U4" s="8">
        <v>2011</v>
      </c>
      <c r="V4" s="8">
        <v>2012</v>
      </c>
      <c r="W4" s="8">
        <v>2013</v>
      </c>
      <c r="X4" s="8">
        <v>2014</v>
      </c>
      <c r="Y4" s="8">
        <v>2015</v>
      </c>
    </row>
    <row r="5" spans="1:25" x14ac:dyDescent="0.25">
      <c r="A5" s="7" t="s">
        <v>184</v>
      </c>
      <c r="B5" s="9"/>
      <c r="C5" s="9"/>
      <c r="D5" s="9"/>
      <c r="E5" s="9">
        <v>2</v>
      </c>
      <c r="F5" s="9">
        <v>4</v>
      </c>
      <c r="G5" s="9">
        <v>2</v>
      </c>
      <c r="H5" s="9">
        <v>8</v>
      </c>
      <c r="I5" s="9">
        <v>11</v>
      </c>
      <c r="J5" s="9">
        <v>3</v>
      </c>
      <c r="K5" s="9"/>
      <c r="L5" s="9"/>
      <c r="O5" s="7" t="s">
        <v>184</v>
      </c>
      <c r="P5" s="9">
        <v>0</v>
      </c>
      <c r="Q5" s="9">
        <v>0</v>
      </c>
      <c r="R5" s="9">
        <v>0</v>
      </c>
      <c r="S5" s="9">
        <v>2</v>
      </c>
      <c r="T5" s="9">
        <v>4</v>
      </c>
      <c r="U5" s="9">
        <v>2</v>
      </c>
      <c r="V5" s="9">
        <v>8</v>
      </c>
      <c r="W5" s="9">
        <v>11</v>
      </c>
      <c r="X5" s="9">
        <v>3</v>
      </c>
      <c r="Y5" s="9">
        <v>0</v>
      </c>
    </row>
    <row r="6" spans="1:25" x14ac:dyDescent="0.25">
      <c r="A6" s="7" t="s">
        <v>185</v>
      </c>
      <c r="B6" s="9">
        <v>5</v>
      </c>
      <c r="C6" s="9"/>
      <c r="D6" s="9"/>
      <c r="E6" s="9">
        <v>2</v>
      </c>
      <c r="F6" s="9">
        <v>2</v>
      </c>
      <c r="G6" s="9"/>
      <c r="H6" s="9">
        <v>3</v>
      </c>
      <c r="I6" s="9"/>
      <c r="J6" s="9"/>
      <c r="K6" s="9"/>
      <c r="L6" s="9"/>
      <c r="O6" s="7" t="s">
        <v>185</v>
      </c>
      <c r="P6" s="9">
        <v>5</v>
      </c>
      <c r="Q6" s="9">
        <v>0</v>
      </c>
      <c r="R6" s="9">
        <v>0</v>
      </c>
      <c r="S6" s="9">
        <v>2</v>
      </c>
      <c r="T6" s="9">
        <v>2</v>
      </c>
      <c r="U6" s="9">
        <v>0</v>
      </c>
      <c r="V6" s="9">
        <v>3</v>
      </c>
      <c r="W6" s="9">
        <v>0</v>
      </c>
      <c r="X6" s="9">
        <v>0</v>
      </c>
      <c r="Y6" s="9">
        <v>0</v>
      </c>
    </row>
    <row r="7" spans="1:25" x14ac:dyDescent="0.25">
      <c r="A7" s="7" t="s">
        <v>190</v>
      </c>
      <c r="B7" s="9"/>
      <c r="C7" s="9">
        <v>1</v>
      </c>
      <c r="D7" s="9"/>
      <c r="E7" s="9">
        <v>4</v>
      </c>
      <c r="F7" s="9">
        <v>2</v>
      </c>
      <c r="G7" s="9"/>
      <c r="H7" s="9">
        <v>3</v>
      </c>
      <c r="I7" s="9">
        <v>3</v>
      </c>
      <c r="J7" s="9">
        <v>5</v>
      </c>
      <c r="K7" s="9"/>
      <c r="L7" s="9"/>
      <c r="O7" s="7" t="s">
        <v>190</v>
      </c>
      <c r="P7" s="9">
        <v>0</v>
      </c>
      <c r="Q7" s="9">
        <v>1</v>
      </c>
      <c r="R7" s="9">
        <v>0</v>
      </c>
      <c r="S7" s="9">
        <v>4</v>
      </c>
      <c r="T7" s="9">
        <v>2</v>
      </c>
      <c r="U7" s="9">
        <v>0</v>
      </c>
      <c r="V7" s="9">
        <v>3</v>
      </c>
      <c r="W7" s="9">
        <v>3</v>
      </c>
      <c r="X7" s="9">
        <v>5</v>
      </c>
      <c r="Y7" s="9">
        <v>0</v>
      </c>
    </row>
    <row r="8" spans="1:25" x14ac:dyDescent="0.25">
      <c r="A8" s="7" t="s">
        <v>189</v>
      </c>
      <c r="B8" s="9"/>
      <c r="C8" s="9">
        <v>1</v>
      </c>
      <c r="D8" s="9"/>
      <c r="E8" s="9">
        <v>4</v>
      </c>
      <c r="F8" s="9">
        <v>4</v>
      </c>
      <c r="G8" s="9">
        <v>4</v>
      </c>
      <c r="H8" s="9">
        <v>1</v>
      </c>
      <c r="I8" s="9"/>
      <c r="J8" s="9">
        <v>1</v>
      </c>
      <c r="K8" s="9">
        <v>2</v>
      </c>
      <c r="L8" s="9"/>
      <c r="O8" s="7" t="s">
        <v>189</v>
      </c>
      <c r="P8" s="9">
        <v>0</v>
      </c>
      <c r="Q8" s="9">
        <v>1</v>
      </c>
      <c r="R8" s="9">
        <v>0</v>
      </c>
      <c r="S8" s="9">
        <v>4</v>
      </c>
      <c r="T8" s="9">
        <v>4</v>
      </c>
      <c r="U8" s="9">
        <v>4</v>
      </c>
      <c r="V8" s="9">
        <v>1</v>
      </c>
      <c r="W8" s="9">
        <v>0</v>
      </c>
      <c r="X8" s="9">
        <v>1</v>
      </c>
      <c r="Y8" s="9">
        <v>2</v>
      </c>
    </row>
    <row r="9" spans="1:25" x14ac:dyDescent="0.25">
      <c r="A9" s="7" t="s">
        <v>188</v>
      </c>
      <c r="B9" s="9"/>
      <c r="C9" s="9"/>
      <c r="D9" s="9"/>
      <c r="E9" s="9">
        <v>2</v>
      </c>
      <c r="F9" s="9">
        <v>6</v>
      </c>
      <c r="G9" s="9">
        <v>6</v>
      </c>
      <c r="H9" s="9">
        <v>3</v>
      </c>
      <c r="I9" s="9"/>
      <c r="J9" s="9"/>
      <c r="K9" s="9"/>
      <c r="L9" s="9"/>
      <c r="O9" s="7" t="s">
        <v>188</v>
      </c>
      <c r="P9" s="9">
        <v>0</v>
      </c>
      <c r="Q9" s="9">
        <v>0</v>
      </c>
      <c r="R9" s="9">
        <v>0</v>
      </c>
      <c r="S9" s="9">
        <v>2</v>
      </c>
      <c r="T9" s="9">
        <v>6</v>
      </c>
      <c r="U9" s="9">
        <v>6</v>
      </c>
      <c r="V9" s="9">
        <v>3</v>
      </c>
      <c r="W9" s="9">
        <v>0</v>
      </c>
      <c r="X9" s="9">
        <v>0</v>
      </c>
      <c r="Y9" s="9">
        <v>0</v>
      </c>
    </row>
    <row r="10" spans="1:25" x14ac:dyDescent="0.25">
      <c r="A10" s="7" t="s">
        <v>187</v>
      </c>
      <c r="B10" s="9"/>
      <c r="C10" s="9"/>
      <c r="D10" s="9"/>
      <c r="E10" s="9">
        <v>4</v>
      </c>
      <c r="F10" s="9"/>
      <c r="G10" s="9">
        <v>6</v>
      </c>
      <c r="H10" s="9">
        <v>5</v>
      </c>
      <c r="I10" s="9">
        <v>2</v>
      </c>
      <c r="J10" s="9"/>
      <c r="K10" s="9"/>
      <c r="L10" s="9"/>
      <c r="O10" s="7" t="s">
        <v>187</v>
      </c>
      <c r="P10" s="9">
        <v>0</v>
      </c>
      <c r="Q10" s="9">
        <v>0</v>
      </c>
      <c r="R10" s="9">
        <v>0</v>
      </c>
      <c r="S10" s="9">
        <v>4</v>
      </c>
      <c r="T10" s="9">
        <v>0</v>
      </c>
      <c r="U10" s="9">
        <v>6</v>
      </c>
      <c r="V10" s="9">
        <v>5</v>
      </c>
      <c r="W10" s="9">
        <v>2</v>
      </c>
      <c r="X10" s="9">
        <v>0</v>
      </c>
      <c r="Y10" s="9">
        <v>0</v>
      </c>
    </row>
    <row r="11" spans="1:25" x14ac:dyDescent="0.25">
      <c r="A11" s="7" t="s">
        <v>186</v>
      </c>
      <c r="B11" s="9"/>
      <c r="C11" s="9"/>
      <c r="D11" s="9">
        <v>4</v>
      </c>
      <c r="E11" s="9">
        <v>8</v>
      </c>
      <c r="F11" s="9">
        <v>2</v>
      </c>
      <c r="G11" s="9"/>
      <c r="H11" s="9">
        <v>4</v>
      </c>
      <c r="I11" s="9"/>
      <c r="J11" s="9"/>
      <c r="K11" s="9">
        <v>5</v>
      </c>
      <c r="L11" s="9"/>
      <c r="O11" s="7" t="s">
        <v>186</v>
      </c>
      <c r="P11" s="9">
        <v>0</v>
      </c>
      <c r="Q11" s="9">
        <v>0</v>
      </c>
      <c r="R11" s="9">
        <v>4</v>
      </c>
      <c r="S11" s="9">
        <v>8</v>
      </c>
      <c r="T11" s="9">
        <v>2</v>
      </c>
      <c r="U11" s="9">
        <v>0</v>
      </c>
      <c r="V11" s="9">
        <v>4</v>
      </c>
      <c r="W11" s="9">
        <v>0</v>
      </c>
      <c r="X11" s="9">
        <v>0</v>
      </c>
      <c r="Y11" s="9">
        <v>5</v>
      </c>
    </row>
    <row r="12" spans="1:25" x14ac:dyDescent="0.25">
      <c r="A12" s="7" t="s">
        <v>194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O12" s="7" t="s">
        <v>194</v>
      </c>
      <c r="P12" s="9"/>
      <c r="Q12" s="9"/>
      <c r="R12" s="9"/>
      <c r="S12" s="9"/>
      <c r="T12" s="9"/>
      <c r="U12" s="9"/>
      <c r="V12" s="9"/>
      <c r="W12" s="9"/>
      <c r="X12" s="9"/>
      <c r="Y12" s="9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9C60-13BA-43F4-8F40-58C99134C08B}">
  <dimension ref="A1:L135"/>
  <sheetViews>
    <sheetView workbookViewId="0">
      <selection activeCell="J2" sqref="J2:J9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11" max="11" width="18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</v>
      </c>
    </row>
    <row r="2" spans="1:12" x14ac:dyDescent="0.25">
      <c r="A2" t="s">
        <v>50</v>
      </c>
      <c r="B2">
        <v>2010</v>
      </c>
      <c r="C2">
        <v>37000</v>
      </c>
      <c r="D2" t="s">
        <v>64</v>
      </c>
      <c r="E2">
        <v>978000</v>
      </c>
      <c r="F2">
        <v>42309</v>
      </c>
      <c r="G2" t="str">
        <f>LEFT($A2,SEARCH(" ",$A2))</f>
        <v xml:space="preserve">DAF </v>
      </c>
      <c r="J2" t="s">
        <v>183</v>
      </c>
      <c r="K2" t="s">
        <v>191</v>
      </c>
      <c r="L2" t="s">
        <v>192</v>
      </c>
    </row>
    <row r="3" spans="1:12" x14ac:dyDescent="0.25">
      <c r="A3" t="s">
        <v>6</v>
      </c>
      <c r="B3">
        <v>2006</v>
      </c>
      <c r="C3">
        <v>85900</v>
      </c>
      <c r="D3" t="s">
        <v>7</v>
      </c>
      <c r="E3">
        <v>1200655</v>
      </c>
      <c r="F3" s="1">
        <v>42035</v>
      </c>
      <c r="G3" t="str">
        <f t="shared" ref="G3:G66" si="0">LEFT($A3,SEARCH(" ",$A3))</f>
        <v xml:space="preserve">Iveco </v>
      </c>
      <c r="J3" t="s">
        <v>185</v>
      </c>
      <c r="K3">
        <f>COUNTIF(G:G,J3)</f>
        <v>12</v>
      </c>
      <c r="L3">
        <f>INT(AVERAGEIF($G$2:$G$135,J3,$E$2:$E$135))</f>
        <v>657434</v>
      </c>
    </row>
    <row r="4" spans="1:12" x14ac:dyDescent="0.25">
      <c r="A4" t="s">
        <v>6</v>
      </c>
      <c r="B4">
        <v>2006</v>
      </c>
      <c r="C4">
        <v>85900</v>
      </c>
      <c r="D4" t="s">
        <v>8</v>
      </c>
      <c r="E4">
        <v>1068570</v>
      </c>
      <c r="F4" s="1">
        <v>42029</v>
      </c>
      <c r="G4" t="str">
        <f t="shared" si="0"/>
        <v xml:space="preserve">Iveco </v>
      </c>
      <c r="J4" t="s">
        <v>184</v>
      </c>
      <c r="K4">
        <f t="shared" ref="K4:K9" si="1">COUNTIF(G:G,J4)</f>
        <v>30</v>
      </c>
      <c r="L4">
        <f t="shared" ref="L4:L9" si="2">INT(AVERAGEIF($G$2:$G$135,J4,$E$2:$E$135))</f>
        <v>273239</v>
      </c>
    </row>
    <row r="5" spans="1:12" x14ac:dyDescent="0.25">
      <c r="A5" t="s">
        <v>50</v>
      </c>
      <c r="B5">
        <v>2011</v>
      </c>
      <c r="C5">
        <v>38000</v>
      </c>
      <c r="D5" t="s">
        <v>90</v>
      </c>
      <c r="E5">
        <v>574000</v>
      </c>
      <c r="F5" s="1">
        <v>42309</v>
      </c>
      <c r="G5" t="str">
        <f>LEFT($A5,SEARCH(" ",$A5))</f>
        <v xml:space="preserve">DAF </v>
      </c>
      <c r="J5" t="s">
        <v>186</v>
      </c>
      <c r="K5">
        <f t="shared" si="1"/>
        <v>23</v>
      </c>
      <c r="L5">
        <f t="shared" si="2"/>
        <v>307130</v>
      </c>
    </row>
    <row r="6" spans="1:12" x14ac:dyDescent="0.25">
      <c r="A6" t="s">
        <v>6</v>
      </c>
      <c r="B6">
        <v>2006</v>
      </c>
      <c r="C6">
        <v>85900</v>
      </c>
      <c r="D6" t="s">
        <v>9</v>
      </c>
      <c r="E6">
        <v>998704</v>
      </c>
      <c r="F6" s="1">
        <v>42028</v>
      </c>
      <c r="G6" t="str">
        <f t="shared" si="0"/>
        <v xml:space="preserve">Iveco </v>
      </c>
      <c r="J6" t="s">
        <v>187</v>
      </c>
      <c r="K6">
        <f t="shared" si="1"/>
        <v>17</v>
      </c>
      <c r="L6">
        <f t="shared" si="2"/>
        <v>557117</v>
      </c>
    </row>
    <row r="7" spans="1:12" x14ac:dyDescent="0.25">
      <c r="A7" t="s">
        <v>6</v>
      </c>
      <c r="B7">
        <v>2006</v>
      </c>
      <c r="C7">
        <v>85900</v>
      </c>
      <c r="D7" t="s">
        <v>10</v>
      </c>
      <c r="E7">
        <v>936780</v>
      </c>
      <c r="F7" s="1">
        <v>42028</v>
      </c>
      <c r="G7" t="str">
        <f t="shared" si="0"/>
        <v xml:space="preserve">Iveco </v>
      </c>
      <c r="J7" t="s">
        <v>188</v>
      </c>
      <c r="K7">
        <f t="shared" si="1"/>
        <v>17</v>
      </c>
      <c r="L7">
        <f t="shared" si="2"/>
        <v>519936</v>
      </c>
    </row>
    <row r="8" spans="1:12" x14ac:dyDescent="0.25">
      <c r="A8" t="s">
        <v>50</v>
      </c>
      <c r="B8">
        <v>2010</v>
      </c>
      <c r="C8">
        <v>40830</v>
      </c>
      <c r="D8" t="s">
        <v>65</v>
      </c>
      <c r="E8">
        <v>326000</v>
      </c>
      <c r="F8" s="1">
        <v>42062</v>
      </c>
      <c r="G8" t="str">
        <f t="shared" si="0"/>
        <v xml:space="preserve">DAF </v>
      </c>
      <c r="J8" t="s">
        <v>189</v>
      </c>
      <c r="K8">
        <f t="shared" si="1"/>
        <v>17</v>
      </c>
      <c r="L8">
        <f t="shared" si="2"/>
        <v>486545</v>
      </c>
    </row>
    <row r="9" spans="1:12" x14ac:dyDescent="0.25">
      <c r="A9" t="s">
        <v>6</v>
      </c>
      <c r="B9">
        <v>2006</v>
      </c>
      <c r="C9">
        <v>85900</v>
      </c>
      <c r="D9" t="s">
        <v>11</v>
      </c>
      <c r="E9">
        <v>870233</v>
      </c>
      <c r="F9" s="1">
        <v>42034</v>
      </c>
      <c r="G9" t="str">
        <f t="shared" si="0"/>
        <v xml:space="preserve">Iveco </v>
      </c>
      <c r="J9" t="s">
        <v>190</v>
      </c>
      <c r="K9">
        <f t="shared" si="1"/>
        <v>18</v>
      </c>
      <c r="L9">
        <f t="shared" si="2"/>
        <v>289637</v>
      </c>
    </row>
    <row r="10" spans="1:12" x14ac:dyDescent="0.25">
      <c r="A10" t="s">
        <v>16</v>
      </c>
      <c r="B10">
        <v>2008</v>
      </c>
      <c r="C10">
        <v>49411</v>
      </c>
      <c r="D10" t="s">
        <v>17</v>
      </c>
      <c r="E10">
        <v>186000</v>
      </c>
      <c r="F10" s="1">
        <v>42210</v>
      </c>
      <c r="G10" t="str">
        <f t="shared" si="0"/>
        <v xml:space="preserve">Volvo </v>
      </c>
    </row>
    <row r="11" spans="1:12" x14ac:dyDescent="0.25">
      <c r="A11" t="s">
        <v>50</v>
      </c>
      <c r="B11">
        <v>2012</v>
      </c>
      <c r="C11">
        <v>39830</v>
      </c>
      <c r="D11" t="s">
        <v>111</v>
      </c>
      <c r="E11">
        <v>330000</v>
      </c>
      <c r="F11" s="1">
        <v>42062</v>
      </c>
      <c r="G11" t="str">
        <f t="shared" si="0"/>
        <v xml:space="preserve">DAF </v>
      </c>
    </row>
    <row r="12" spans="1:12" x14ac:dyDescent="0.25">
      <c r="A12" t="s">
        <v>16</v>
      </c>
      <c r="B12">
        <v>2009</v>
      </c>
      <c r="C12">
        <v>48411</v>
      </c>
      <c r="D12" t="s">
        <v>24</v>
      </c>
      <c r="E12">
        <v>190000</v>
      </c>
      <c r="F12" s="1">
        <v>42210</v>
      </c>
      <c r="G12" t="str">
        <f t="shared" si="0"/>
        <v xml:space="preserve">Volvo </v>
      </c>
    </row>
    <row r="13" spans="1:12" x14ac:dyDescent="0.25">
      <c r="A13" t="s">
        <v>18</v>
      </c>
      <c r="B13">
        <v>2008</v>
      </c>
      <c r="C13">
        <v>58000</v>
      </c>
      <c r="D13" t="s">
        <v>19</v>
      </c>
      <c r="E13">
        <v>306000</v>
      </c>
      <c r="F13" s="1">
        <v>42271</v>
      </c>
      <c r="G13" t="str">
        <f t="shared" si="0"/>
        <v xml:space="preserve">Volvo </v>
      </c>
    </row>
    <row r="14" spans="1:12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 t="str">
        <f t="shared" si="0"/>
        <v xml:space="preserve">Iveco </v>
      </c>
    </row>
    <row r="15" spans="1:12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 t="str">
        <f t="shared" si="0"/>
        <v xml:space="preserve">Volvo </v>
      </c>
    </row>
    <row r="16" spans="1:12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 t="str">
        <f t="shared" si="0"/>
        <v xml:space="preserve">Scania </v>
      </c>
    </row>
    <row r="17" spans="1:7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 t="str">
        <f t="shared" si="0"/>
        <v xml:space="preserve">Volvo </v>
      </c>
    </row>
    <row r="18" spans="1:7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 t="str">
        <f t="shared" si="0"/>
        <v xml:space="preserve">Scania </v>
      </c>
    </row>
    <row r="19" spans="1:7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 t="str">
        <f t="shared" si="0"/>
        <v xml:space="preserve">Volvo </v>
      </c>
    </row>
    <row r="20" spans="1:7" x14ac:dyDescent="0.25">
      <c r="A20" t="s">
        <v>16</v>
      </c>
      <c r="B20">
        <v>2010</v>
      </c>
      <c r="C20">
        <v>66000</v>
      </c>
      <c r="D20" t="s">
        <v>66</v>
      </c>
      <c r="E20">
        <v>736000</v>
      </c>
      <c r="F20" s="1">
        <v>42385</v>
      </c>
      <c r="G20" t="str">
        <f t="shared" si="0"/>
        <v xml:space="preserve">Volvo </v>
      </c>
    </row>
    <row r="21" spans="1:7" x14ac:dyDescent="0.25">
      <c r="A21" t="s">
        <v>33</v>
      </c>
      <c r="B21">
        <v>2009</v>
      </c>
      <c r="C21">
        <v>77000</v>
      </c>
      <c r="D21" t="s">
        <v>34</v>
      </c>
      <c r="E21">
        <v>846000</v>
      </c>
      <c r="F21" s="1">
        <v>42376</v>
      </c>
      <c r="G21" t="str">
        <f t="shared" si="0"/>
        <v xml:space="preserve">Renault </v>
      </c>
    </row>
    <row r="22" spans="1:7" x14ac:dyDescent="0.25">
      <c r="A22" t="s">
        <v>50</v>
      </c>
      <c r="B22">
        <v>2012</v>
      </c>
      <c r="C22">
        <v>48800</v>
      </c>
      <c r="D22" t="s">
        <v>112</v>
      </c>
      <c r="E22">
        <v>268650</v>
      </c>
      <c r="F22" s="1">
        <v>42117</v>
      </c>
      <c r="G22" t="str">
        <f t="shared" si="0"/>
        <v xml:space="preserve">DAF </v>
      </c>
    </row>
    <row r="23" spans="1:7" x14ac:dyDescent="0.25">
      <c r="A23" t="s">
        <v>35</v>
      </c>
      <c r="B23">
        <v>2009</v>
      </c>
      <c r="C23">
        <v>85000</v>
      </c>
      <c r="D23" t="s">
        <v>36</v>
      </c>
      <c r="E23">
        <v>946000</v>
      </c>
      <c r="F23" s="1">
        <v>42014</v>
      </c>
      <c r="G23" t="str">
        <f t="shared" si="0"/>
        <v xml:space="preserve">Mercedes </v>
      </c>
    </row>
    <row r="24" spans="1:7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 t="str">
        <f t="shared" si="0"/>
        <v xml:space="preserve">DAF </v>
      </c>
    </row>
    <row r="25" spans="1:7" x14ac:dyDescent="0.25">
      <c r="A25" t="s">
        <v>91</v>
      </c>
      <c r="B25">
        <v>2011</v>
      </c>
      <c r="C25">
        <v>56700</v>
      </c>
      <c r="D25" t="s">
        <v>92</v>
      </c>
      <c r="E25">
        <v>290000</v>
      </c>
      <c r="F25" s="1">
        <v>42236</v>
      </c>
      <c r="G25" t="str">
        <f t="shared" si="0"/>
        <v xml:space="preserve">Renault </v>
      </c>
    </row>
    <row r="26" spans="1:7" x14ac:dyDescent="0.25">
      <c r="A26" t="s">
        <v>91</v>
      </c>
      <c r="B26">
        <v>2011</v>
      </c>
      <c r="C26">
        <v>57700</v>
      </c>
      <c r="D26" t="s">
        <v>93</v>
      </c>
      <c r="E26">
        <v>286000</v>
      </c>
      <c r="F26" s="1">
        <v>42236</v>
      </c>
      <c r="G26" t="str">
        <f t="shared" si="0"/>
        <v xml:space="preserve">Renault </v>
      </c>
    </row>
    <row r="27" spans="1:7" x14ac:dyDescent="0.25">
      <c r="A27" t="s">
        <v>67</v>
      </c>
      <c r="B27">
        <v>2010</v>
      </c>
      <c r="C27">
        <v>60000</v>
      </c>
      <c r="D27" t="s">
        <v>68</v>
      </c>
      <c r="E27">
        <v>99250</v>
      </c>
      <c r="F27" s="1">
        <v>42226</v>
      </c>
      <c r="G27" t="str">
        <f t="shared" si="0"/>
        <v xml:space="preserve">Renault </v>
      </c>
    </row>
    <row r="28" spans="1:7" x14ac:dyDescent="0.25">
      <c r="A28" t="s">
        <v>35</v>
      </c>
      <c r="B28">
        <v>2010</v>
      </c>
      <c r="C28">
        <v>84000</v>
      </c>
      <c r="D28" t="s">
        <v>69</v>
      </c>
      <c r="E28">
        <v>950000</v>
      </c>
      <c r="F28" s="1">
        <v>42029</v>
      </c>
      <c r="G28" t="str">
        <f t="shared" si="0"/>
        <v xml:space="preserve">Mercedes </v>
      </c>
    </row>
    <row r="29" spans="1:7" x14ac:dyDescent="0.25">
      <c r="A29" t="s">
        <v>67</v>
      </c>
      <c r="B29">
        <v>2011</v>
      </c>
      <c r="C29">
        <v>59000</v>
      </c>
      <c r="D29" t="s">
        <v>94</v>
      </c>
      <c r="E29">
        <v>103250</v>
      </c>
      <c r="F29" s="1">
        <v>42226</v>
      </c>
      <c r="G29" t="str">
        <f t="shared" si="0"/>
        <v xml:space="preserve">Renault </v>
      </c>
    </row>
    <row r="30" spans="1:7" x14ac:dyDescent="0.25">
      <c r="A30" t="s">
        <v>18</v>
      </c>
      <c r="B30">
        <v>2012</v>
      </c>
      <c r="C30">
        <v>59000</v>
      </c>
      <c r="D30" t="s">
        <v>113</v>
      </c>
      <c r="E30">
        <v>302000</v>
      </c>
      <c r="F30" s="1">
        <v>42271</v>
      </c>
      <c r="G30" t="str">
        <f t="shared" si="0"/>
        <v xml:space="preserve">Volvo </v>
      </c>
    </row>
    <row r="31" spans="1:7" x14ac:dyDescent="0.25">
      <c r="A31" t="s">
        <v>25</v>
      </c>
      <c r="B31">
        <v>2010</v>
      </c>
      <c r="C31">
        <v>67000</v>
      </c>
      <c r="D31" t="s">
        <v>70</v>
      </c>
      <c r="E31">
        <v>103260</v>
      </c>
      <c r="F31" s="1">
        <v>42157</v>
      </c>
      <c r="G31" t="str">
        <f t="shared" si="0"/>
        <v xml:space="preserve">Iveco </v>
      </c>
    </row>
    <row r="32" spans="1:7" x14ac:dyDescent="0.25">
      <c r="A32" t="s">
        <v>37</v>
      </c>
      <c r="B32">
        <v>2009</v>
      </c>
      <c r="C32">
        <v>79000</v>
      </c>
      <c r="D32" t="s">
        <v>38</v>
      </c>
      <c r="E32">
        <v>390000</v>
      </c>
      <c r="F32" s="1">
        <v>42379</v>
      </c>
      <c r="G32" t="str">
        <f t="shared" si="0"/>
        <v xml:space="preserve">Scania </v>
      </c>
    </row>
    <row r="33" spans="1:7" x14ac:dyDescent="0.25">
      <c r="A33" t="s">
        <v>37</v>
      </c>
      <c r="B33">
        <v>2009</v>
      </c>
      <c r="C33">
        <v>79000</v>
      </c>
      <c r="D33" t="s">
        <v>39</v>
      </c>
      <c r="E33">
        <v>390000</v>
      </c>
      <c r="F33" s="1">
        <v>42379</v>
      </c>
      <c r="G33" t="str">
        <f t="shared" si="0"/>
        <v xml:space="preserve">Scania </v>
      </c>
    </row>
    <row r="34" spans="1:7" x14ac:dyDescent="0.25">
      <c r="A34" t="s">
        <v>20</v>
      </c>
      <c r="B34">
        <v>2008</v>
      </c>
      <c r="C34">
        <v>84000</v>
      </c>
      <c r="D34" t="s">
        <v>21</v>
      </c>
      <c r="E34">
        <v>266000</v>
      </c>
      <c r="F34" s="1">
        <v>42382</v>
      </c>
      <c r="G34" t="str">
        <f t="shared" si="0"/>
        <v xml:space="preserve">Volvo </v>
      </c>
    </row>
    <row r="35" spans="1:7" x14ac:dyDescent="0.25">
      <c r="A35" t="s">
        <v>22</v>
      </c>
      <c r="B35">
        <v>2008</v>
      </c>
      <c r="C35">
        <v>89000</v>
      </c>
      <c r="D35" t="s">
        <v>23</v>
      </c>
      <c r="E35">
        <v>305000</v>
      </c>
      <c r="F35" s="1">
        <v>42075</v>
      </c>
      <c r="G35" t="str">
        <f t="shared" si="0"/>
        <v xml:space="preserve">Volvo </v>
      </c>
    </row>
    <row r="36" spans="1:7" x14ac:dyDescent="0.25">
      <c r="A36" t="s">
        <v>71</v>
      </c>
      <c r="B36">
        <v>2010</v>
      </c>
      <c r="C36">
        <v>75300</v>
      </c>
      <c r="D36" t="s">
        <v>72</v>
      </c>
      <c r="E36">
        <v>302000</v>
      </c>
      <c r="F36" s="1">
        <v>42174</v>
      </c>
      <c r="G36" t="str">
        <f t="shared" si="0"/>
        <v xml:space="preserve">Renault </v>
      </c>
    </row>
    <row r="37" spans="1:7" x14ac:dyDescent="0.25">
      <c r="A37" t="s">
        <v>33</v>
      </c>
      <c r="B37">
        <v>2012</v>
      </c>
      <c r="C37">
        <v>76000</v>
      </c>
      <c r="D37" t="s">
        <v>114</v>
      </c>
      <c r="E37">
        <v>850000</v>
      </c>
      <c r="F37" s="1">
        <v>42376</v>
      </c>
      <c r="G37" t="str">
        <f t="shared" si="0"/>
        <v xml:space="preserve">Renault </v>
      </c>
    </row>
    <row r="38" spans="1:7" x14ac:dyDescent="0.25">
      <c r="A38" t="s">
        <v>20</v>
      </c>
      <c r="B38">
        <v>2009</v>
      </c>
      <c r="C38">
        <v>83000</v>
      </c>
      <c r="D38" t="s">
        <v>40</v>
      </c>
      <c r="E38">
        <v>270000</v>
      </c>
      <c r="F38" s="1">
        <v>42382</v>
      </c>
      <c r="G38" t="str">
        <f t="shared" si="0"/>
        <v xml:space="preserve">Volvo </v>
      </c>
    </row>
    <row r="39" spans="1:7" x14ac:dyDescent="0.25">
      <c r="A39" t="s">
        <v>41</v>
      </c>
      <c r="B39">
        <v>2009</v>
      </c>
      <c r="C39">
        <v>86133</v>
      </c>
      <c r="D39" t="s">
        <v>42</v>
      </c>
      <c r="E39">
        <v>380000</v>
      </c>
      <c r="F39" s="1">
        <v>42208</v>
      </c>
      <c r="G39" t="str">
        <f t="shared" si="0"/>
        <v xml:space="preserve">Iveco </v>
      </c>
    </row>
    <row r="40" spans="1:7" x14ac:dyDescent="0.25">
      <c r="A40" t="s">
        <v>71</v>
      </c>
      <c r="B40">
        <v>2011</v>
      </c>
      <c r="C40">
        <v>74300</v>
      </c>
      <c r="D40" t="s">
        <v>95</v>
      </c>
      <c r="E40">
        <v>306000</v>
      </c>
      <c r="F40" s="1">
        <v>42174</v>
      </c>
      <c r="G40" t="str">
        <f t="shared" si="0"/>
        <v xml:space="preserve">Renault </v>
      </c>
    </row>
    <row r="41" spans="1:7" x14ac:dyDescent="0.25">
      <c r="A41" t="s">
        <v>22</v>
      </c>
      <c r="B41">
        <v>2009</v>
      </c>
      <c r="C41">
        <v>90000</v>
      </c>
      <c r="D41" t="s">
        <v>43</v>
      </c>
      <c r="E41">
        <v>301000</v>
      </c>
      <c r="F41" s="1">
        <v>42075</v>
      </c>
      <c r="G41" t="str">
        <f t="shared" si="0"/>
        <v xml:space="preserve">Volvo </v>
      </c>
    </row>
    <row r="42" spans="1:7" x14ac:dyDescent="0.25">
      <c r="A42" t="s">
        <v>35</v>
      </c>
      <c r="B42">
        <v>2009</v>
      </c>
      <c r="C42">
        <v>91000</v>
      </c>
      <c r="D42" t="s">
        <v>44</v>
      </c>
      <c r="E42">
        <v>360000</v>
      </c>
      <c r="F42" s="1">
        <v>42174</v>
      </c>
      <c r="G42" t="str">
        <f t="shared" si="0"/>
        <v xml:space="preserve">Mercedes </v>
      </c>
    </row>
    <row r="43" spans="1:7" x14ac:dyDescent="0.25">
      <c r="A43" t="s">
        <v>20</v>
      </c>
      <c r="B43">
        <v>2010</v>
      </c>
      <c r="C43">
        <v>84000</v>
      </c>
      <c r="D43" t="s">
        <v>73</v>
      </c>
      <c r="E43">
        <v>266000</v>
      </c>
      <c r="F43" s="1">
        <v>42382</v>
      </c>
      <c r="G43" t="str">
        <f t="shared" si="0"/>
        <v xml:space="preserve">Volvo </v>
      </c>
    </row>
    <row r="44" spans="1:7" x14ac:dyDescent="0.25">
      <c r="A44" t="s">
        <v>12</v>
      </c>
      <c r="B44">
        <v>2007</v>
      </c>
      <c r="C44">
        <v>205000</v>
      </c>
      <c r="D44" t="s">
        <v>13</v>
      </c>
      <c r="E44">
        <v>1260000</v>
      </c>
      <c r="F44" s="1">
        <v>42483</v>
      </c>
      <c r="G44" t="str">
        <f t="shared" si="0"/>
        <v xml:space="preserve">Mercedes </v>
      </c>
    </row>
    <row r="45" spans="1:7" x14ac:dyDescent="0.25">
      <c r="A45" t="s">
        <v>35</v>
      </c>
      <c r="B45">
        <v>2010</v>
      </c>
      <c r="C45">
        <v>92000</v>
      </c>
      <c r="D45" t="s">
        <v>74</v>
      </c>
      <c r="E45">
        <v>356000</v>
      </c>
      <c r="F45" s="1">
        <v>42174</v>
      </c>
      <c r="G45" t="str">
        <f t="shared" si="0"/>
        <v xml:space="preserve">Mercedes </v>
      </c>
    </row>
    <row r="46" spans="1:7" x14ac:dyDescent="0.25">
      <c r="A46" t="s">
        <v>45</v>
      </c>
      <c r="B46">
        <v>2010</v>
      </c>
      <c r="C46">
        <v>89000</v>
      </c>
      <c r="D46" t="s">
        <v>75</v>
      </c>
      <c r="E46">
        <v>266000</v>
      </c>
      <c r="F46" s="1">
        <v>42382</v>
      </c>
      <c r="G46" t="str">
        <f t="shared" si="0"/>
        <v xml:space="preserve">MAN </v>
      </c>
    </row>
    <row r="47" spans="1:7" x14ac:dyDescent="0.25">
      <c r="A47" t="s">
        <v>37</v>
      </c>
      <c r="B47">
        <v>2013</v>
      </c>
      <c r="C47">
        <v>80000</v>
      </c>
      <c r="D47" t="s">
        <v>144</v>
      </c>
      <c r="E47">
        <v>350000</v>
      </c>
      <c r="F47" s="1">
        <v>42379</v>
      </c>
      <c r="G47" t="str">
        <f t="shared" si="0"/>
        <v xml:space="preserve">Scania </v>
      </c>
    </row>
    <row r="48" spans="1:7" x14ac:dyDescent="0.25">
      <c r="A48" t="s">
        <v>41</v>
      </c>
      <c r="B48">
        <v>2012</v>
      </c>
      <c r="C48">
        <v>87133</v>
      </c>
      <c r="D48" t="s">
        <v>115</v>
      </c>
      <c r="E48">
        <v>376000</v>
      </c>
      <c r="F48" s="1">
        <v>42208</v>
      </c>
      <c r="G48" t="str">
        <f t="shared" si="0"/>
        <v xml:space="preserve">Iveco </v>
      </c>
    </row>
    <row r="49" spans="1:7" x14ac:dyDescent="0.25">
      <c r="A49" t="s">
        <v>37</v>
      </c>
      <c r="B49">
        <v>2013</v>
      </c>
      <c r="C49">
        <v>80000</v>
      </c>
      <c r="D49" t="s">
        <v>145</v>
      </c>
      <c r="E49">
        <v>235000</v>
      </c>
      <c r="F49" s="1">
        <v>42379</v>
      </c>
      <c r="G49" t="str">
        <f t="shared" si="0"/>
        <v xml:space="preserve">Scania </v>
      </c>
    </row>
    <row r="50" spans="1:7" x14ac:dyDescent="0.25">
      <c r="A50" t="s">
        <v>76</v>
      </c>
      <c r="B50">
        <v>2010</v>
      </c>
      <c r="C50">
        <v>94000</v>
      </c>
      <c r="D50" t="s">
        <v>77</v>
      </c>
      <c r="E50">
        <v>91000</v>
      </c>
      <c r="F50" s="1">
        <v>42268</v>
      </c>
      <c r="G50" t="str">
        <f t="shared" si="0"/>
        <v xml:space="preserve">DAF </v>
      </c>
    </row>
    <row r="51" spans="1:7" x14ac:dyDescent="0.25">
      <c r="A51" t="s">
        <v>45</v>
      </c>
      <c r="B51">
        <v>2009</v>
      </c>
      <c r="C51">
        <v>114400</v>
      </c>
      <c r="D51" t="s">
        <v>46</v>
      </c>
      <c r="E51">
        <v>226000</v>
      </c>
      <c r="F51" s="1">
        <v>42073</v>
      </c>
      <c r="G51" t="str">
        <f t="shared" si="0"/>
        <v xml:space="preserve">MAN </v>
      </c>
    </row>
    <row r="52" spans="1:7" x14ac:dyDescent="0.25">
      <c r="A52" t="s">
        <v>14</v>
      </c>
      <c r="B52">
        <v>2007</v>
      </c>
      <c r="C52">
        <v>198000</v>
      </c>
      <c r="D52" t="s">
        <v>15</v>
      </c>
      <c r="E52">
        <v>890200</v>
      </c>
      <c r="F52" s="1">
        <v>42520</v>
      </c>
      <c r="G52" t="str">
        <f t="shared" si="0"/>
        <v xml:space="preserve">MAN </v>
      </c>
    </row>
    <row r="53" spans="1:7" x14ac:dyDescent="0.25">
      <c r="A53" t="s">
        <v>45</v>
      </c>
      <c r="B53">
        <v>2010</v>
      </c>
      <c r="C53">
        <v>113400</v>
      </c>
      <c r="D53" t="s">
        <v>78</v>
      </c>
      <c r="E53">
        <v>230000</v>
      </c>
      <c r="F53" s="1">
        <v>42073</v>
      </c>
      <c r="G53" t="str">
        <f t="shared" si="0"/>
        <v xml:space="preserve">MAN </v>
      </c>
    </row>
    <row r="54" spans="1:7" x14ac:dyDescent="0.25">
      <c r="A54" t="s">
        <v>47</v>
      </c>
      <c r="B54">
        <v>2009</v>
      </c>
      <c r="C54">
        <v>134000</v>
      </c>
      <c r="D54" t="s">
        <v>48</v>
      </c>
      <c r="E54">
        <v>482000</v>
      </c>
      <c r="F54" s="1">
        <v>42385</v>
      </c>
      <c r="G54" t="str">
        <f t="shared" si="0"/>
        <v xml:space="preserve">Volvo </v>
      </c>
    </row>
    <row r="55" spans="1:7" x14ac:dyDescent="0.25">
      <c r="A55" t="s">
        <v>47</v>
      </c>
      <c r="B55">
        <v>2009</v>
      </c>
      <c r="C55">
        <v>135000</v>
      </c>
      <c r="D55" t="s">
        <v>49</v>
      </c>
      <c r="E55">
        <v>478000</v>
      </c>
      <c r="F55" s="1">
        <v>42385</v>
      </c>
      <c r="G55" t="str">
        <f t="shared" si="0"/>
        <v xml:space="preserve">Volvo </v>
      </c>
    </row>
    <row r="56" spans="1:7" x14ac:dyDescent="0.25">
      <c r="A56" t="s">
        <v>50</v>
      </c>
      <c r="B56">
        <v>2009</v>
      </c>
      <c r="C56">
        <v>131780</v>
      </c>
      <c r="D56" t="s">
        <v>51</v>
      </c>
      <c r="E56">
        <v>306000</v>
      </c>
      <c r="F56" s="1">
        <v>42365</v>
      </c>
      <c r="G56" t="str">
        <f t="shared" si="0"/>
        <v xml:space="preserve">DAF </v>
      </c>
    </row>
    <row r="57" spans="1:7" x14ac:dyDescent="0.25">
      <c r="A57" t="s">
        <v>76</v>
      </c>
      <c r="B57">
        <v>2013</v>
      </c>
      <c r="C57">
        <v>93000</v>
      </c>
      <c r="D57" t="s">
        <v>146</v>
      </c>
      <c r="E57">
        <v>195000</v>
      </c>
      <c r="F57" s="1">
        <v>42268</v>
      </c>
      <c r="G57" t="str">
        <f t="shared" si="0"/>
        <v xml:space="preserve">DAF </v>
      </c>
    </row>
    <row r="58" spans="1:7" x14ac:dyDescent="0.25">
      <c r="A58" t="s">
        <v>22</v>
      </c>
      <c r="B58">
        <v>2012</v>
      </c>
      <c r="C58">
        <v>110000</v>
      </c>
      <c r="D58" t="s">
        <v>116</v>
      </c>
      <c r="E58">
        <v>201000</v>
      </c>
      <c r="F58" s="1">
        <v>42075</v>
      </c>
      <c r="G58" t="str">
        <f t="shared" si="0"/>
        <v xml:space="preserve">Volvo </v>
      </c>
    </row>
    <row r="59" spans="1:7" x14ac:dyDescent="0.25">
      <c r="A59" t="s">
        <v>160</v>
      </c>
      <c r="B59">
        <v>2014</v>
      </c>
      <c r="C59">
        <v>98000</v>
      </c>
      <c r="D59" t="s">
        <v>161</v>
      </c>
      <c r="E59">
        <v>251000</v>
      </c>
      <c r="F59" s="1">
        <v>42344</v>
      </c>
      <c r="G59" t="str">
        <f t="shared" si="0"/>
        <v xml:space="preserve">MAN </v>
      </c>
    </row>
    <row r="60" spans="1:7" x14ac:dyDescent="0.25">
      <c r="A60" t="s">
        <v>160</v>
      </c>
      <c r="B60">
        <v>2014</v>
      </c>
      <c r="C60">
        <v>99000</v>
      </c>
      <c r="D60" t="s">
        <v>162</v>
      </c>
      <c r="E60">
        <v>247000</v>
      </c>
      <c r="F60" s="1">
        <v>42344</v>
      </c>
      <c r="G60" t="str">
        <f t="shared" si="0"/>
        <v xml:space="preserve">MAN </v>
      </c>
    </row>
    <row r="61" spans="1:7" x14ac:dyDescent="0.25">
      <c r="A61" t="s">
        <v>79</v>
      </c>
      <c r="B61">
        <v>2010</v>
      </c>
      <c r="C61">
        <v>135000</v>
      </c>
      <c r="D61" t="s">
        <v>80</v>
      </c>
      <c r="E61">
        <v>251000</v>
      </c>
      <c r="F61" s="1">
        <v>42067</v>
      </c>
      <c r="G61" t="str">
        <f t="shared" si="0"/>
        <v xml:space="preserve">DAF </v>
      </c>
    </row>
    <row r="62" spans="1:7" x14ac:dyDescent="0.25">
      <c r="A62" t="s">
        <v>45</v>
      </c>
      <c r="B62">
        <v>2009</v>
      </c>
      <c r="C62">
        <v>159000</v>
      </c>
      <c r="D62" t="s">
        <v>52</v>
      </c>
      <c r="E62">
        <v>403000</v>
      </c>
      <c r="F62" s="1">
        <v>42681</v>
      </c>
      <c r="G62" t="str">
        <f t="shared" si="0"/>
        <v xml:space="preserve">MAN </v>
      </c>
    </row>
    <row r="63" spans="1:7" x14ac:dyDescent="0.25">
      <c r="A63" t="s">
        <v>33</v>
      </c>
      <c r="B63">
        <v>2009</v>
      </c>
      <c r="C63">
        <v>162800</v>
      </c>
      <c r="D63" t="s">
        <v>53</v>
      </c>
      <c r="E63">
        <v>370000</v>
      </c>
      <c r="F63" s="1">
        <v>42329</v>
      </c>
      <c r="G63" t="str">
        <f t="shared" si="0"/>
        <v xml:space="preserve">Renault </v>
      </c>
    </row>
    <row r="64" spans="1:7" x14ac:dyDescent="0.25">
      <c r="A64" t="s">
        <v>50</v>
      </c>
      <c r="B64">
        <v>2012</v>
      </c>
      <c r="C64">
        <v>130780</v>
      </c>
      <c r="D64" t="s">
        <v>117</v>
      </c>
      <c r="E64">
        <v>310000</v>
      </c>
      <c r="F64" s="1">
        <v>42365</v>
      </c>
      <c r="G64" t="str">
        <f t="shared" si="0"/>
        <v xml:space="preserve">DAF </v>
      </c>
    </row>
    <row r="65" spans="1:7" x14ac:dyDescent="0.25">
      <c r="A65" t="s">
        <v>45</v>
      </c>
      <c r="B65">
        <v>2012</v>
      </c>
      <c r="C65">
        <v>135502</v>
      </c>
      <c r="D65" t="s">
        <v>118</v>
      </c>
      <c r="E65">
        <v>247000</v>
      </c>
      <c r="F65" s="1">
        <v>42476</v>
      </c>
      <c r="G65" t="str">
        <f t="shared" si="0"/>
        <v xml:space="preserve">MAN </v>
      </c>
    </row>
    <row r="66" spans="1:7" x14ac:dyDescent="0.25">
      <c r="A66" t="s">
        <v>81</v>
      </c>
      <c r="B66">
        <v>2010</v>
      </c>
      <c r="C66">
        <v>160000</v>
      </c>
      <c r="D66" t="s">
        <v>82</v>
      </c>
      <c r="E66">
        <v>263000</v>
      </c>
      <c r="F66" s="1">
        <v>42028</v>
      </c>
      <c r="G66" t="str">
        <f t="shared" si="0"/>
        <v xml:space="preserve">Iveco </v>
      </c>
    </row>
    <row r="67" spans="1:7" x14ac:dyDescent="0.25">
      <c r="A67" t="s">
        <v>54</v>
      </c>
      <c r="B67">
        <v>2009</v>
      </c>
      <c r="C67">
        <v>168800</v>
      </c>
      <c r="D67" t="s">
        <v>55</v>
      </c>
      <c r="E67">
        <v>186300</v>
      </c>
      <c r="F67" s="1">
        <v>42272</v>
      </c>
      <c r="G67" t="str">
        <f t="shared" ref="G67:G130" si="3">LEFT($A67,SEARCH(" ",$A67))</f>
        <v xml:space="preserve">MAN </v>
      </c>
    </row>
    <row r="68" spans="1:7" x14ac:dyDescent="0.25">
      <c r="A68" t="s">
        <v>119</v>
      </c>
      <c r="B68">
        <v>2012</v>
      </c>
      <c r="C68">
        <v>145000</v>
      </c>
      <c r="D68" t="s">
        <v>120</v>
      </c>
      <c r="E68">
        <v>386732</v>
      </c>
      <c r="F68" s="1">
        <v>42059</v>
      </c>
      <c r="G68" t="str">
        <f t="shared" si="3"/>
        <v xml:space="preserve">Iveco </v>
      </c>
    </row>
    <row r="69" spans="1:7" x14ac:dyDescent="0.25">
      <c r="A69" t="s">
        <v>119</v>
      </c>
      <c r="B69">
        <v>2012</v>
      </c>
      <c r="C69">
        <v>145000</v>
      </c>
      <c r="D69" t="s">
        <v>121</v>
      </c>
      <c r="E69">
        <v>312680</v>
      </c>
      <c r="F69" s="1">
        <v>42059</v>
      </c>
      <c r="G69" t="str">
        <f t="shared" si="3"/>
        <v xml:space="preserve">Iveco </v>
      </c>
    </row>
    <row r="70" spans="1:7" x14ac:dyDescent="0.25">
      <c r="A70" t="s">
        <v>79</v>
      </c>
      <c r="B70">
        <v>2013</v>
      </c>
      <c r="C70">
        <v>136000</v>
      </c>
      <c r="D70" t="s">
        <v>147</v>
      </c>
      <c r="E70">
        <v>247000</v>
      </c>
      <c r="F70" s="1">
        <v>42067</v>
      </c>
      <c r="G70" t="str">
        <f t="shared" si="3"/>
        <v xml:space="preserve">DAF </v>
      </c>
    </row>
    <row r="71" spans="1:7" x14ac:dyDescent="0.25">
      <c r="A71" t="s">
        <v>56</v>
      </c>
      <c r="B71">
        <v>2009</v>
      </c>
      <c r="C71">
        <v>195370</v>
      </c>
      <c r="D71" t="s">
        <v>57</v>
      </c>
      <c r="E71">
        <v>290000</v>
      </c>
      <c r="F71" s="1">
        <v>42467</v>
      </c>
      <c r="G71" t="str">
        <f t="shared" si="3"/>
        <v xml:space="preserve">MAN </v>
      </c>
    </row>
    <row r="72" spans="1:7" x14ac:dyDescent="0.25">
      <c r="A72" t="s">
        <v>45</v>
      </c>
      <c r="B72">
        <v>2014</v>
      </c>
      <c r="C72">
        <v>136502</v>
      </c>
      <c r="D72" t="s">
        <v>163</v>
      </c>
      <c r="E72">
        <v>243000</v>
      </c>
      <c r="F72" s="1">
        <v>42476</v>
      </c>
      <c r="G72" t="str">
        <f t="shared" si="3"/>
        <v xml:space="preserve">MAN </v>
      </c>
    </row>
    <row r="73" spans="1:7" x14ac:dyDescent="0.25">
      <c r="A73" t="s">
        <v>33</v>
      </c>
      <c r="B73">
        <v>2012</v>
      </c>
      <c r="C73">
        <v>163800</v>
      </c>
      <c r="D73" t="s">
        <v>122</v>
      </c>
      <c r="E73">
        <v>366000</v>
      </c>
      <c r="F73" s="1">
        <v>42329</v>
      </c>
      <c r="G73" t="str">
        <f t="shared" si="3"/>
        <v xml:space="preserve">Renault </v>
      </c>
    </row>
    <row r="74" spans="1:7" x14ac:dyDescent="0.25">
      <c r="A74" t="s">
        <v>58</v>
      </c>
      <c r="B74">
        <v>2009</v>
      </c>
      <c r="C74">
        <v>195340</v>
      </c>
      <c r="D74" t="s">
        <v>59</v>
      </c>
      <c r="E74">
        <v>190000</v>
      </c>
      <c r="F74" s="1">
        <v>42278</v>
      </c>
      <c r="G74" t="str">
        <f t="shared" si="3"/>
        <v xml:space="preserve">DAF </v>
      </c>
    </row>
    <row r="75" spans="1:7" x14ac:dyDescent="0.25">
      <c r="A75" t="s">
        <v>45</v>
      </c>
      <c r="B75">
        <v>2013</v>
      </c>
      <c r="C75">
        <v>158000</v>
      </c>
      <c r="D75" t="s">
        <v>148</v>
      </c>
      <c r="E75">
        <v>407000</v>
      </c>
      <c r="F75" s="1">
        <v>42681</v>
      </c>
      <c r="G75" t="str">
        <f t="shared" si="3"/>
        <v xml:space="preserve">MAN </v>
      </c>
    </row>
    <row r="76" spans="1:7" x14ac:dyDescent="0.25">
      <c r="A76" t="s">
        <v>62</v>
      </c>
      <c r="B76">
        <v>2011</v>
      </c>
      <c r="C76">
        <v>210000</v>
      </c>
      <c r="D76" t="s">
        <v>96</v>
      </c>
      <c r="E76">
        <v>780000</v>
      </c>
      <c r="F76" s="1">
        <v>42481</v>
      </c>
      <c r="G76" t="str">
        <f t="shared" si="3"/>
        <v xml:space="preserve">Mercedes </v>
      </c>
    </row>
    <row r="77" spans="1:7" x14ac:dyDescent="0.25">
      <c r="A77" t="s">
        <v>62</v>
      </c>
      <c r="B77">
        <v>2011</v>
      </c>
      <c r="C77">
        <v>210000</v>
      </c>
      <c r="D77" t="s">
        <v>97</v>
      </c>
      <c r="E77">
        <v>760300</v>
      </c>
      <c r="F77" s="1">
        <v>42481</v>
      </c>
      <c r="G77" t="str">
        <f t="shared" si="3"/>
        <v xml:space="preserve">Mercedes </v>
      </c>
    </row>
    <row r="78" spans="1:7" x14ac:dyDescent="0.25">
      <c r="A78" t="s">
        <v>123</v>
      </c>
      <c r="B78">
        <v>2012</v>
      </c>
      <c r="C78">
        <v>183000</v>
      </c>
      <c r="D78" t="s">
        <v>124</v>
      </c>
      <c r="E78">
        <v>520000</v>
      </c>
      <c r="F78" s="1">
        <v>42444</v>
      </c>
      <c r="G78" t="str">
        <f t="shared" si="3"/>
        <v xml:space="preserve">Scania </v>
      </c>
    </row>
    <row r="79" spans="1:7" x14ac:dyDescent="0.25">
      <c r="A79" t="s">
        <v>123</v>
      </c>
      <c r="B79">
        <v>2012</v>
      </c>
      <c r="C79">
        <v>183000</v>
      </c>
      <c r="D79" t="s">
        <v>125</v>
      </c>
      <c r="E79">
        <v>530000</v>
      </c>
      <c r="F79" s="1">
        <v>42444</v>
      </c>
      <c r="G79" t="str">
        <f t="shared" si="3"/>
        <v xml:space="preserve">Scania </v>
      </c>
    </row>
    <row r="80" spans="1:7" x14ac:dyDescent="0.25">
      <c r="A80" t="s">
        <v>62</v>
      </c>
      <c r="B80">
        <v>2011</v>
      </c>
      <c r="C80">
        <v>210000</v>
      </c>
      <c r="D80" t="s">
        <v>98</v>
      </c>
      <c r="E80">
        <v>680000</v>
      </c>
      <c r="F80" s="1">
        <v>42481</v>
      </c>
      <c r="G80" t="str">
        <f t="shared" si="3"/>
        <v xml:space="preserve">Mercedes </v>
      </c>
    </row>
    <row r="81" spans="1:7" x14ac:dyDescent="0.25">
      <c r="A81" t="s">
        <v>62</v>
      </c>
      <c r="B81">
        <v>2011</v>
      </c>
      <c r="C81">
        <v>210000</v>
      </c>
      <c r="D81" t="s">
        <v>99</v>
      </c>
      <c r="E81">
        <v>655000</v>
      </c>
      <c r="F81" s="1">
        <v>42481</v>
      </c>
      <c r="G81" t="str">
        <f t="shared" si="3"/>
        <v xml:space="preserve">Mercedes </v>
      </c>
    </row>
    <row r="82" spans="1:7" x14ac:dyDescent="0.25">
      <c r="A82" t="s">
        <v>123</v>
      </c>
      <c r="B82">
        <v>2012</v>
      </c>
      <c r="C82">
        <v>183000</v>
      </c>
      <c r="D82" t="s">
        <v>126</v>
      </c>
      <c r="E82">
        <v>490000</v>
      </c>
      <c r="F82" s="1">
        <v>42444</v>
      </c>
      <c r="G82" t="str">
        <f t="shared" si="3"/>
        <v xml:space="preserve">Scania </v>
      </c>
    </row>
    <row r="83" spans="1:7" x14ac:dyDescent="0.25">
      <c r="A83" t="s">
        <v>123</v>
      </c>
      <c r="B83">
        <v>2012</v>
      </c>
      <c r="C83">
        <v>183000</v>
      </c>
      <c r="D83" t="s">
        <v>127</v>
      </c>
      <c r="E83">
        <v>481000</v>
      </c>
      <c r="F83" s="1">
        <v>42444</v>
      </c>
      <c r="G83" t="str">
        <f t="shared" si="3"/>
        <v xml:space="preserve">Scania </v>
      </c>
    </row>
    <row r="84" spans="1:7" x14ac:dyDescent="0.25">
      <c r="A84" t="s">
        <v>123</v>
      </c>
      <c r="B84">
        <v>2012</v>
      </c>
      <c r="C84">
        <v>183000</v>
      </c>
      <c r="D84" t="s">
        <v>128</v>
      </c>
      <c r="E84">
        <v>454000</v>
      </c>
      <c r="F84" s="1">
        <v>42444</v>
      </c>
      <c r="G84" t="str">
        <f t="shared" si="3"/>
        <v xml:space="preserve">Scania </v>
      </c>
    </row>
    <row r="85" spans="1:7" x14ac:dyDescent="0.25">
      <c r="A85" t="s">
        <v>100</v>
      </c>
      <c r="B85">
        <v>2011</v>
      </c>
      <c r="C85">
        <v>220000</v>
      </c>
      <c r="D85" t="s">
        <v>101</v>
      </c>
      <c r="E85">
        <v>731000</v>
      </c>
      <c r="F85" s="1">
        <v>42236</v>
      </c>
      <c r="G85" t="str">
        <f t="shared" si="3"/>
        <v xml:space="preserve">Renault </v>
      </c>
    </row>
    <row r="86" spans="1:7" x14ac:dyDescent="0.25">
      <c r="A86" t="s">
        <v>60</v>
      </c>
      <c r="B86">
        <v>2009</v>
      </c>
      <c r="C86">
        <v>230000</v>
      </c>
      <c r="D86" t="s">
        <v>61</v>
      </c>
      <c r="E86">
        <v>305000</v>
      </c>
      <c r="F86" s="1">
        <v>42307</v>
      </c>
      <c r="G86" t="str">
        <f t="shared" si="3"/>
        <v xml:space="preserve">Mercedes </v>
      </c>
    </row>
    <row r="87" spans="1:7" x14ac:dyDescent="0.25">
      <c r="A87" t="s">
        <v>83</v>
      </c>
      <c r="B87">
        <v>2010</v>
      </c>
      <c r="C87">
        <v>265000</v>
      </c>
      <c r="D87" t="s">
        <v>84</v>
      </c>
      <c r="E87">
        <v>930000</v>
      </c>
      <c r="F87" s="1">
        <v>42236</v>
      </c>
      <c r="G87" t="str">
        <f t="shared" si="3"/>
        <v xml:space="preserve">Renault </v>
      </c>
    </row>
    <row r="88" spans="1:7" x14ac:dyDescent="0.25">
      <c r="A88" t="s">
        <v>83</v>
      </c>
      <c r="B88">
        <v>2010</v>
      </c>
      <c r="C88">
        <v>265000</v>
      </c>
      <c r="D88" t="s">
        <v>85</v>
      </c>
      <c r="E88">
        <v>912000</v>
      </c>
      <c r="F88" s="1">
        <v>42236</v>
      </c>
      <c r="G88" t="str">
        <f t="shared" si="3"/>
        <v xml:space="preserve">Renault </v>
      </c>
    </row>
    <row r="89" spans="1:7" x14ac:dyDescent="0.25">
      <c r="A89" t="s">
        <v>100</v>
      </c>
      <c r="B89">
        <v>2011</v>
      </c>
      <c r="C89">
        <v>220000</v>
      </c>
      <c r="D89" t="s">
        <v>102</v>
      </c>
      <c r="E89">
        <v>685413</v>
      </c>
      <c r="F89" s="1">
        <v>42236</v>
      </c>
      <c r="G89" t="str">
        <f t="shared" si="3"/>
        <v xml:space="preserve">Renault </v>
      </c>
    </row>
    <row r="90" spans="1:7" x14ac:dyDescent="0.25">
      <c r="A90" t="s">
        <v>83</v>
      </c>
      <c r="B90">
        <v>2010</v>
      </c>
      <c r="C90">
        <v>265000</v>
      </c>
      <c r="D90" t="s">
        <v>86</v>
      </c>
      <c r="E90">
        <v>856000</v>
      </c>
      <c r="F90" s="1">
        <v>42236</v>
      </c>
      <c r="G90" t="str">
        <f t="shared" si="3"/>
        <v xml:space="preserve">Renault </v>
      </c>
    </row>
    <row r="91" spans="1:7" x14ac:dyDescent="0.25">
      <c r="A91" t="s">
        <v>33</v>
      </c>
      <c r="B91">
        <v>2010</v>
      </c>
      <c r="C91">
        <v>230000</v>
      </c>
      <c r="D91" t="s">
        <v>87</v>
      </c>
      <c r="E91">
        <v>455000</v>
      </c>
      <c r="F91" s="1">
        <v>42439</v>
      </c>
      <c r="G91" t="str">
        <f t="shared" si="3"/>
        <v xml:space="preserve">Renault </v>
      </c>
    </row>
    <row r="92" spans="1:7" x14ac:dyDescent="0.25">
      <c r="A92" t="s">
        <v>58</v>
      </c>
      <c r="B92">
        <v>2011</v>
      </c>
      <c r="C92">
        <v>196340</v>
      </c>
      <c r="D92" t="s">
        <v>103</v>
      </c>
      <c r="E92">
        <v>186000</v>
      </c>
      <c r="F92" s="1">
        <v>42278</v>
      </c>
      <c r="G92" t="str">
        <f t="shared" si="3"/>
        <v xml:space="preserve">DAF </v>
      </c>
    </row>
    <row r="93" spans="1:7" x14ac:dyDescent="0.25">
      <c r="A93" t="s">
        <v>60</v>
      </c>
      <c r="B93">
        <v>2010</v>
      </c>
      <c r="C93">
        <v>231000</v>
      </c>
      <c r="D93" t="s">
        <v>88</v>
      </c>
      <c r="E93">
        <v>301000</v>
      </c>
      <c r="F93" s="1">
        <v>42307</v>
      </c>
      <c r="G93" t="str">
        <f t="shared" si="3"/>
        <v xml:space="preserve">Mercedes </v>
      </c>
    </row>
    <row r="94" spans="1:7" x14ac:dyDescent="0.25">
      <c r="A94" t="s">
        <v>129</v>
      </c>
      <c r="B94">
        <v>2012</v>
      </c>
      <c r="C94">
        <v>210000</v>
      </c>
      <c r="D94" t="s">
        <v>130</v>
      </c>
      <c r="E94">
        <v>517000</v>
      </c>
      <c r="F94" s="1">
        <v>42415</v>
      </c>
      <c r="G94" t="str">
        <f t="shared" si="3"/>
        <v xml:space="preserve">Volvo </v>
      </c>
    </row>
    <row r="95" spans="1:7" x14ac:dyDescent="0.25">
      <c r="A95" t="s">
        <v>104</v>
      </c>
      <c r="B95">
        <v>2011</v>
      </c>
      <c r="C95">
        <v>245000</v>
      </c>
      <c r="D95" t="s">
        <v>105</v>
      </c>
      <c r="E95">
        <v>720000</v>
      </c>
      <c r="F95" s="1">
        <v>42462</v>
      </c>
      <c r="G95" t="str">
        <f t="shared" si="3"/>
        <v xml:space="preserve">Scania </v>
      </c>
    </row>
    <row r="96" spans="1:7" x14ac:dyDescent="0.25">
      <c r="A96" t="s">
        <v>54</v>
      </c>
      <c r="B96">
        <v>2014</v>
      </c>
      <c r="C96">
        <v>167800</v>
      </c>
      <c r="D96" t="s">
        <v>164</v>
      </c>
      <c r="E96">
        <v>190300</v>
      </c>
      <c r="F96" s="1">
        <v>42272</v>
      </c>
      <c r="G96" t="str">
        <f t="shared" si="3"/>
        <v xml:space="preserve">MAN </v>
      </c>
    </row>
    <row r="97" spans="1:7" x14ac:dyDescent="0.25">
      <c r="A97" t="s">
        <v>56</v>
      </c>
      <c r="B97">
        <v>2012</v>
      </c>
      <c r="C97">
        <v>196370</v>
      </c>
      <c r="D97" t="s">
        <v>131</v>
      </c>
      <c r="E97">
        <v>286000</v>
      </c>
      <c r="F97" s="1">
        <v>42467</v>
      </c>
      <c r="G97" t="str">
        <f t="shared" si="3"/>
        <v xml:space="preserve">MAN </v>
      </c>
    </row>
    <row r="98" spans="1:7" x14ac:dyDescent="0.25">
      <c r="A98" t="s">
        <v>129</v>
      </c>
      <c r="B98">
        <v>2012</v>
      </c>
      <c r="C98">
        <v>210000</v>
      </c>
      <c r="D98" t="s">
        <v>132</v>
      </c>
      <c r="E98">
        <v>435000</v>
      </c>
      <c r="F98" s="1">
        <v>42415</v>
      </c>
      <c r="G98" t="str">
        <f t="shared" si="3"/>
        <v xml:space="preserve">Volvo </v>
      </c>
    </row>
    <row r="99" spans="1:7" x14ac:dyDescent="0.25">
      <c r="A99" t="s">
        <v>133</v>
      </c>
      <c r="B99">
        <v>2012</v>
      </c>
      <c r="C99">
        <v>210300</v>
      </c>
      <c r="D99" t="s">
        <v>134</v>
      </c>
      <c r="E99">
        <v>417671</v>
      </c>
      <c r="F99" s="1">
        <v>42520</v>
      </c>
      <c r="G99" t="str">
        <f t="shared" si="3"/>
        <v xml:space="preserve">MAN </v>
      </c>
    </row>
    <row r="100" spans="1:7" x14ac:dyDescent="0.25">
      <c r="A100" t="s">
        <v>104</v>
      </c>
      <c r="B100">
        <v>2011</v>
      </c>
      <c r="C100">
        <v>245000</v>
      </c>
      <c r="D100" t="s">
        <v>106</v>
      </c>
      <c r="E100">
        <v>680000</v>
      </c>
      <c r="F100" s="1">
        <v>42462</v>
      </c>
      <c r="G100" t="str">
        <f t="shared" si="3"/>
        <v xml:space="preserve">Scania </v>
      </c>
    </row>
    <row r="101" spans="1:7" x14ac:dyDescent="0.25">
      <c r="A101" t="s">
        <v>104</v>
      </c>
      <c r="B101">
        <v>2011</v>
      </c>
      <c r="C101">
        <v>245000</v>
      </c>
      <c r="D101" t="s">
        <v>107</v>
      </c>
      <c r="E101">
        <v>660000</v>
      </c>
      <c r="F101" s="1">
        <v>42462</v>
      </c>
      <c r="G101" t="str">
        <f t="shared" si="3"/>
        <v xml:space="preserve">Scania </v>
      </c>
    </row>
    <row r="102" spans="1:7" x14ac:dyDescent="0.25">
      <c r="A102" t="s">
        <v>104</v>
      </c>
      <c r="B102">
        <v>2011</v>
      </c>
      <c r="C102">
        <v>245000</v>
      </c>
      <c r="D102" t="s">
        <v>108</v>
      </c>
      <c r="E102">
        <v>630000</v>
      </c>
      <c r="F102" s="1">
        <v>42462</v>
      </c>
      <c r="G102" t="str">
        <f t="shared" si="3"/>
        <v xml:space="preserve">Scania </v>
      </c>
    </row>
    <row r="103" spans="1:7" x14ac:dyDescent="0.25">
      <c r="A103" t="s">
        <v>104</v>
      </c>
      <c r="B103">
        <v>2011</v>
      </c>
      <c r="C103">
        <v>245000</v>
      </c>
      <c r="D103" t="s">
        <v>109</v>
      </c>
      <c r="E103">
        <v>655000</v>
      </c>
      <c r="F103" s="1">
        <v>42462</v>
      </c>
      <c r="G103" t="str">
        <f t="shared" si="3"/>
        <v xml:space="preserve">Scania </v>
      </c>
    </row>
    <row r="104" spans="1:7" x14ac:dyDescent="0.25">
      <c r="A104" t="s">
        <v>104</v>
      </c>
      <c r="B104">
        <v>2011</v>
      </c>
      <c r="C104">
        <v>245000</v>
      </c>
      <c r="D104" t="s">
        <v>110</v>
      </c>
      <c r="E104">
        <v>590000</v>
      </c>
      <c r="F104" s="1">
        <v>42462</v>
      </c>
      <c r="G104" t="str">
        <f t="shared" si="3"/>
        <v xml:space="preserve">Scania </v>
      </c>
    </row>
    <row r="105" spans="1:7" x14ac:dyDescent="0.25">
      <c r="A105" t="s">
        <v>33</v>
      </c>
      <c r="B105">
        <v>2012</v>
      </c>
      <c r="C105">
        <v>231000</v>
      </c>
      <c r="D105" t="s">
        <v>135</v>
      </c>
      <c r="E105">
        <v>451000</v>
      </c>
      <c r="F105" s="1">
        <v>42439</v>
      </c>
      <c r="G105" t="str">
        <f t="shared" si="3"/>
        <v xml:space="preserve">Renault </v>
      </c>
    </row>
    <row r="106" spans="1:7" x14ac:dyDescent="0.25">
      <c r="A106" t="s">
        <v>62</v>
      </c>
      <c r="B106">
        <v>2010</v>
      </c>
      <c r="C106">
        <v>257000</v>
      </c>
      <c r="D106" t="s">
        <v>89</v>
      </c>
      <c r="E106">
        <v>164700</v>
      </c>
      <c r="F106" s="1">
        <v>42286</v>
      </c>
      <c r="G106" t="str">
        <f t="shared" si="3"/>
        <v xml:space="preserve">Mercedes </v>
      </c>
    </row>
    <row r="107" spans="1:7" x14ac:dyDescent="0.25">
      <c r="A107" t="s">
        <v>136</v>
      </c>
      <c r="B107">
        <v>2012</v>
      </c>
      <c r="C107">
        <v>240000</v>
      </c>
      <c r="D107" t="s">
        <v>137</v>
      </c>
      <c r="E107">
        <v>301344</v>
      </c>
      <c r="F107" s="1">
        <v>42185</v>
      </c>
      <c r="G107" t="str">
        <f t="shared" si="3"/>
        <v xml:space="preserve">DAF </v>
      </c>
    </row>
    <row r="108" spans="1:7" x14ac:dyDescent="0.25">
      <c r="A108" t="s">
        <v>136</v>
      </c>
      <c r="B108">
        <v>2012</v>
      </c>
      <c r="C108">
        <v>240000</v>
      </c>
      <c r="D108" t="s">
        <v>138</v>
      </c>
      <c r="E108">
        <v>315988</v>
      </c>
      <c r="F108" s="1">
        <v>42185</v>
      </c>
      <c r="G108" t="str">
        <f t="shared" si="3"/>
        <v xml:space="preserve">DAF </v>
      </c>
    </row>
    <row r="109" spans="1:7" x14ac:dyDescent="0.25">
      <c r="A109" t="s">
        <v>62</v>
      </c>
      <c r="B109">
        <v>2009</v>
      </c>
      <c r="C109">
        <v>291000</v>
      </c>
      <c r="D109" t="s">
        <v>63</v>
      </c>
      <c r="E109">
        <v>166000</v>
      </c>
      <c r="F109" s="1">
        <v>42297</v>
      </c>
      <c r="G109" t="str">
        <f t="shared" si="3"/>
        <v xml:space="preserve">Mercedes </v>
      </c>
    </row>
    <row r="110" spans="1:7" x14ac:dyDescent="0.25">
      <c r="A110" t="s">
        <v>136</v>
      </c>
      <c r="B110">
        <v>2012</v>
      </c>
      <c r="C110">
        <v>240000</v>
      </c>
      <c r="D110" t="s">
        <v>139</v>
      </c>
      <c r="E110">
        <v>234760</v>
      </c>
      <c r="F110" s="1">
        <v>42185</v>
      </c>
      <c r="G110" t="str">
        <f t="shared" si="3"/>
        <v xml:space="preserve">DAF </v>
      </c>
    </row>
    <row r="111" spans="1:7" x14ac:dyDescent="0.25">
      <c r="A111" t="s">
        <v>136</v>
      </c>
      <c r="B111">
        <v>2012</v>
      </c>
      <c r="C111">
        <v>240000</v>
      </c>
      <c r="D111" t="s">
        <v>140</v>
      </c>
      <c r="E111">
        <v>210780</v>
      </c>
      <c r="F111" s="1">
        <v>42185</v>
      </c>
      <c r="G111" t="str">
        <f t="shared" si="3"/>
        <v xml:space="preserve">DAF </v>
      </c>
    </row>
    <row r="112" spans="1:7" x14ac:dyDescent="0.25">
      <c r="A112" t="s">
        <v>136</v>
      </c>
      <c r="B112">
        <v>2012</v>
      </c>
      <c r="C112">
        <v>240000</v>
      </c>
      <c r="D112" t="s">
        <v>141</v>
      </c>
      <c r="E112">
        <v>198240</v>
      </c>
      <c r="F112" s="1">
        <v>42185</v>
      </c>
      <c r="G112" t="str">
        <f t="shared" si="3"/>
        <v xml:space="preserve">DAF </v>
      </c>
    </row>
    <row r="113" spans="1:7" x14ac:dyDescent="0.25">
      <c r="A113" t="s">
        <v>136</v>
      </c>
      <c r="B113">
        <v>2013</v>
      </c>
      <c r="C113">
        <v>240000</v>
      </c>
      <c r="D113" t="s">
        <v>149</v>
      </c>
      <c r="E113">
        <v>301232</v>
      </c>
      <c r="F113" s="1">
        <v>42719</v>
      </c>
      <c r="G113" t="str">
        <f t="shared" si="3"/>
        <v xml:space="preserve">DAF </v>
      </c>
    </row>
    <row r="114" spans="1:7" x14ac:dyDescent="0.25">
      <c r="A114" t="s">
        <v>35</v>
      </c>
      <c r="B114">
        <v>2014</v>
      </c>
      <c r="C114">
        <v>219000</v>
      </c>
      <c r="D114" t="s">
        <v>165</v>
      </c>
      <c r="E114">
        <v>126290</v>
      </c>
      <c r="F114" s="1">
        <v>42083</v>
      </c>
      <c r="G114" t="str">
        <f t="shared" si="3"/>
        <v xml:space="preserve">Mercedes </v>
      </c>
    </row>
    <row r="115" spans="1:7" x14ac:dyDescent="0.25">
      <c r="A115" t="s">
        <v>136</v>
      </c>
      <c r="B115">
        <v>2013</v>
      </c>
      <c r="C115">
        <v>240000</v>
      </c>
      <c r="D115" t="s">
        <v>150</v>
      </c>
      <c r="E115">
        <v>289567</v>
      </c>
      <c r="F115" s="1">
        <v>42719</v>
      </c>
      <c r="G115" t="str">
        <f t="shared" si="3"/>
        <v xml:space="preserve">DAF </v>
      </c>
    </row>
    <row r="116" spans="1:7" x14ac:dyDescent="0.25">
      <c r="A116" t="s">
        <v>136</v>
      </c>
      <c r="B116">
        <v>2013</v>
      </c>
      <c r="C116">
        <v>240000</v>
      </c>
      <c r="D116" t="s">
        <v>151</v>
      </c>
      <c r="E116">
        <v>245211</v>
      </c>
      <c r="F116" s="1">
        <v>42719</v>
      </c>
      <c r="G116" t="str">
        <f t="shared" si="3"/>
        <v xml:space="preserve">DAF </v>
      </c>
    </row>
    <row r="117" spans="1:7" x14ac:dyDescent="0.25">
      <c r="A117" t="s">
        <v>136</v>
      </c>
      <c r="B117">
        <v>2013</v>
      </c>
      <c r="C117">
        <v>240000</v>
      </c>
      <c r="D117" t="s">
        <v>152</v>
      </c>
      <c r="E117">
        <v>200123</v>
      </c>
      <c r="F117" s="1">
        <v>42719</v>
      </c>
      <c r="G117" t="str">
        <f t="shared" si="3"/>
        <v xml:space="preserve">DAF </v>
      </c>
    </row>
    <row r="118" spans="1:7" x14ac:dyDescent="0.25">
      <c r="A118" t="s">
        <v>136</v>
      </c>
      <c r="B118">
        <v>2013</v>
      </c>
      <c r="C118">
        <v>240000</v>
      </c>
      <c r="D118" t="s">
        <v>153</v>
      </c>
      <c r="E118">
        <v>235811</v>
      </c>
      <c r="F118" s="1">
        <v>42719</v>
      </c>
      <c r="G118" t="str">
        <f t="shared" si="3"/>
        <v xml:space="preserve">DAF </v>
      </c>
    </row>
    <row r="119" spans="1:7" x14ac:dyDescent="0.25">
      <c r="A119" t="s">
        <v>136</v>
      </c>
      <c r="B119">
        <v>2013</v>
      </c>
      <c r="C119">
        <v>240000</v>
      </c>
      <c r="D119" t="s">
        <v>154</v>
      </c>
      <c r="E119">
        <v>250021</v>
      </c>
      <c r="F119" s="1">
        <v>42719</v>
      </c>
      <c r="G119" t="str">
        <f t="shared" si="3"/>
        <v xml:space="preserve">DAF </v>
      </c>
    </row>
    <row r="120" spans="1:7" x14ac:dyDescent="0.25">
      <c r="A120" t="s">
        <v>136</v>
      </c>
      <c r="B120">
        <v>2013</v>
      </c>
      <c r="C120">
        <v>240000</v>
      </c>
      <c r="D120" t="s">
        <v>155</v>
      </c>
      <c r="E120">
        <v>198340</v>
      </c>
      <c r="F120" s="1">
        <v>42719</v>
      </c>
      <c r="G120" t="str">
        <f t="shared" si="3"/>
        <v xml:space="preserve">DAF </v>
      </c>
    </row>
    <row r="121" spans="1:7" x14ac:dyDescent="0.25">
      <c r="A121" t="s">
        <v>136</v>
      </c>
      <c r="B121">
        <v>2013</v>
      </c>
      <c r="C121">
        <v>240000</v>
      </c>
      <c r="D121" t="s">
        <v>156</v>
      </c>
      <c r="E121">
        <v>189761</v>
      </c>
      <c r="F121" s="1">
        <v>42719</v>
      </c>
      <c r="G121" t="str">
        <f t="shared" si="3"/>
        <v xml:space="preserve">DAF </v>
      </c>
    </row>
    <row r="122" spans="1:7" x14ac:dyDescent="0.25">
      <c r="A122" t="s">
        <v>35</v>
      </c>
      <c r="B122">
        <v>2015</v>
      </c>
      <c r="C122">
        <v>218000</v>
      </c>
      <c r="D122" t="s">
        <v>170</v>
      </c>
      <c r="E122">
        <v>130290</v>
      </c>
      <c r="F122" s="1">
        <v>42083</v>
      </c>
      <c r="G122" t="str">
        <f t="shared" si="3"/>
        <v xml:space="preserve">Mercedes </v>
      </c>
    </row>
    <row r="123" spans="1:7" x14ac:dyDescent="0.25">
      <c r="A123" t="s">
        <v>136</v>
      </c>
      <c r="B123">
        <v>2014</v>
      </c>
      <c r="C123">
        <v>240000</v>
      </c>
      <c r="D123" t="s">
        <v>166</v>
      </c>
      <c r="E123">
        <v>183788</v>
      </c>
      <c r="F123" s="1">
        <v>42681</v>
      </c>
      <c r="G123" t="str">
        <f t="shared" si="3"/>
        <v xml:space="preserve">DAF </v>
      </c>
    </row>
    <row r="124" spans="1:7" x14ac:dyDescent="0.25">
      <c r="A124" t="s">
        <v>136</v>
      </c>
      <c r="B124">
        <v>2014</v>
      </c>
      <c r="C124">
        <v>240000</v>
      </c>
      <c r="D124" t="s">
        <v>167</v>
      </c>
      <c r="E124">
        <v>160198</v>
      </c>
      <c r="F124" s="1">
        <v>42681</v>
      </c>
      <c r="G124" t="str">
        <f t="shared" si="3"/>
        <v xml:space="preserve">DAF </v>
      </c>
    </row>
    <row r="125" spans="1:7" x14ac:dyDescent="0.25">
      <c r="A125" t="s">
        <v>136</v>
      </c>
      <c r="B125">
        <v>2014</v>
      </c>
      <c r="C125">
        <v>240000</v>
      </c>
      <c r="D125" t="s">
        <v>168</v>
      </c>
      <c r="E125">
        <v>156724</v>
      </c>
      <c r="F125" s="1">
        <v>42681</v>
      </c>
      <c r="G125" t="str">
        <f t="shared" si="3"/>
        <v xml:space="preserve">DAF </v>
      </c>
    </row>
    <row r="126" spans="1:7" x14ac:dyDescent="0.25">
      <c r="A126" t="s">
        <v>157</v>
      </c>
      <c r="B126">
        <v>2013</v>
      </c>
      <c r="C126">
        <v>271000</v>
      </c>
      <c r="D126" t="s">
        <v>158</v>
      </c>
      <c r="E126">
        <v>153000</v>
      </c>
      <c r="F126" s="1">
        <v>42334</v>
      </c>
      <c r="G126" t="str">
        <f t="shared" si="3"/>
        <v xml:space="preserve">MAN </v>
      </c>
    </row>
    <row r="127" spans="1:7" x14ac:dyDescent="0.25">
      <c r="A127" t="s">
        <v>157</v>
      </c>
      <c r="B127">
        <v>2013</v>
      </c>
      <c r="C127">
        <v>271000</v>
      </c>
      <c r="D127" t="s">
        <v>159</v>
      </c>
      <c r="E127">
        <v>123000</v>
      </c>
      <c r="F127" s="1">
        <v>42520</v>
      </c>
      <c r="G127" t="str">
        <f t="shared" si="3"/>
        <v xml:space="preserve">MAN </v>
      </c>
    </row>
    <row r="128" spans="1:7" x14ac:dyDescent="0.25">
      <c r="A128" t="s">
        <v>62</v>
      </c>
      <c r="B128">
        <v>2012</v>
      </c>
      <c r="C128">
        <v>290000</v>
      </c>
      <c r="D128" t="s">
        <v>142</v>
      </c>
      <c r="E128">
        <v>170000</v>
      </c>
      <c r="F128" s="1">
        <v>42297</v>
      </c>
      <c r="G128" t="str">
        <f t="shared" si="3"/>
        <v xml:space="preserve">Mercedes </v>
      </c>
    </row>
    <row r="129" spans="1:7" x14ac:dyDescent="0.25">
      <c r="A129" t="s">
        <v>157</v>
      </c>
      <c r="B129">
        <v>2014</v>
      </c>
      <c r="C129">
        <v>270000</v>
      </c>
      <c r="D129" t="s">
        <v>169</v>
      </c>
      <c r="E129">
        <v>157000</v>
      </c>
      <c r="F129" s="1">
        <v>42334</v>
      </c>
      <c r="G129" t="str">
        <f t="shared" si="3"/>
        <v xml:space="preserve">MAN </v>
      </c>
    </row>
    <row r="130" spans="1:7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 t="str">
        <f t="shared" si="3"/>
        <v xml:space="preserve">Mercedes 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t="str">
        <f t="shared" ref="G131:G135" si="4">LEFT($A131,SEARCH(" ",$A131))</f>
        <v xml:space="preserve">Volvo 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t="str">
        <f t="shared" si="4"/>
        <v xml:space="preserve">Volvo 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t="str">
        <f t="shared" si="4"/>
        <v xml:space="preserve">Volvo 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t="str">
        <f t="shared" si="4"/>
        <v xml:space="preserve">Volvo 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t="str">
        <f t="shared" si="4"/>
        <v xml:space="preserve">Volvo 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C3FF-DB9A-4DE7-A42B-E767F53CC9BE}">
  <dimension ref="A1:G135"/>
  <sheetViews>
    <sheetView workbookViewId="0">
      <selection sqref="A1:F1048576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</v>
      </c>
    </row>
    <row r="2" spans="1:7" x14ac:dyDescent="0.25">
      <c r="A2" t="s">
        <v>50</v>
      </c>
      <c r="B2">
        <v>2010</v>
      </c>
      <c r="C2">
        <v>37000</v>
      </c>
      <c r="D2" t="s">
        <v>64</v>
      </c>
      <c r="E2">
        <v>978000</v>
      </c>
      <c r="F2" s="1">
        <v>42309</v>
      </c>
      <c r="G2" t="str">
        <f>LEFT($A2,SEARCH(" ",$A2))</f>
        <v xml:space="preserve">DAF </v>
      </c>
    </row>
    <row r="3" spans="1:7" x14ac:dyDescent="0.25">
      <c r="A3" t="s">
        <v>6</v>
      </c>
      <c r="B3">
        <v>2006</v>
      </c>
      <c r="C3">
        <v>85900</v>
      </c>
      <c r="D3" t="s">
        <v>7</v>
      </c>
      <c r="E3">
        <v>1200655</v>
      </c>
      <c r="F3" s="1">
        <v>42035</v>
      </c>
      <c r="G3" t="str">
        <f t="shared" ref="G3:G66" si="0">LEFT($A3,SEARCH(" ",$A3))</f>
        <v xml:space="preserve">Iveco </v>
      </c>
    </row>
    <row r="4" spans="1:7" x14ac:dyDescent="0.25">
      <c r="A4" t="s">
        <v>6</v>
      </c>
      <c r="B4">
        <v>2006</v>
      </c>
      <c r="C4">
        <v>85900</v>
      </c>
      <c r="D4" t="s">
        <v>8</v>
      </c>
      <c r="E4">
        <v>1068570</v>
      </c>
      <c r="F4" s="1">
        <v>42029</v>
      </c>
      <c r="G4" t="str">
        <f t="shared" si="0"/>
        <v xml:space="preserve">Iveco </v>
      </c>
    </row>
    <row r="5" spans="1:7" x14ac:dyDescent="0.25">
      <c r="A5" t="s">
        <v>50</v>
      </c>
      <c r="B5">
        <v>2011</v>
      </c>
      <c r="C5">
        <v>38000</v>
      </c>
      <c r="D5" t="s">
        <v>90</v>
      </c>
      <c r="E5">
        <v>574000</v>
      </c>
      <c r="F5" s="1">
        <v>42309</v>
      </c>
      <c r="G5" t="str">
        <f>LEFT($A5,SEARCH(" ",$A5))</f>
        <v xml:space="preserve">DAF </v>
      </c>
    </row>
    <row r="6" spans="1:7" x14ac:dyDescent="0.25">
      <c r="A6" t="s">
        <v>6</v>
      </c>
      <c r="B6">
        <v>2006</v>
      </c>
      <c r="C6">
        <v>85900</v>
      </c>
      <c r="D6" t="s">
        <v>9</v>
      </c>
      <c r="E6">
        <v>998704</v>
      </c>
      <c r="F6" s="1">
        <v>42028</v>
      </c>
      <c r="G6" t="str">
        <f t="shared" si="0"/>
        <v xml:space="preserve">Iveco </v>
      </c>
    </row>
    <row r="7" spans="1:7" x14ac:dyDescent="0.25">
      <c r="A7" t="s">
        <v>6</v>
      </c>
      <c r="B7">
        <v>2006</v>
      </c>
      <c r="C7">
        <v>85900</v>
      </c>
      <c r="D7" t="s">
        <v>10</v>
      </c>
      <c r="E7">
        <v>936780</v>
      </c>
      <c r="F7" s="1">
        <v>42028</v>
      </c>
      <c r="G7" t="str">
        <f t="shared" si="0"/>
        <v xml:space="preserve">Iveco </v>
      </c>
    </row>
    <row r="8" spans="1:7" x14ac:dyDescent="0.25">
      <c r="A8" t="s">
        <v>50</v>
      </c>
      <c r="B8">
        <v>2010</v>
      </c>
      <c r="C8">
        <v>40830</v>
      </c>
      <c r="D8" t="s">
        <v>65</v>
      </c>
      <c r="E8">
        <v>326000</v>
      </c>
      <c r="F8" s="1">
        <v>42062</v>
      </c>
      <c r="G8" t="str">
        <f t="shared" si="0"/>
        <v xml:space="preserve">DAF </v>
      </c>
    </row>
    <row r="9" spans="1:7" x14ac:dyDescent="0.25">
      <c r="A9" t="s">
        <v>6</v>
      </c>
      <c r="B9">
        <v>2006</v>
      </c>
      <c r="C9">
        <v>85900</v>
      </c>
      <c r="D9" t="s">
        <v>11</v>
      </c>
      <c r="E9">
        <v>870233</v>
      </c>
      <c r="F9" s="1">
        <v>42034</v>
      </c>
      <c r="G9" t="str">
        <f t="shared" si="0"/>
        <v xml:space="preserve">Iveco </v>
      </c>
    </row>
    <row r="10" spans="1:7" x14ac:dyDescent="0.25">
      <c r="A10" t="s">
        <v>16</v>
      </c>
      <c r="B10">
        <v>2008</v>
      </c>
      <c r="C10">
        <v>49411</v>
      </c>
      <c r="D10" t="s">
        <v>17</v>
      </c>
      <c r="E10">
        <v>186000</v>
      </c>
      <c r="F10" s="1">
        <v>42210</v>
      </c>
      <c r="G10" t="str">
        <f t="shared" si="0"/>
        <v xml:space="preserve">Volvo </v>
      </c>
    </row>
    <row r="11" spans="1:7" x14ac:dyDescent="0.25">
      <c r="A11" t="s">
        <v>50</v>
      </c>
      <c r="B11">
        <v>2012</v>
      </c>
      <c r="C11">
        <v>39830</v>
      </c>
      <c r="D11" t="s">
        <v>111</v>
      </c>
      <c r="E11">
        <v>330000</v>
      </c>
      <c r="F11" s="1">
        <v>42062</v>
      </c>
      <c r="G11" t="str">
        <f t="shared" si="0"/>
        <v xml:space="preserve">DAF </v>
      </c>
    </row>
    <row r="12" spans="1:7" x14ac:dyDescent="0.25">
      <c r="A12" t="s">
        <v>16</v>
      </c>
      <c r="B12">
        <v>2009</v>
      </c>
      <c r="C12">
        <v>48411</v>
      </c>
      <c r="D12" t="s">
        <v>24</v>
      </c>
      <c r="E12">
        <v>190000</v>
      </c>
      <c r="F12" s="1">
        <v>42210</v>
      </c>
      <c r="G12" t="str">
        <f t="shared" si="0"/>
        <v xml:space="preserve">Volvo </v>
      </c>
    </row>
    <row r="13" spans="1:7" x14ac:dyDescent="0.25">
      <c r="A13" t="s">
        <v>18</v>
      </c>
      <c r="B13">
        <v>2008</v>
      </c>
      <c r="C13">
        <v>58000</v>
      </c>
      <c r="D13" t="s">
        <v>19</v>
      </c>
      <c r="E13">
        <v>306000</v>
      </c>
      <c r="F13" s="1">
        <v>42271</v>
      </c>
      <c r="G13" t="str">
        <f t="shared" si="0"/>
        <v xml:space="preserve">Volvo </v>
      </c>
    </row>
    <row r="14" spans="1:7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 t="str">
        <f t="shared" si="0"/>
        <v xml:space="preserve">Iveco </v>
      </c>
    </row>
    <row r="15" spans="1:7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 t="str">
        <f t="shared" si="0"/>
        <v xml:space="preserve">Volvo </v>
      </c>
    </row>
    <row r="16" spans="1:7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 t="str">
        <f t="shared" si="0"/>
        <v xml:space="preserve">Scania </v>
      </c>
    </row>
    <row r="17" spans="1:7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 t="str">
        <f t="shared" si="0"/>
        <v xml:space="preserve">Volvo </v>
      </c>
    </row>
    <row r="18" spans="1:7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 t="str">
        <f t="shared" si="0"/>
        <v xml:space="preserve">Scania </v>
      </c>
    </row>
    <row r="19" spans="1:7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 t="str">
        <f t="shared" si="0"/>
        <v xml:space="preserve">Volvo </v>
      </c>
    </row>
    <row r="20" spans="1:7" x14ac:dyDescent="0.25">
      <c r="A20" t="s">
        <v>16</v>
      </c>
      <c r="B20">
        <v>2010</v>
      </c>
      <c r="C20">
        <v>66000</v>
      </c>
      <c r="D20" t="s">
        <v>66</v>
      </c>
      <c r="E20">
        <v>736000</v>
      </c>
      <c r="F20" s="1">
        <v>42385</v>
      </c>
      <c r="G20" t="str">
        <f t="shared" si="0"/>
        <v xml:space="preserve">Volvo </v>
      </c>
    </row>
    <row r="21" spans="1:7" x14ac:dyDescent="0.25">
      <c r="A21" t="s">
        <v>33</v>
      </c>
      <c r="B21">
        <v>2009</v>
      </c>
      <c r="C21">
        <v>77000</v>
      </c>
      <c r="D21" t="s">
        <v>34</v>
      </c>
      <c r="E21">
        <v>846000</v>
      </c>
      <c r="F21" s="1">
        <v>42376</v>
      </c>
      <c r="G21" t="str">
        <f t="shared" si="0"/>
        <v xml:space="preserve">Renault </v>
      </c>
    </row>
    <row r="22" spans="1:7" x14ac:dyDescent="0.25">
      <c r="A22" t="s">
        <v>50</v>
      </c>
      <c r="B22">
        <v>2012</v>
      </c>
      <c r="C22">
        <v>48800</v>
      </c>
      <c r="D22" t="s">
        <v>112</v>
      </c>
      <c r="E22">
        <v>268650</v>
      </c>
      <c r="F22" s="1">
        <v>42117</v>
      </c>
      <c r="G22" t="str">
        <f t="shared" si="0"/>
        <v xml:space="preserve">DAF </v>
      </c>
    </row>
    <row r="23" spans="1:7" x14ac:dyDescent="0.25">
      <c r="A23" t="s">
        <v>35</v>
      </c>
      <c r="B23">
        <v>2009</v>
      </c>
      <c r="C23">
        <v>85000</v>
      </c>
      <c r="D23" t="s">
        <v>36</v>
      </c>
      <c r="E23">
        <v>946000</v>
      </c>
      <c r="F23" s="1">
        <v>42014</v>
      </c>
      <c r="G23" t="str">
        <f t="shared" si="0"/>
        <v xml:space="preserve">Mercedes </v>
      </c>
    </row>
    <row r="24" spans="1:7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 t="str">
        <f t="shared" si="0"/>
        <v xml:space="preserve">DAF </v>
      </c>
    </row>
    <row r="25" spans="1:7" x14ac:dyDescent="0.25">
      <c r="A25" t="s">
        <v>91</v>
      </c>
      <c r="B25">
        <v>2011</v>
      </c>
      <c r="C25">
        <v>56700</v>
      </c>
      <c r="D25" t="s">
        <v>92</v>
      </c>
      <c r="E25">
        <v>290000</v>
      </c>
      <c r="F25" s="1">
        <v>42236</v>
      </c>
      <c r="G25" t="str">
        <f t="shared" si="0"/>
        <v xml:space="preserve">Renault </v>
      </c>
    </row>
    <row r="26" spans="1:7" x14ac:dyDescent="0.25">
      <c r="A26" t="s">
        <v>91</v>
      </c>
      <c r="B26">
        <v>2011</v>
      </c>
      <c r="C26">
        <v>57700</v>
      </c>
      <c r="D26" t="s">
        <v>93</v>
      </c>
      <c r="E26">
        <v>286000</v>
      </c>
      <c r="F26" s="1">
        <v>42236</v>
      </c>
      <c r="G26" t="str">
        <f t="shared" si="0"/>
        <v xml:space="preserve">Renault </v>
      </c>
    </row>
    <row r="27" spans="1:7" x14ac:dyDescent="0.25">
      <c r="A27" t="s">
        <v>67</v>
      </c>
      <c r="B27">
        <v>2010</v>
      </c>
      <c r="C27">
        <v>60000</v>
      </c>
      <c r="D27" t="s">
        <v>68</v>
      </c>
      <c r="E27">
        <v>99250</v>
      </c>
      <c r="F27" s="1">
        <v>42226</v>
      </c>
      <c r="G27" t="str">
        <f t="shared" si="0"/>
        <v xml:space="preserve">Renault </v>
      </c>
    </row>
    <row r="28" spans="1:7" x14ac:dyDescent="0.25">
      <c r="A28" t="s">
        <v>35</v>
      </c>
      <c r="B28">
        <v>2010</v>
      </c>
      <c r="C28">
        <v>84000</v>
      </c>
      <c r="D28" t="s">
        <v>69</v>
      </c>
      <c r="E28">
        <v>950000</v>
      </c>
      <c r="F28" s="1">
        <v>42029</v>
      </c>
      <c r="G28" t="str">
        <f t="shared" si="0"/>
        <v xml:space="preserve">Mercedes </v>
      </c>
    </row>
    <row r="29" spans="1:7" x14ac:dyDescent="0.25">
      <c r="A29" t="s">
        <v>67</v>
      </c>
      <c r="B29">
        <v>2011</v>
      </c>
      <c r="C29">
        <v>59000</v>
      </c>
      <c r="D29" t="s">
        <v>94</v>
      </c>
      <c r="E29">
        <v>103250</v>
      </c>
      <c r="F29" s="1">
        <v>42226</v>
      </c>
      <c r="G29" t="str">
        <f t="shared" si="0"/>
        <v xml:space="preserve">Renault </v>
      </c>
    </row>
    <row r="30" spans="1:7" x14ac:dyDescent="0.25">
      <c r="A30" t="s">
        <v>18</v>
      </c>
      <c r="B30">
        <v>2012</v>
      </c>
      <c r="C30">
        <v>59000</v>
      </c>
      <c r="D30" t="s">
        <v>113</v>
      </c>
      <c r="E30">
        <v>302000</v>
      </c>
      <c r="F30" s="1">
        <v>42271</v>
      </c>
      <c r="G30" t="str">
        <f t="shared" si="0"/>
        <v xml:space="preserve">Volvo </v>
      </c>
    </row>
    <row r="31" spans="1:7" x14ac:dyDescent="0.25">
      <c r="A31" t="s">
        <v>25</v>
      </c>
      <c r="B31">
        <v>2010</v>
      </c>
      <c r="C31">
        <v>67000</v>
      </c>
      <c r="D31" t="s">
        <v>70</v>
      </c>
      <c r="E31">
        <v>103260</v>
      </c>
      <c r="F31" s="1">
        <v>42157</v>
      </c>
      <c r="G31" t="str">
        <f t="shared" si="0"/>
        <v xml:space="preserve">Iveco </v>
      </c>
    </row>
    <row r="32" spans="1:7" x14ac:dyDescent="0.25">
      <c r="A32" t="s">
        <v>37</v>
      </c>
      <c r="B32">
        <v>2009</v>
      </c>
      <c r="C32">
        <v>79000</v>
      </c>
      <c r="D32" t="s">
        <v>38</v>
      </c>
      <c r="E32">
        <v>390000</v>
      </c>
      <c r="F32" s="1">
        <v>42379</v>
      </c>
      <c r="G32" t="str">
        <f t="shared" si="0"/>
        <v xml:space="preserve">Scania </v>
      </c>
    </row>
    <row r="33" spans="1:7" x14ac:dyDescent="0.25">
      <c r="A33" t="s">
        <v>37</v>
      </c>
      <c r="B33">
        <v>2009</v>
      </c>
      <c r="C33">
        <v>79000</v>
      </c>
      <c r="D33" t="s">
        <v>39</v>
      </c>
      <c r="E33">
        <v>390000</v>
      </c>
      <c r="F33" s="1">
        <v>42379</v>
      </c>
      <c r="G33" t="str">
        <f t="shared" si="0"/>
        <v xml:space="preserve">Scania </v>
      </c>
    </row>
    <row r="34" spans="1:7" x14ac:dyDescent="0.25">
      <c r="A34" t="s">
        <v>20</v>
      </c>
      <c r="B34">
        <v>2008</v>
      </c>
      <c r="C34">
        <v>84000</v>
      </c>
      <c r="D34" t="s">
        <v>21</v>
      </c>
      <c r="E34">
        <v>266000</v>
      </c>
      <c r="F34" s="1">
        <v>42382</v>
      </c>
      <c r="G34" t="str">
        <f t="shared" si="0"/>
        <v xml:space="preserve">Volvo </v>
      </c>
    </row>
    <row r="35" spans="1:7" x14ac:dyDescent="0.25">
      <c r="A35" t="s">
        <v>22</v>
      </c>
      <c r="B35">
        <v>2008</v>
      </c>
      <c r="C35">
        <v>89000</v>
      </c>
      <c r="D35" t="s">
        <v>23</v>
      </c>
      <c r="E35">
        <v>305000</v>
      </c>
      <c r="F35" s="1">
        <v>42075</v>
      </c>
      <c r="G35" t="str">
        <f t="shared" si="0"/>
        <v xml:space="preserve">Volvo </v>
      </c>
    </row>
    <row r="36" spans="1:7" x14ac:dyDescent="0.25">
      <c r="A36" t="s">
        <v>71</v>
      </c>
      <c r="B36">
        <v>2010</v>
      </c>
      <c r="C36">
        <v>75300</v>
      </c>
      <c r="D36" t="s">
        <v>72</v>
      </c>
      <c r="E36">
        <v>302000</v>
      </c>
      <c r="F36" s="1">
        <v>42174</v>
      </c>
      <c r="G36" t="str">
        <f t="shared" si="0"/>
        <v xml:space="preserve">Renault </v>
      </c>
    </row>
    <row r="37" spans="1:7" x14ac:dyDescent="0.25">
      <c r="A37" t="s">
        <v>33</v>
      </c>
      <c r="B37">
        <v>2012</v>
      </c>
      <c r="C37">
        <v>76000</v>
      </c>
      <c r="D37" t="s">
        <v>114</v>
      </c>
      <c r="E37">
        <v>850000</v>
      </c>
      <c r="F37" s="1">
        <v>42376</v>
      </c>
      <c r="G37" t="str">
        <f t="shared" si="0"/>
        <v xml:space="preserve">Renault </v>
      </c>
    </row>
    <row r="38" spans="1:7" x14ac:dyDescent="0.25">
      <c r="A38" t="s">
        <v>20</v>
      </c>
      <c r="B38">
        <v>2009</v>
      </c>
      <c r="C38">
        <v>83000</v>
      </c>
      <c r="D38" t="s">
        <v>40</v>
      </c>
      <c r="E38">
        <v>270000</v>
      </c>
      <c r="F38" s="1">
        <v>42382</v>
      </c>
      <c r="G38" t="str">
        <f t="shared" si="0"/>
        <v xml:space="preserve">Volvo </v>
      </c>
    </row>
    <row r="39" spans="1:7" x14ac:dyDescent="0.25">
      <c r="A39" t="s">
        <v>41</v>
      </c>
      <c r="B39">
        <v>2009</v>
      </c>
      <c r="C39">
        <v>86133</v>
      </c>
      <c r="D39" t="s">
        <v>42</v>
      </c>
      <c r="E39">
        <v>380000</v>
      </c>
      <c r="F39" s="1">
        <v>42208</v>
      </c>
      <c r="G39" t="str">
        <f t="shared" si="0"/>
        <v xml:space="preserve">Iveco </v>
      </c>
    </row>
    <row r="40" spans="1:7" x14ac:dyDescent="0.25">
      <c r="A40" t="s">
        <v>71</v>
      </c>
      <c r="B40">
        <v>2011</v>
      </c>
      <c r="C40">
        <v>74300</v>
      </c>
      <c r="D40" t="s">
        <v>95</v>
      </c>
      <c r="E40">
        <v>306000</v>
      </c>
      <c r="F40" s="1">
        <v>42174</v>
      </c>
      <c r="G40" t="str">
        <f t="shared" si="0"/>
        <v xml:space="preserve">Renault </v>
      </c>
    </row>
    <row r="41" spans="1:7" x14ac:dyDescent="0.25">
      <c r="A41" t="s">
        <v>22</v>
      </c>
      <c r="B41">
        <v>2009</v>
      </c>
      <c r="C41">
        <v>90000</v>
      </c>
      <c r="D41" t="s">
        <v>43</v>
      </c>
      <c r="E41">
        <v>301000</v>
      </c>
      <c r="F41" s="1">
        <v>42075</v>
      </c>
      <c r="G41" t="str">
        <f t="shared" si="0"/>
        <v xml:space="preserve">Volvo </v>
      </c>
    </row>
    <row r="42" spans="1:7" x14ac:dyDescent="0.25">
      <c r="A42" t="s">
        <v>35</v>
      </c>
      <c r="B42">
        <v>2009</v>
      </c>
      <c r="C42">
        <v>91000</v>
      </c>
      <c r="D42" t="s">
        <v>44</v>
      </c>
      <c r="E42">
        <v>360000</v>
      </c>
      <c r="F42" s="1">
        <v>42174</v>
      </c>
      <c r="G42" t="str">
        <f t="shared" si="0"/>
        <v xml:space="preserve">Mercedes </v>
      </c>
    </row>
    <row r="43" spans="1:7" x14ac:dyDescent="0.25">
      <c r="A43" t="s">
        <v>20</v>
      </c>
      <c r="B43">
        <v>2010</v>
      </c>
      <c r="C43">
        <v>84000</v>
      </c>
      <c r="D43" t="s">
        <v>73</v>
      </c>
      <c r="E43">
        <v>266000</v>
      </c>
      <c r="F43" s="1">
        <v>42382</v>
      </c>
      <c r="G43" t="str">
        <f t="shared" si="0"/>
        <v xml:space="preserve">Volvo </v>
      </c>
    </row>
    <row r="44" spans="1:7" x14ac:dyDescent="0.25">
      <c r="A44" t="s">
        <v>12</v>
      </c>
      <c r="B44">
        <v>2007</v>
      </c>
      <c r="C44">
        <v>205000</v>
      </c>
      <c r="D44" t="s">
        <v>13</v>
      </c>
      <c r="E44">
        <v>1260000</v>
      </c>
      <c r="F44" s="1">
        <v>42483</v>
      </c>
      <c r="G44" t="str">
        <f t="shared" si="0"/>
        <v xml:space="preserve">Mercedes </v>
      </c>
    </row>
    <row r="45" spans="1:7" x14ac:dyDescent="0.25">
      <c r="A45" t="s">
        <v>35</v>
      </c>
      <c r="B45">
        <v>2010</v>
      </c>
      <c r="C45">
        <v>92000</v>
      </c>
      <c r="D45" t="s">
        <v>74</v>
      </c>
      <c r="E45">
        <v>356000</v>
      </c>
      <c r="F45" s="1">
        <v>42174</v>
      </c>
      <c r="G45" t="str">
        <f t="shared" si="0"/>
        <v xml:space="preserve">Mercedes </v>
      </c>
    </row>
    <row r="46" spans="1:7" x14ac:dyDescent="0.25">
      <c r="A46" t="s">
        <v>45</v>
      </c>
      <c r="B46">
        <v>2010</v>
      </c>
      <c r="C46">
        <v>89000</v>
      </c>
      <c r="D46" t="s">
        <v>75</v>
      </c>
      <c r="E46">
        <v>266000</v>
      </c>
      <c r="F46" s="1">
        <v>42382</v>
      </c>
      <c r="G46" t="str">
        <f t="shared" si="0"/>
        <v xml:space="preserve">MAN </v>
      </c>
    </row>
    <row r="47" spans="1:7" x14ac:dyDescent="0.25">
      <c r="A47" t="s">
        <v>37</v>
      </c>
      <c r="B47">
        <v>2013</v>
      </c>
      <c r="C47">
        <v>80000</v>
      </c>
      <c r="D47" t="s">
        <v>144</v>
      </c>
      <c r="E47">
        <v>350000</v>
      </c>
      <c r="F47" s="1">
        <v>42379</v>
      </c>
      <c r="G47" t="str">
        <f t="shared" si="0"/>
        <v xml:space="preserve">Scania </v>
      </c>
    </row>
    <row r="48" spans="1:7" x14ac:dyDescent="0.25">
      <c r="A48" t="s">
        <v>41</v>
      </c>
      <c r="B48">
        <v>2012</v>
      </c>
      <c r="C48">
        <v>87133</v>
      </c>
      <c r="D48" t="s">
        <v>115</v>
      </c>
      <c r="E48">
        <v>376000</v>
      </c>
      <c r="F48" s="1">
        <v>42208</v>
      </c>
      <c r="G48" t="str">
        <f t="shared" si="0"/>
        <v xml:space="preserve">Iveco </v>
      </c>
    </row>
    <row r="49" spans="1:7" x14ac:dyDescent="0.25">
      <c r="A49" t="s">
        <v>37</v>
      </c>
      <c r="B49">
        <v>2013</v>
      </c>
      <c r="C49">
        <v>80000</v>
      </c>
      <c r="D49" t="s">
        <v>145</v>
      </c>
      <c r="E49">
        <v>235000</v>
      </c>
      <c r="F49" s="1">
        <v>42379</v>
      </c>
      <c r="G49" t="str">
        <f t="shared" si="0"/>
        <v xml:space="preserve">Scania </v>
      </c>
    </row>
    <row r="50" spans="1:7" x14ac:dyDescent="0.25">
      <c r="A50" t="s">
        <v>76</v>
      </c>
      <c r="B50">
        <v>2010</v>
      </c>
      <c r="C50">
        <v>94000</v>
      </c>
      <c r="D50" t="s">
        <v>77</v>
      </c>
      <c r="E50">
        <v>91000</v>
      </c>
      <c r="F50" s="1">
        <v>42268</v>
      </c>
      <c r="G50" t="str">
        <f t="shared" si="0"/>
        <v xml:space="preserve">DAF </v>
      </c>
    </row>
    <row r="51" spans="1:7" x14ac:dyDescent="0.25">
      <c r="A51" t="s">
        <v>45</v>
      </c>
      <c r="B51">
        <v>2009</v>
      </c>
      <c r="C51">
        <v>114400</v>
      </c>
      <c r="D51" t="s">
        <v>46</v>
      </c>
      <c r="E51">
        <v>226000</v>
      </c>
      <c r="F51" s="1">
        <v>42073</v>
      </c>
      <c r="G51" t="str">
        <f t="shared" si="0"/>
        <v xml:space="preserve">MAN </v>
      </c>
    </row>
    <row r="52" spans="1:7" x14ac:dyDescent="0.25">
      <c r="A52" t="s">
        <v>14</v>
      </c>
      <c r="B52">
        <v>2007</v>
      </c>
      <c r="C52">
        <v>198000</v>
      </c>
      <c r="D52" t="s">
        <v>15</v>
      </c>
      <c r="E52">
        <v>890200</v>
      </c>
      <c r="F52" s="1">
        <v>42520</v>
      </c>
      <c r="G52" t="str">
        <f t="shared" si="0"/>
        <v xml:space="preserve">MAN </v>
      </c>
    </row>
    <row r="53" spans="1:7" x14ac:dyDescent="0.25">
      <c r="A53" t="s">
        <v>45</v>
      </c>
      <c r="B53">
        <v>2010</v>
      </c>
      <c r="C53">
        <v>113400</v>
      </c>
      <c r="D53" t="s">
        <v>78</v>
      </c>
      <c r="E53">
        <v>230000</v>
      </c>
      <c r="F53" s="1">
        <v>42073</v>
      </c>
      <c r="G53" t="str">
        <f t="shared" si="0"/>
        <v xml:space="preserve">MAN </v>
      </c>
    </row>
    <row r="54" spans="1:7" x14ac:dyDescent="0.25">
      <c r="A54" t="s">
        <v>47</v>
      </c>
      <c r="B54">
        <v>2009</v>
      </c>
      <c r="C54">
        <v>134000</v>
      </c>
      <c r="D54" t="s">
        <v>48</v>
      </c>
      <c r="E54">
        <v>482000</v>
      </c>
      <c r="F54" s="1">
        <v>42385</v>
      </c>
      <c r="G54" t="str">
        <f t="shared" si="0"/>
        <v xml:space="preserve">Volvo </v>
      </c>
    </row>
    <row r="55" spans="1:7" x14ac:dyDescent="0.25">
      <c r="A55" t="s">
        <v>47</v>
      </c>
      <c r="B55">
        <v>2009</v>
      </c>
      <c r="C55">
        <v>135000</v>
      </c>
      <c r="D55" t="s">
        <v>49</v>
      </c>
      <c r="E55">
        <v>478000</v>
      </c>
      <c r="F55" s="1">
        <v>42385</v>
      </c>
      <c r="G55" t="str">
        <f t="shared" si="0"/>
        <v xml:space="preserve">Volvo </v>
      </c>
    </row>
    <row r="56" spans="1:7" x14ac:dyDescent="0.25">
      <c r="A56" t="s">
        <v>50</v>
      </c>
      <c r="B56">
        <v>2009</v>
      </c>
      <c r="C56">
        <v>131780</v>
      </c>
      <c r="D56" t="s">
        <v>51</v>
      </c>
      <c r="E56">
        <v>306000</v>
      </c>
      <c r="F56" s="1">
        <v>42365</v>
      </c>
      <c r="G56" t="str">
        <f t="shared" si="0"/>
        <v xml:space="preserve">DAF </v>
      </c>
    </row>
    <row r="57" spans="1:7" x14ac:dyDescent="0.25">
      <c r="A57" t="s">
        <v>76</v>
      </c>
      <c r="B57">
        <v>2013</v>
      </c>
      <c r="C57">
        <v>93000</v>
      </c>
      <c r="D57" t="s">
        <v>146</v>
      </c>
      <c r="E57">
        <v>195000</v>
      </c>
      <c r="F57" s="1">
        <v>42268</v>
      </c>
      <c r="G57" t="str">
        <f t="shared" si="0"/>
        <v xml:space="preserve">DAF </v>
      </c>
    </row>
    <row r="58" spans="1:7" x14ac:dyDescent="0.25">
      <c r="A58" t="s">
        <v>22</v>
      </c>
      <c r="B58">
        <v>2012</v>
      </c>
      <c r="C58">
        <v>110000</v>
      </c>
      <c r="D58" t="s">
        <v>116</v>
      </c>
      <c r="E58">
        <v>201000</v>
      </c>
      <c r="F58" s="1">
        <v>42075</v>
      </c>
      <c r="G58" t="str">
        <f t="shared" si="0"/>
        <v xml:space="preserve">Volvo </v>
      </c>
    </row>
    <row r="59" spans="1:7" x14ac:dyDescent="0.25">
      <c r="A59" t="s">
        <v>160</v>
      </c>
      <c r="B59">
        <v>2014</v>
      </c>
      <c r="C59">
        <v>98000</v>
      </c>
      <c r="D59" t="s">
        <v>161</v>
      </c>
      <c r="E59">
        <v>251000</v>
      </c>
      <c r="F59" s="1">
        <v>42344</v>
      </c>
      <c r="G59" t="str">
        <f t="shared" si="0"/>
        <v xml:space="preserve">MAN </v>
      </c>
    </row>
    <row r="60" spans="1:7" x14ac:dyDescent="0.25">
      <c r="A60" t="s">
        <v>160</v>
      </c>
      <c r="B60">
        <v>2014</v>
      </c>
      <c r="C60">
        <v>99000</v>
      </c>
      <c r="D60" t="s">
        <v>162</v>
      </c>
      <c r="E60">
        <v>247000</v>
      </c>
      <c r="F60" s="1">
        <v>42344</v>
      </c>
      <c r="G60" t="str">
        <f t="shared" si="0"/>
        <v xml:space="preserve">MAN </v>
      </c>
    </row>
    <row r="61" spans="1:7" x14ac:dyDescent="0.25">
      <c r="A61" t="s">
        <v>79</v>
      </c>
      <c r="B61">
        <v>2010</v>
      </c>
      <c r="C61">
        <v>135000</v>
      </c>
      <c r="D61" t="s">
        <v>80</v>
      </c>
      <c r="E61">
        <v>251000</v>
      </c>
      <c r="F61" s="1">
        <v>42067</v>
      </c>
      <c r="G61" t="str">
        <f t="shared" si="0"/>
        <v xml:space="preserve">DAF </v>
      </c>
    </row>
    <row r="62" spans="1:7" x14ac:dyDescent="0.25">
      <c r="A62" t="s">
        <v>45</v>
      </c>
      <c r="B62">
        <v>2009</v>
      </c>
      <c r="C62">
        <v>159000</v>
      </c>
      <c r="D62" t="s">
        <v>52</v>
      </c>
      <c r="E62">
        <v>403000</v>
      </c>
      <c r="F62" s="1">
        <v>42681</v>
      </c>
      <c r="G62" t="str">
        <f t="shared" si="0"/>
        <v xml:space="preserve">MAN </v>
      </c>
    </row>
    <row r="63" spans="1:7" x14ac:dyDescent="0.25">
      <c r="A63" t="s">
        <v>33</v>
      </c>
      <c r="B63">
        <v>2009</v>
      </c>
      <c r="C63">
        <v>162800</v>
      </c>
      <c r="D63" t="s">
        <v>53</v>
      </c>
      <c r="E63">
        <v>370000</v>
      </c>
      <c r="F63" s="1">
        <v>42329</v>
      </c>
      <c r="G63" t="str">
        <f t="shared" si="0"/>
        <v xml:space="preserve">Renault </v>
      </c>
    </row>
    <row r="64" spans="1:7" x14ac:dyDescent="0.25">
      <c r="A64" t="s">
        <v>50</v>
      </c>
      <c r="B64">
        <v>2012</v>
      </c>
      <c r="C64">
        <v>130780</v>
      </c>
      <c r="D64" t="s">
        <v>117</v>
      </c>
      <c r="E64">
        <v>310000</v>
      </c>
      <c r="F64" s="1">
        <v>42365</v>
      </c>
      <c r="G64" t="str">
        <f t="shared" si="0"/>
        <v xml:space="preserve">DAF </v>
      </c>
    </row>
    <row r="65" spans="1:7" x14ac:dyDescent="0.25">
      <c r="A65" t="s">
        <v>45</v>
      </c>
      <c r="B65">
        <v>2012</v>
      </c>
      <c r="C65">
        <v>135502</v>
      </c>
      <c r="D65" t="s">
        <v>118</v>
      </c>
      <c r="E65">
        <v>247000</v>
      </c>
      <c r="F65" s="1">
        <v>42476</v>
      </c>
      <c r="G65" t="str">
        <f t="shared" si="0"/>
        <v xml:space="preserve">MAN </v>
      </c>
    </row>
    <row r="66" spans="1:7" x14ac:dyDescent="0.25">
      <c r="A66" t="s">
        <v>81</v>
      </c>
      <c r="B66">
        <v>2010</v>
      </c>
      <c r="C66">
        <v>160000</v>
      </c>
      <c r="D66" t="s">
        <v>82</v>
      </c>
      <c r="E66">
        <v>263000</v>
      </c>
      <c r="F66" s="1">
        <v>42028</v>
      </c>
      <c r="G66" t="str">
        <f t="shared" si="0"/>
        <v xml:space="preserve">Iveco </v>
      </c>
    </row>
    <row r="67" spans="1:7" x14ac:dyDescent="0.25">
      <c r="A67" t="s">
        <v>54</v>
      </c>
      <c r="B67">
        <v>2009</v>
      </c>
      <c r="C67">
        <v>168800</v>
      </c>
      <c r="D67" t="s">
        <v>55</v>
      </c>
      <c r="E67">
        <v>186300</v>
      </c>
      <c r="F67" s="1">
        <v>42272</v>
      </c>
      <c r="G67" t="str">
        <f t="shared" ref="G67:G130" si="1">LEFT($A67,SEARCH(" ",$A67))</f>
        <v xml:space="preserve">MAN </v>
      </c>
    </row>
    <row r="68" spans="1:7" x14ac:dyDescent="0.25">
      <c r="A68" t="s">
        <v>119</v>
      </c>
      <c r="B68">
        <v>2012</v>
      </c>
      <c r="C68">
        <v>145000</v>
      </c>
      <c r="D68" t="s">
        <v>120</v>
      </c>
      <c r="E68">
        <v>386732</v>
      </c>
      <c r="F68" s="1">
        <v>42059</v>
      </c>
      <c r="G68" t="str">
        <f t="shared" si="1"/>
        <v xml:space="preserve">Iveco </v>
      </c>
    </row>
    <row r="69" spans="1:7" x14ac:dyDescent="0.25">
      <c r="A69" t="s">
        <v>119</v>
      </c>
      <c r="B69">
        <v>2012</v>
      </c>
      <c r="C69">
        <v>145000</v>
      </c>
      <c r="D69" t="s">
        <v>121</v>
      </c>
      <c r="E69">
        <v>312680</v>
      </c>
      <c r="F69" s="1">
        <v>42059</v>
      </c>
      <c r="G69" t="str">
        <f t="shared" si="1"/>
        <v xml:space="preserve">Iveco </v>
      </c>
    </row>
    <row r="70" spans="1:7" x14ac:dyDescent="0.25">
      <c r="A70" t="s">
        <v>79</v>
      </c>
      <c r="B70">
        <v>2013</v>
      </c>
      <c r="C70">
        <v>136000</v>
      </c>
      <c r="D70" t="s">
        <v>147</v>
      </c>
      <c r="E70">
        <v>247000</v>
      </c>
      <c r="F70" s="1">
        <v>42067</v>
      </c>
      <c r="G70" t="str">
        <f t="shared" si="1"/>
        <v xml:space="preserve">DAF </v>
      </c>
    </row>
    <row r="71" spans="1:7" x14ac:dyDescent="0.25">
      <c r="A71" t="s">
        <v>56</v>
      </c>
      <c r="B71">
        <v>2009</v>
      </c>
      <c r="C71">
        <v>195370</v>
      </c>
      <c r="D71" t="s">
        <v>57</v>
      </c>
      <c r="E71">
        <v>290000</v>
      </c>
      <c r="F71" s="1">
        <v>42467</v>
      </c>
      <c r="G71" t="str">
        <f t="shared" si="1"/>
        <v xml:space="preserve">MAN </v>
      </c>
    </row>
    <row r="72" spans="1:7" x14ac:dyDescent="0.25">
      <c r="A72" t="s">
        <v>45</v>
      </c>
      <c r="B72">
        <v>2014</v>
      </c>
      <c r="C72">
        <v>136502</v>
      </c>
      <c r="D72" t="s">
        <v>163</v>
      </c>
      <c r="E72">
        <v>243000</v>
      </c>
      <c r="F72" s="1">
        <v>42476</v>
      </c>
      <c r="G72" t="str">
        <f t="shared" si="1"/>
        <v xml:space="preserve">MAN </v>
      </c>
    </row>
    <row r="73" spans="1:7" x14ac:dyDescent="0.25">
      <c r="A73" t="s">
        <v>33</v>
      </c>
      <c r="B73">
        <v>2012</v>
      </c>
      <c r="C73">
        <v>163800</v>
      </c>
      <c r="D73" t="s">
        <v>122</v>
      </c>
      <c r="E73">
        <v>366000</v>
      </c>
      <c r="F73" s="1">
        <v>42329</v>
      </c>
      <c r="G73" t="str">
        <f t="shared" si="1"/>
        <v xml:space="preserve">Renault </v>
      </c>
    </row>
    <row r="74" spans="1:7" x14ac:dyDescent="0.25">
      <c r="A74" t="s">
        <v>58</v>
      </c>
      <c r="B74">
        <v>2009</v>
      </c>
      <c r="C74">
        <v>195340</v>
      </c>
      <c r="D74" t="s">
        <v>59</v>
      </c>
      <c r="E74">
        <v>190000</v>
      </c>
      <c r="F74" s="1">
        <v>42278</v>
      </c>
      <c r="G74" t="str">
        <f t="shared" si="1"/>
        <v xml:space="preserve">DAF </v>
      </c>
    </row>
    <row r="75" spans="1:7" x14ac:dyDescent="0.25">
      <c r="A75" t="s">
        <v>45</v>
      </c>
      <c r="B75">
        <v>2013</v>
      </c>
      <c r="C75">
        <v>158000</v>
      </c>
      <c r="D75" t="s">
        <v>148</v>
      </c>
      <c r="E75">
        <v>407000</v>
      </c>
      <c r="F75" s="1">
        <v>42681</v>
      </c>
      <c r="G75" t="str">
        <f t="shared" si="1"/>
        <v xml:space="preserve">MAN </v>
      </c>
    </row>
    <row r="76" spans="1:7" x14ac:dyDescent="0.25">
      <c r="A76" t="s">
        <v>62</v>
      </c>
      <c r="B76">
        <v>2011</v>
      </c>
      <c r="C76">
        <v>210000</v>
      </c>
      <c r="D76" t="s">
        <v>96</v>
      </c>
      <c r="E76">
        <v>780000</v>
      </c>
      <c r="F76" s="1">
        <v>42481</v>
      </c>
      <c r="G76" t="str">
        <f t="shared" si="1"/>
        <v xml:space="preserve">Mercedes </v>
      </c>
    </row>
    <row r="77" spans="1:7" x14ac:dyDescent="0.25">
      <c r="A77" t="s">
        <v>62</v>
      </c>
      <c r="B77">
        <v>2011</v>
      </c>
      <c r="C77">
        <v>210000</v>
      </c>
      <c r="D77" t="s">
        <v>97</v>
      </c>
      <c r="E77">
        <v>760300</v>
      </c>
      <c r="F77" s="1">
        <v>42481</v>
      </c>
      <c r="G77" t="str">
        <f t="shared" si="1"/>
        <v xml:space="preserve">Mercedes </v>
      </c>
    </row>
    <row r="78" spans="1:7" x14ac:dyDescent="0.25">
      <c r="A78" t="s">
        <v>123</v>
      </c>
      <c r="B78">
        <v>2012</v>
      </c>
      <c r="C78">
        <v>183000</v>
      </c>
      <c r="D78" t="s">
        <v>124</v>
      </c>
      <c r="E78">
        <v>520000</v>
      </c>
      <c r="F78" s="1">
        <v>42444</v>
      </c>
      <c r="G78" t="str">
        <f t="shared" si="1"/>
        <v xml:space="preserve">Scania </v>
      </c>
    </row>
    <row r="79" spans="1:7" x14ac:dyDescent="0.25">
      <c r="A79" t="s">
        <v>123</v>
      </c>
      <c r="B79">
        <v>2012</v>
      </c>
      <c r="C79">
        <v>183000</v>
      </c>
      <c r="D79" t="s">
        <v>125</v>
      </c>
      <c r="E79">
        <v>530000</v>
      </c>
      <c r="F79" s="1">
        <v>42444</v>
      </c>
      <c r="G79" t="str">
        <f t="shared" si="1"/>
        <v xml:space="preserve">Scania </v>
      </c>
    </row>
    <row r="80" spans="1:7" x14ac:dyDescent="0.25">
      <c r="A80" t="s">
        <v>62</v>
      </c>
      <c r="B80">
        <v>2011</v>
      </c>
      <c r="C80">
        <v>210000</v>
      </c>
      <c r="D80" t="s">
        <v>98</v>
      </c>
      <c r="E80">
        <v>680000</v>
      </c>
      <c r="F80" s="1">
        <v>42481</v>
      </c>
      <c r="G80" t="str">
        <f t="shared" si="1"/>
        <v xml:space="preserve">Mercedes </v>
      </c>
    </row>
    <row r="81" spans="1:7" x14ac:dyDescent="0.25">
      <c r="A81" t="s">
        <v>62</v>
      </c>
      <c r="B81">
        <v>2011</v>
      </c>
      <c r="C81">
        <v>210000</v>
      </c>
      <c r="D81" t="s">
        <v>99</v>
      </c>
      <c r="E81">
        <v>655000</v>
      </c>
      <c r="F81" s="1">
        <v>42481</v>
      </c>
      <c r="G81" t="str">
        <f t="shared" si="1"/>
        <v xml:space="preserve">Mercedes </v>
      </c>
    </row>
    <row r="82" spans="1:7" x14ac:dyDescent="0.25">
      <c r="A82" t="s">
        <v>123</v>
      </c>
      <c r="B82">
        <v>2012</v>
      </c>
      <c r="C82">
        <v>183000</v>
      </c>
      <c r="D82" t="s">
        <v>126</v>
      </c>
      <c r="E82">
        <v>490000</v>
      </c>
      <c r="F82" s="1">
        <v>42444</v>
      </c>
      <c r="G82" t="str">
        <f t="shared" si="1"/>
        <v xml:space="preserve">Scania </v>
      </c>
    </row>
    <row r="83" spans="1:7" x14ac:dyDescent="0.25">
      <c r="A83" t="s">
        <v>123</v>
      </c>
      <c r="B83">
        <v>2012</v>
      </c>
      <c r="C83">
        <v>183000</v>
      </c>
      <c r="D83" t="s">
        <v>127</v>
      </c>
      <c r="E83">
        <v>481000</v>
      </c>
      <c r="F83" s="1">
        <v>42444</v>
      </c>
      <c r="G83" t="str">
        <f t="shared" si="1"/>
        <v xml:space="preserve">Scania </v>
      </c>
    </row>
    <row r="84" spans="1:7" x14ac:dyDescent="0.25">
      <c r="A84" t="s">
        <v>123</v>
      </c>
      <c r="B84">
        <v>2012</v>
      </c>
      <c r="C84">
        <v>183000</v>
      </c>
      <c r="D84" t="s">
        <v>128</v>
      </c>
      <c r="E84">
        <v>454000</v>
      </c>
      <c r="F84" s="1">
        <v>42444</v>
      </c>
      <c r="G84" t="str">
        <f t="shared" si="1"/>
        <v xml:space="preserve">Scania </v>
      </c>
    </row>
    <row r="85" spans="1:7" x14ac:dyDescent="0.25">
      <c r="A85" t="s">
        <v>100</v>
      </c>
      <c r="B85">
        <v>2011</v>
      </c>
      <c r="C85">
        <v>220000</v>
      </c>
      <c r="D85" t="s">
        <v>101</v>
      </c>
      <c r="E85">
        <v>731000</v>
      </c>
      <c r="F85" s="1">
        <v>42236</v>
      </c>
      <c r="G85" t="str">
        <f t="shared" si="1"/>
        <v xml:space="preserve">Renault </v>
      </c>
    </row>
    <row r="86" spans="1:7" x14ac:dyDescent="0.25">
      <c r="A86" t="s">
        <v>60</v>
      </c>
      <c r="B86">
        <v>2009</v>
      </c>
      <c r="C86">
        <v>230000</v>
      </c>
      <c r="D86" t="s">
        <v>61</v>
      </c>
      <c r="E86">
        <v>305000</v>
      </c>
      <c r="F86" s="1">
        <v>42307</v>
      </c>
      <c r="G86" t="str">
        <f t="shared" si="1"/>
        <v xml:space="preserve">Mercedes </v>
      </c>
    </row>
    <row r="87" spans="1:7" x14ac:dyDescent="0.25">
      <c r="A87" t="s">
        <v>83</v>
      </c>
      <c r="B87">
        <v>2010</v>
      </c>
      <c r="C87">
        <v>265000</v>
      </c>
      <c r="D87" t="s">
        <v>84</v>
      </c>
      <c r="E87">
        <v>930000</v>
      </c>
      <c r="F87" s="1">
        <v>42236</v>
      </c>
      <c r="G87" t="str">
        <f t="shared" si="1"/>
        <v xml:space="preserve">Renault </v>
      </c>
    </row>
    <row r="88" spans="1:7" x14ac:dyDescent="0.25">
      <c r="A88" t="s">
        <v>83</v>
      </c>
      <c r="B88">
        <v>2010</v>
      </c>
      <c r="C88">
        <v>265000</v>
      </c>
      <c r="D88" t="s">
        <v>85</v>
      </c>
      <c r="E88">
        <v>912000</v>
      </c>
      <c r="F88" s="1">
        <v>42236</v>
      </c>
      <c r="G88" t="str">
        <f t="shared" si="1"/>
        <v xml:space="preserve">Renault </v>
      </c>
    </row>
    <row r="89" spans="1:7" x14ac:dyDescent="0.25">
      <c r="A89" t="s">
        <v>100</v>
      </c>
      <c r="B89">
        <v>2011</v>
      </c>
      <c r="C89">
        <v>220000</v>
      </c>
      <c r="D89" t="s">
        <v>102</v>
      </c>
      <c r="E89">
        <v>685413</v>
      </c>
      <c r="F89" s="1">
        <v>42236</v>
      </c>
      <c r="G89" t="str">
        <f t="shared" si="1"/>
        <v xml:space="preserve">Renault </v>
      </c>
    </row>
    <row r="90" spans="1:7" x14ac:dyDescent="0.25">
      <c r="A90" t="s">
        <v>83</v>
      </c>
      <c r="B90">
        <v>2010</v>
      </c>
      <c r="C90">
        <v>265000</v>
      </c>
      <c r="D90" t="s">
        <v>86</v>
      </c>
      <c r="E90">
        <v>856000</v>
      </c>
      <c r="F90" s="1">
        <v>42236</v>
      </c>
      <c r="G90" t="str">
        <f t="shared" si="1"/>
        <v xml:space="preserve">Renault </v>
      </c>
    </row>
    <row r="91" spans="1:7" x14ac:dyDescent="0.25">
      <c r="A91" t="s">
        <v>33</v>
      </c>
      <c r="B91">
        <v>2010</v>
      </c>
      <c r="C91">
        <v>230000</v>
      </c>
      <c r="D91" t="s">
        <v>87</v>
      </c>
      <c r="E91">
        <v>455000</v>
      </c>
      <c r="F91" s="1">
        <v>42439</v>
      </c>
      <c r="G91" t="str">
        <f t="shared" si="1"/>
        <v xml:space="preserve">Renault </v>
      </c>
    </row>
    <row r="92" spans="1:7" x14ac:dyDescent="0.25">
      <c r="A92" t="s">
        <v>58</v>
      </c>
      <c r="B92">
        <v>2011</v>
      </c>
      <c r="C92">
        <v>196340</v>
      </c>
      <c r="D92" t="s">
        <v>103</v>
      </c>
      <c r="E92">
        <v>186000</v>
      </c>
      <c r="F92" s="1">
        <v>42278</v>
      </c>
      <c r="G92" t="str">
        <f t="shared" si="1"/>
        <v xml:space="preserve">DAF </v>
      </c>
    </row>
    <row r="93" spans="1:7" x14ac:dyDescent="0.25">
      <c r="A93" t="s">
        <v>60</v>
      </c>
      <c r="B93">
        <v>2010</v>
      </c>
      <c r="C93">
        <v>231000</v>
      </c>
      <c r="D93" t="s">
        <v>88</v>
      </c>
      <c r="E93">
        <v>301000</v>
      </c>
      <c r="F93" s="1">
        <v>42307</v>
      </c>
      <c r="G93" t="str">
        <f t="shared" si="1"/>
        <v xml:space="preserve">Mercedes </v>
      </c>
    </row>
    <row r="94" spans="1:7" x14ac:dyDescent="0.25">
      <c r="A94" t="s">
        <v>129</v>
      </c>
      <c r="B94">
        <v>2012</v>
      </c>
      <c r="C94">
        <v>210000</v>
      </c>
      <c r="D94" t="s">
        <v>130</v>
      </c>
      <c r="E94">
        <v>517000</v>
      </c>
      <c r="F94" s="1">
        <v>42415</v>
      </c>
      <c r="G94" t="str">
        <f t="shared" si="1"/>
        <v xml:space="preserve">Volvo </v>
      </c>
    </row>
    <row r="95" spans="1:7" x14ac:dyDescent="0.25">
      <c r="A95" t="s">
        <v>104</v>
      </c>
      <c r="B95">
        <v>2011</v>
      </c>
      <c r="C95">
        <v>245000</v>
      </c>
      <c r="D95" t="s">
        <v>105</v>
      </c>
      <c r="E95">
        <v>720000</v>
      </c>
      <c r="F95" s="1">
        <v>42462</v>
      </c>
      <c r="G95" t="str">
        <f t="shared" si="1"/>
        <v xml:space="preserve">Scania </v>
      </c>
    </row>
    <row r="96" spans="1:7" x14ac:dyDescent="0.25">
      <c r="A96" t="s">
        <v>54</v>
      </c>
      <c r="B96">
        <v>2014</v>
      </c>
      <c r="C96">
        <v>167800</v>
      </c>
      <c r="D96" t="s">
        <v>164</v>
      </c>
      <c r="E96">
        <v>190300</v>
      </c>
      <c r="F96" s="1">
        <v>42272</v>
      </c>
      <c r="G96" t="str">
        <f t="shared" si="1"/>
        <v xml:space="preserve">MAN </v>
      </c>
    </row>
    <row r="97" spans="1:7" x14ac:dyDescent="0.25">
      <c r="A97" t="s">
        <v>56</v>
      </c>
      <c r="B97">
        <v>2012</v>
      </c>
      <c r="C97">
        <v>196370</v>
      </c>
      <c r="D97" t="s">
        <v>131</v>
      </c>
      <c r="E97">
        <v>286000</v>
      </c>
      <c r="F97" s="1">
        <v>42467</v>
      </c>
      <c r="G97" t="str">
        <f t="shared" si="1"/>
        <v xml:space="preserve">MAN </v>
      </c>
    </row>
    <row r="98" spans="1:7" x14ac:dyDescent="0.25">
      <c r="A98" t="s">
        <v>129</v>
      </c>
      <c r="B98">
        <v>2012</v>
      </c>
      <c r="C98">
        <v>210000</v>
      </c>
      <c r="D98" t="s">
        <v>132</v>
      </c>
      <c r="E98">
        <v>435000</v>
      </c>
      <c r="F98" s="1">
        <v>42415</v>
      </c>
      <c r="G98" t="str">
        <f t="shared" si="1"/>
        <v xml:space="preserve">Volvo </v>
      </c>
    </row>
    <row r="99" spans="1:7" x14ac:dyDescent="0.25">
      <c r="A99" t="s">
        <v>133</v>
      </c>
      <c r="B99">
        <v>2012</v>
      </c>
      <c r="C99">
        <v>210300</v>
      </c>
      <c r="D99" t="s">
        <v>134</v>
      </c>
      <c r="E99">
        <v>417671</v>
      </c>
      <c r="F99" s="1">
        <v>42520</v>
      </c>
      <c r="G99" t="str">
        <f t="shared" si="1"/>
        <v xml:space="preserve">MAN </v>
      </c>
    </row>
    <row r="100" spans="1:7" x14ac:dyDescent="0.25">
      <c r="A100" t="s">
        <v>104</v>
      </c>
      <c r="B100">
        <v>2011</v>
      </c>
      <c r="C100">
        <v>245000</v>
      </c>
      <c r="D100" t="s">
        <v>106</v>
      </c>
      <c r="E100">
        <v>680000</v>
      </c>
      <c r="F100" s="1">
        <v>42462</v>
      </c>
      <c r="G100" t="str">
        <f t="shared" si="1"/>
        <v xml:space="preserve">Scania </v>
      </c>
    </row>
    <row r="101" spans="1:7" x14ac:dyDescent="0.25">
      <c r="A101" t="s">
        <v>104</v>
      </c>
      <c r="B101">
        <v>2011</v>
      </c>
      <c r="C101">
        <v>245000</v>
      </c>
      <c r="D101" t="s">
        <v>107</v>
      </c>
      <c r="E101">
        <v>660000</v>
      </c>
      <c r="F101" s="1">
        <v>42462</v>
      </c>
      <c r="G101" t="str">
        <f t="shared" si="1"/>
        <v xml:space="preserve">Scania </v>
      </c>
    </row>
    <row r="102" spans="1:7" x14ac:dyDescent="0.25">
      <c r="A102" t="s">
        <v>104</v>
      </c>
      <c r="B102">
        <v>2011</v>
      </c>
      <c r="C102">
        <v>245000</v>
      </c>
      <c r="D102" t="s">
        <v>108</v>
      </c>
      <c r="E102">
        <v>630000</v>
      </c>
      <c r="F102" s="1">
        <v>42462</v>
      </c>
      <c r="G102" t="str">
        <f t="shared" si="1"/>
        <v xml:space="preserve">Scania </v>
      </c>
    </row>
    <row r="103" spans="1:7" x14ac:dyDescent="0.25">
      <c r="A103" t="s">
        <v>104</v>
      </c>
      <c r="B103">
        <v>2011</v>
      </c>
      <c r="C103">
        <v>245000</v>
      </c>
      <c r="D103" t="s">
        <v>109</v>
      </c>
      <c r="E103">
        <v>655000</v>
      </c>
      <c r="F103" s="1">
        <v>42462</v>
      </c>
      <c r="G103" t="str">
        <f t="shared" si="1"/>
        <v xml:space="preserve">Scania </v>
      </c>
    </row>
    <row r="104" spans="1:7" x14ac:dyDescent="0.25">
      <c r="A104" t="s">
        <v>104</v>
      </c>
      <c r="B104">
        <v>2011</v>
      </c>
      <c r="C104">
        <v>245000</v>
      </c>
      <c r="D104" t="s">
        <v>110</v>
      </c>
      <c r="E104">
        <v>590000</v>
      </c>
      <c r="F104" s="1">
        <v>42462</v>
      </c>
      <c r="G104" t="str">
        <f t="shared" si="1"/>
        <v xml:space="preserve">Scania </v>
      </c>
    </row>
    <row r="105" spans="1:7" x14ac:dyDescent="0.25">
      <c r="A105" t="s">
        <v>33</v>
      </c>
      <c r="B105">
        <v>2012</v>
      </c>
      <c r="C105">
        <v>231000</v>
      </c>
      <c r="D105" t="s">
        <v>135</v>
      </c>
      <c r="E105">
        <v>451000</v>
      </c>
      <c r="F105" s="1">
        <v>42439</v>
      </c>
      <c r="G105" t="str">
        <f t="shared" si="1"/>
        <v xml:space="preserve">Renault </v>
      </c>
    </row>
    <row r="106" spans="1:7" x14ac:dyDescent="0.25">
      <c r="A106" t="s">
        <v>62</v>
      </c>
      <c r="B106">
        <v>2010</v>
      </c>
      <c r="C106">
        <v>257000</v>
      </c>
      <c r="D106" t="s">
        <v>89</v>
      </c>
      <c r="E106">
        <v>164700</v>
      </c>
      <c r="F106" s="1">
        <v>42286</v>
      </c>
      <c r="G106" t="str">
        <f t="shared" si="1"/>
        <v xml:space="preserve">Mercedes </v>
      </c>
    </row>
    <row r="107" spans="1:7" x14ac:dyDescent="0.25">
      <c r="A107" t="s">
        <v>136</v>
      </c>
      <c r="B107">
        <v>2012</v>
      </c>
      <c r="C107">
        <v>240000</v>
      </c>
      <c r="D107" t="s">
        <v>137</v>
      </c>
      <c r="E107">
        <v>301344</v>
      </c>
      <c r="F107" s="1">
        <v>42185</v>
      </c>
      <c r="G107" t="str">
        <f t="shared" si="1"/>
        <v xml:space="preserve">DAF </v>
      </c>
    </row>
    <row r="108" spans="1:7" x14ac:dyDescent="0.25">
      <c r="A108" t="s">
        <v>136</v>
      </c>
      <c r="B108">
        <v>2012</v>
      </c>
      <c r="C108">
        <v>240000</v>
      </c>
      <c r="D108" t="s">
        <v>138</v>
      </c>
      <c r="E108">
        <v>315988</v>
      </c>
      <c r="F108" s="1">
        <v>42185</v>
      </c>
      <c r="G108" t="str">
        <f t="shared" si="1"/>
        <v xml:space="preserve">DAF </v>
      </c>
    </row>
    <row r="109" spans="1:7" x14ac:dyDescent="0.25">
      <c r="A109" t="s">
        <v>62</v>
      </c>
      <c r="B109">
        <v>2009</v>
      </c>
      <c r="C109">
        <v>291000</v>
      </c>
      <c r="D109" t="s">
        <v>63</v>
      </c>
      <c r="E109">
        <v>166000</v>
      </c>
      <c r="F109" s="1">
        <v>42297</v>
      </c>
      <c r="G109" t="str">
        <f t="shared" si="1"/>
        <v xml:space="preserve">Mercedes </v>
      </c>
    </row>
    <row r="110" spans="1:7" x14ac:dyDescent="0.25">
      <c r="A110" t="s">
        <v>136</v>
      </c>
      <c r="B110">
        <v>2012</v>
      </c>
      <c r="C110">
        <v>240000</v>
      </c>
      <c r="D110" t="s">
        <v>139</v>
      </c>
      <c r="E110">
        <v>234760</v>
      </c>
      <c r="F110" s="1">
        <v>42185</v>
      </c>
      <c r="G110" t="str">
        <f t="shared" si="1"/>
        <v xml:space="preserve">DAF </v>
      </c>
    </row>
    <row r="111" spans="1:7" x14ac:dyDescent="0.25">
      <c r="A111" t="s">
        <v>136</v>
      </c>
      <c r="B111">
        <v>2012</v>
      </c>
      <c r="C111">
        <v>240000</v>
      </c>
      <c r="D111" t="s">
        <v>140</v>
      </c>
      <c r="E111">
        <v>210780</v>
      </c>
      <c r="F111" s="1">
        <v>42185</v>
      </c>
      <c r="G111" t="str">
        <f t="shared" si="1"/>
        <v xml:space="preserve">DAF </v>
      </c>
    </row>
    <row r="112" spans="1:7" x14ac:dyDescent="0.25">
      <c r="A112" t="s">
        <v>136</v>
      </c>
      <c r="B112">
        <v>2012</v>
      </c>
      <c r="C112">
        <v>240000</v>
      </c>
      <c r="D112" t="s">
        <v>141</v>
      </c>
      <c r="E112">
        <v>198240</v>
      </c>
      <c r="F112" s="1">
        <v>42185</v>
      </c>
      <c r="G112" t="str">
        <f t="shared" si="1"/>
        <v xml:space="preserve">DAF </v>
      </c>
    </row>
    <row r="113" spans="1:7" x14ac:dyDescent="0.25">
      <c r="A113" t="s">
        <v>136</v>
      </c>
      <c r="B113">
        <v>2013</v>
      </c>
      <c r="C113">
        <v>240000</v>
      </c>
      <c r="D113" t="s">
        <v>149</v>
      </c>
      <c r="E113">
        <v>301232</v>
      </c>
      <c r="F113" s="1">
        <v>42719</v>
      </c>
      <c r="G113" t="str">
        <f t="shared" si="1"/>
        <v xml:space="preserve">DAF </v>
      </c>
    </row>
    <row r="114" spans="1:7" x14ac:dyDescent="0.25">
      <c r="A114" t="s">
        <v>35</v>
      </c>
      <c r="B114">
        <v>2014</v>
      </c>
      <c r="C114">
        <v>219000</v>
      </c>
      <c r="D114" t="s">
        <v>165</v>
      </c>
      <c r="E114">
        <v>126290</v>
      </c>
      <c r="F114" s="1">
        <v>42083</v>
      </c>
      <c r="G114" t="str">
        <f t="shared" si="1"/>
        <v xml:space="preserve">Mercedes </v>
      </c>
    </row>
    <row r="115" spans="1:7" x14ac:dyDescent="0.25">
      <c r="A115" t="s">
        <v>136</v>
      </c>
      <c r="B115">
        <v>2013</v>
      </c>
      <c r="C115">
        <v>240000</v>
      </c>
      <c r="D115" t="s">
        <v>150</v>
      </c>
      <c r="E115">
        <v>289567</v>
      </c>
      <c r="F115" s="1">
        <v>42719</v>
      </c>
      <c r="G115" t="str">
        <f t="shared" si="1"/>
        <v xml:space="preserve">DAF </v>
      </c>
    </row>
    <row r="116" spans="1:7" x14ac:dyDescent="0.25">
      <c r="A116" t="s">
        <v>136</v>
      </c>
      <c r="B116">
        <v>2013</v>
      </c>
      <c r="C116">
        <v>240000</v>
      </c>
      <c r="D116" t="s">
        <v>151</v>
      </c>
      <c r="E116">
        <v>245211</v>
      </c>
      <c r="F116" s="1">
        <v>42719</v>
      </c>
      <c r="G116" t="str">
        <f t="shared" si="1"/>
        <v xml:space="preserve">DAF </v>
      </c>
    </row>
    <row r="117" spans="1:7" x14ac:dyDescent="0.25">
      <c r="A117" t="s">
        <v>136</v>
      </c>
      <c r="B117">
        <v>2013</v>
      </c>
      <c r="C117">
        <v>240000</v>
      </c>
      <c r="D117" t="s">
        <v>152</v>
      </c>
      <c r="E117">
        <v>200123</v>
      </c>
      <c r="F117" s="1">
        <v>42719</v>
      </c>
      <c r="G117" t="str">
        <f t="shared" si="1"/>
        <v xml:space="preserve">DAF </v>
      </c>
    </row>
    <row r="118" spans="1:7" x14ac:dyDescent="0.25">
      <c r="A118" t="s">
        <v>136</v>
      </c>
      <c r="B118">
        <v>2013</v>
      </c>
      <c r="C118">
        <v>240000</v>
      </c>
      <c r="D118" t="s">
        <v>153</v>
      </c>
      <c r="E118">
        <v>235811</v>
      </c>
      <c r="F118" s="1">
        <v>42719</v>
      </c>
      <c r="G118" t="str">
        <f t="shared" si="1"/>
        <v xml:space="preserve">DAF </v>
      </c>
    </row>
    <row r="119" spans="1:7" x14ac:dyDescent="0.25">
      <c r="A119" t="s">
        <v>136</v>
      </c>
      <c r="B119">
        <v>2013</v>
      </c>
      <c r="C119">
        <v>240000</v>
      </c>
      <c r="D119" t="s">
        <v>154</v>
      </c>
      <c r="E119">
        <v>250021</v>
      </c>
      <c r="F119" s="1">
        <v>42719</v>
      </c>
      <c r="G119" t="str">
        <f t="shared" si="1"/>
        <v xml:space="preserve">DAF </v>
      </c>
    </row>
    <row r="120" spans="1:7" x14ac:dyDescent="0.25">
      <c r="A120" t="s">
        <v>136</v>
      </c>
      <c r="B120">
        <v>2013</v>
      </c>
      <c r="C120">
        <v>240000</v>
      </c>
      <c r="D120" t="s">
        <v>155</v>
      </c>
      <c r="E120">
        <v>198340</v>
      </c>
      <c r="F120" s="1">
        <v>42719</v>
      </c>
      <c r="G120" t="str">
        <f t="shared" si="1"/>
        <v xml:space="preserve">DAF </v>
      </c>
    </row>
    <row r="121" spans="1:7" x14ac:dyDescent="0.25">
      <c r="A121" t="s">
        <v>136</v>
      </c>
      <c r="B121">
        <v>2013</v>
      </c>
      <c r="C121">
        <v>240000</v>
      </c>
      <c r="D121" t="s">
        <v>156</v>
      </c>
      <c r="E121">
        <v>189761</v>
      </c>
      <c r="F121" s="1">
        <v>42719</v>
      </c>
      <c r="G121" t="str">
        <f t="shared" si="1"/>
        <v xml:space="preserve">DAF </v>
      </c>
    </row>
    <row r="122" spans="1:7" x14ac:dyDescent="0.25">
      <c r="A122" t="s">
        <v>35</v>
      </c>
      <c r="B122">
        <v>2015</v>
      </c>
      <c r="C122">
        <v>218000</v>
      </c>
      <c r="D122" t="s">
        <v>170</v>
      </c>
      <c r="E122">
        <v>130290</v>
      </c>
      <c r="F122" s="1">
        <v>42083</v>
      </c>
      <c r="G122" t="str">
        <f t="shared" si="1"/>
        <v xml:space="preserve">Mercedes </v>
      </c>
    </row>
    <row r="123" spans="1:7" x14ac:dyDescent="0.25">
      <c r="A123" t="s">
        <v>136</v>
      </c>
      <c r="B123">
        <v>2014</v>
      </c>
      <c r="C123">
        <v>240000</v>
      </c>
      <c r="D123" t="s">
        <v>166</v>
      </c>
      <c r="E123">
        <v>183788</v>
      </c>
      <c r="F123" s="1">
        <v>42681</v>
      </c>
      <c r="G123" t="str">
        <f t="shared" si="1"/>
        <v xml:space="preserve">DAF </v>
      </c>
    </row>
    <row r="124" spans="1:7" x14ac:dyDescent="0.25">
      <c r="A124" t="s">
        <v>136</v>
      </c>
      <c r="B124">
        <v>2014</v>
      </c>
      <c r="C124">
        <v>240000</v>
      </c>
      <c r="D124" t="s">
        <v>167</v>
      </c>
      <c r="E124">
        <v>160198</v>
      </c>
      <c r="F124" s="1">
        <v>42681</v>
      </c>
      <c r="G124" t="str">
        <f t="shared" si="1"/>
        <v xml:space="preserve">DAF </v>
      </c>
    </row>
    <row r="125" spans="1:7" x14ac:dyDescent="0.25">
      <c r="A125" t="s">
        <v>136</v>
      </c>
      <c r="B125">
        <v>2014</v>
      </c>
      <c r="C125">
        <v>240000</v>
      </c>
      <c r="D125" t="s">
        <v>168</v>
      </c>
      <c r="E125">
        <v>156724</v>
      </c>
      <c r="F125" s="1">
        <v>42681</v>
      </c>
      <c r="G125" t="str">
        <f t="shared" si="1"/>
        <v xml:space="preserve">DAF </v>
      </c>
    </row>
    <row r="126" spans="1:7" x14ac:dyDescent="0.25">
      <c r="A126" t="s">
        <v>157</v>
      </c>
      <c r="B126">
        <v>2013</v>
      </c>
      <c r="C126">
        <v>271000</v>
      </c>
      <c r="D126" t="s">
        <v>158</v>
      </c>
      <c r="E126">
        <v>153000</v>
      </c>
      <c r="F126" s="1">
        <v>42334</v>
      </c>
      <c r="G126" t="str">
        <f t="shared" si="1"/>
        <v xml:space="preserve">MAN </v>
      </c>
    </row>
    <row r="127" spans="1:7" x14ac:dyDescent="0.25">
      <c r="A127" t="s">
        <v>157</v>
      </c>
      <c r="B127">
        <v>2013</v>
      </c>
      <c r="C127">
        <v>271000</v>
      </c>
      <c r="D127" t="s">
        <v>159</v>
      </c>
      <c r="E127">
        <v>123000</v>
      </c>
      <c r="F127" s="1">
        <v>42520</v>
      </c>
      <c r="G127" t="str">
        <f t="shared" si="1"/>
        <v xml:space="preserve">MAN </v>
      </c>
    </row>
    <row r="128" spans="1:7" x14ac:dyDescent="0.25">
      <c r="A128" t="s">
        <v>62</v>
      </c>
      <c r="B128">
        <v>2012</v>
      </c>
      <c r="C128">
        <v>290000</v>
      </c>
      <c r="D128" t="s">
        <v>142</v>
      </c>
      <c r="E128">
        <v>170000</v>
      </c>
      <c r="F128" s="1">
        <v>42297</v>
      </c>
      <c r="G128" t="str">
        <f t="shared" si="1"/>
        <v xml:space="preserve">Mercedes </v>
      </c>
    </row>
    <row r="129" spans="1:7" x14ac:dyDescent="0.25">
      <c r="A129" t="s">
        <v>157</v>
      </c>
      <c r="B129">
        <v>2014</v>
      </c>
      <c r="C129">
        <v>270000</v>
      </c>
      <c r="D129" t="s">
        <v>169</v>
      </c>
      <c r="E129">
        <v>157000</v>
      </c>
      <c r="F129" s="1">
        <v>42334</v>
      </c>
      <c r="G129" t="str">
        <f t="shared" si="1"/>
        <v xml:space="preserve">MAN </v>
      </c>
    </row>
    <row r="130" spans="1:7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 t="str">
        <f t="shared" si="1"/>
        <v xml:space="preserve">Mercedes 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 t="str">
        <f t="shared" ref="G131:G135" si="2">LEFT($A131,SEARCH(" ",$A131))</f>
        <v xml:space="preserve">Volvo 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 t="str">
        <f t="shared" si="2"/>
        <v xml:space="preserve">Volvo 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 t="str">
        <f t="shared" si="2"/>
        <v xml:space="preserve">Volvo 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 t="str">
        <f t="shared" si="2"/>
        <v xml:space="preserve">Volvo 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 t="str">
        <f t="shared" si="2"/>
        <v xml:space="preserve">Volvo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AFA-ABDF-482D-B940-B25B9675814D}">
  <dimension ref="A1:J135"/>
  <sheetViews>
    <sheetView tabSelected="1" workbookViewId="0">
      <selection activeCell="G2" sqref="G2:G5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14.85546875" bestFit="1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197</v>
      </c>
    </row>
    <row r="2" spans="1:10" x14ac:dyDescent="0.25">
      <c r="A2" s="4" t="s">
        <v>35</v>
      </c>
      <c r="B2" s="4">
        <v>2009</v>
      </c>
      <c r="C2" s="4">
        <v>85000</v>
      </c>
      <c r="D2" s="4" t="s">
        <v>36</v>
      </c>
      <c r="E2" s="4">
        <v>946000</v>
      </c>
      <c r="F2" s="5">
        <v>42014</v>
      </c>
      <c r="G2">
        <f>_xlfn.DAYS($J$4,F2)</f>
        <v>722</v>
      </c>
    </row>
    <row r="3" spans="1:10" x14ac:dyDescent="0.25">
      <c r="A3" s="4" t="s">
        <v>6</v>
      </c>
      <c r="B3" s="4">
        <v>2006</v>
      </c>
      <c r="C3" s="4">
        <v>85900</v>
      </c>
      <c r="D3" s="4" t="s">
        <v>9</v>
      </c>
      <c r="E3" s="4">
        <v>998704</v>
      </c>
      <c r="F3" s="5">
        <v>42028</v>
      </c>
      <c r="G3">
        <f t="shared" ref="G3:G5" si="0">_xlfn.DAYS($J$4,F3)</f>
        <v>708</v>
      </c>
    </row>
    <row r="4" spans="1:10" x14ac:dyDescent="0.25">
      <c r="A4" s="4" t="s">
        <v>6</v>
      </c>
      <c r="B4" s="4">
        <v>2006</v>
      </c>
      <c r="C4" s="4">
        <v>85900</v>
      </c>
      <c r="D4" s="4" t="s">
        <v>10</v>
      </c>
      <c r="E4" s="4">
        <v>936780</v>
      </c>
      <c r="F4" s="5">
        <v>42028</v>
      </c>
      <c r="G4">
        <f t="shared" si="0"/>
        <v>708</v>
      </c>
      <c r="J4" s="1">
        <v>42736</v>
      </c>
    </row>
    <row r="5" spans="1:10" x14ac:dyDescent="0.25">
      <c r="A5" s="4" t="s">
        <v>81</v>
      </c>
      <c r="B5" s="4">
        <v>2010</v>
      </c>
      <c r="C5" s="4">
        <v>160000</v>
      </c>
      <c r="D5" s="4" t="s">
        <v>82</v>
      </c>
      <c r="E5" s="4">
        <v>263000</v>
      </c>
      <c r="F5" s="5">
        <v>42028</v>
      </c>
      <c r="G5">
        <f t="shared" si="0"/>
        <v>708</v>
      </c>
    </row>
    <row r="6" spans="1:10" x14ac:dyDescent="0.25">
      <c r="A6" t="s">
        <v>6</v>
      </c>
      <c r="B6">
        <v>2006</v>
      </c>
      <c r="C6">
        <v>85900</v>
      </c>
      <c r="D6" t="s">
        <v>8</v>
      </c>
      <c r="E6">
        <v>1068570</v>
      </c>
      <c r="F6" s="1">
        <v>42029</v>
      </c>
    </row>
    <row r="7" spans="1:10" x14ac:dyDescent="0.25">
      <c r="A7" t="s">
        <v>35</v>
      </c>
      <c r="B7">
        <v>2010</v>
      </c>
      <c r="C7">
        <v>84000</v>
      </c>
      <c r="D7" t="s">
        <v>69</v>
      </c>
      <c r="E7">
        <v>950000</v>
      </c>
      <c r="F7" s="1">
        <v>42029</v>
      </c>
    </row>
    <row r="8" spans="1:10" x14ac:dyDescent="0.25">
      <c r="A8" t="s">
        <v>6</v>
      </c>
      <c r="B8">
        <v>2006</v>
      </c>
      <c r="C8">
        <v>85900</v>
      </c>
      <c r="D8" t="s">
        <v>11</v>
      </c>
      <c r="E8">
        <v>870233</v>
      </c>
      <c r="F8" s="1">
        <v>42034</v>
      </c>
    </row>
    <row r="9" spans="1:10" x14ac:dyDescent="0.25">
      <c r="A9" t="s">
        <v>6</v>
      </c>
      <c r="B9">
        <v>2006</v>
      </c>
      <c r="C9">
        <v>85900</v>
      </c>
      <c r="D9" t="s">
        <v>7</v>
      </c>
      <c r="E9">
        <v>1200655</v>
      </c>
      <c r="F9" s="1">
        <v>42035</v>
      </c>
    </row>
    <row r="10" spans="1:10" x14ac:dyDescent="0.25">
      <c r="A10" t="s">
        <v>119</v>
      </c>
      <c r="B10">
        <v>2012</v>
      </c>
      <c r="C10">
        <v>145000</v>
      </c>
      <c r="D10" t="s">
        <v>120</v>
      </c>
      <c r="E10">
        <v>386732</v>
      </c>
      <c r="F10" s="1">
        <v>42059</v>
      </c>
    </row>
    <row r="11" spans="1:10" x14ac:dyDescent="0.25">
      <c r="A11" t="s">
        <v>119</v>
      </c>
      <c r="B11">
        <v>2012</v>
      </c>
      <c r="C11">
        <v>145000</v>
      </c>
      <c r="D11" t="s">
        <v>121</v>
      </c>
      <c r="E11">
        <v>312680</v>
      </c>
      <c r="F11" s="1">
        <v>42059</v>
      </c>
    </row>
    <row r="12" spans="1:10" x14ac:dyDescent="0.25">
      <c r="A12" t="s">
        <v>50</v>
      </c>
      <c r="B12">
        <v>2010</v>
      </c>
      <c r="C12">
        <v>40830</v>
      </c>
      <c r="D12" t="s">
        <v>65</v>
      </c>
      <c r="E12">
        <v>326000</v>
      </c>
      <c r="F12" s="1">
        <v>42062</v>
      </c>
    </row>
    <row r="13" spans="1:10" x14ac:dyDescent="0.25">
      <c r="A13" t="s">
        <v>50</v>
      </c>
      <c r="B13">
        <v>2012</v>
      </c>
      <c r="C13">
        <v>39830</v>
      </c>
      <c r="D13" t="s">
        <v>111</v>
      </c>
      <c r="E13">
        <v>330000</v>
      </c>
      <c r="F13" s="1">
        <v>42062</v>
      </c>
    </row>
    <row r="14" spans="1:10" x14ac:dyDescent="0.25">
      <c r="A14" t="s">
        <v>79</v>
      </c>
      <c r="B14">
        <v>2010</v>
      </c>
      <c r="C14">
        <v>135000</v>
      </c>
      <c r="D14" t="s">
        <v>80</v>
      </c>
      <c r="E14">
        <v>251000</v>
      </c>
      <c r="F14" s="1">
        <v>42067</v>
      </c>
    </row>
    <row r="15" spans="1:10" x14ac:dyDescent="0.25">
      <c r="A15" t="s">
        <v>79</v>
      </c>
      <c r="B15">
        <v>2013</v>
      </c>
      <c r="C15">
        <v>136000</v>
      </c>
      <c r="D15" t="s">
        <v>147</v>
      </c>
      <c r="E15">
        <v>247000</v>
      </c>
      <c r="F15" s="1">
        <v>42067</v>
      </c>
    </row>
    <row r="16" spans="1:10" x14ac:dyDescent="0.25">
      <c r="A16" t="s">
        <v>45</v>
      </c>
      <c r="B16">
        <v>2009</v>
      </c>
      <c r="C16">
        <v>114400</v>
      </c>
      <c r="D16" t="s">
        <v>46</v>
      </c>
      <c r="E16">
        <v>226000</v>
      </c>
      <c r="F16" s="1">
        <v>42073</v>
      </c>
    </row>
    <row r="17" spans="1:6" x14ac:dyDescent="0.25">
      <c r="A17" t="s">
        <v>45</v>
      </c>
      <c r="B17">
        <v>2010</v>
      </c>
      <c r="C17">
        <v>113400</v>
      </c>
      <c r="D17" t="s">
        <v>78</v>
      </c>
      <c r="E17">
        <v>230000</v>
      </c>
      <c r="F17" s="1">
        <v>42073</v>
      </c>
    </row>
    <row r="18" spans="1:6" x14ac:dyDescent="0.25">
      <c r="A18" t="s">
        <v>22</v>
      </c>
      <c r="B18">
        <v>2008</v>
      </c>
      <c r="C18">
        <v>89000</v>
      </c>
      <c r="D18" t="s">
        <v>23</v>
      </c>
      <c r="E18">
        <v>305000</v>
      </c>
      <c r="F18" s="1">
        <v>42075</v>
      </c>
    </row>
    <row r="19" spans="1:6" x14ac:dyDescent="0.25">
      <c r="A19" t="s">
        <v>22</v>
      </c>
      <c r="B19">
        <v>2009</v>
      </c>
      <c r="C19">
        <v>90000</v>
      </c>
      <c r="D19" t="s">
        <v>43</v>
      </c>
      <c r="E19">
        <v>301000</v>
      </c>
      <c r="F19" s="1">
        <v>42075</v>
      </c>
    </row>
    <row r="20" spans="1:6" x14ac:dyDescent="0.25">
      <c r="A20" t="s">
        <v>22</v>
      </c>
      <c r="B20">
        <v>2012</v>
      </c>
      <c r="C20">
        <v>110000</v>
      </c>
      <c r="D20" t="s">
        <v>116</v>
      </c>
      <c r="E20">
        <v>201000</v>
      </c>
      <c r="F20" s="1">
        <v>42075</v>
      </c>
    </row>
    <row r="21" spans="1:6" x14ac:dyDescent="0.25">
      <c r="A21" t="s">
        <v>35</v>
      </c>
      <c r="B21">
        <v>2014</v>
      </c>
      <c r="C21">
        <v>219000</v>
      </c>
      <c r="D21" t="s">
        <v>165</v>
      </c>
      <c r="E21">
        <v>126290</v>
      </c>
      <c r="F21" s="1">
        <v>42083</v>
      </c>
    </row>
    <row r="22" spans="1:6" x14ac:dyDescent="0.25">
      <c r="A22" t="s">
        <v>35</v>
      </c>
      <c r="B22">
        <v>2015</v>
      </c>
      <c r="C22">
        <v>218000</v>
      </c>
      <c r="D22" t="s">
        <v>170</v>
      </c>
      <c r="E22">
        <v>130290</v>
      </c>
      <c r="F22" s="1">
        <v>42083</v>
      </c>
    </row>
    <row r="23" spans="1:6" x14ac:dyDescent="0.25">
      <c r="A23" t="s">
        <v>50</v>
      </c>
      <c r="B23">
        <v>2012</v>
      </c>
      <c r="C23">
        <v>48800</v>
      </c>
      <c r="D23" t="s">
        <v>112</v>
      </c>
      <c r="E23">
        <v>268650</v>
      </c>
      <c r="F23" s="1">
        <v>42117</v>
      </c>
    </row>
    <row r="24" spans="1:6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</row>
    <row r="25" spans="1:6" x14ac:dyDescent="0.25">
      <c r="A25" t="s">
        <v>25</v>
      </c>
      <c r="B25">
        <v>2009</v>
      </c>
      <c r="C25">
        <v>68000</v>
      </c>
      <c r="D25" t="s">
        <v>26</v>
      </c>
      <c r="E25">
        <v>992600</v>
      </c>
      <c r="F25" s="1">
        <v>42157</v>
      </c>
    </row>
    <row r="26" spans="1:6" x14ac:dyDescent="0.25">
      <c r="A26" t="s">
        <v>25</v>
      </c>
      <c r="B26">
        <v>2010</v>
      </c>
      <c r="C26">
        <v>67000</v>
      </c>
      <c r="D26" t="s">
        <v>70</v>
      </c>
      <c r="E26">
        <v>103260</v>
      </c>
      <c r="F26" s="1">
        <v>42157</v>
      </c>
    </row>
    <row r="27" spans="1:6" x14ac:dyDescent="0.25">
      <c r="A27" t="s">
        <v>71</v>
      </c>
      <c r="B27">
        <v>2010</v>
      </c>
      <c r="C27">
        <v>75300</v>
      </c>
      <c r="D27" t="s">
        <v>72</v>
      </c>
      <c r="E27">
        <v>302000</v>
      </c>
      <c r="F27" s="1">
        <v>42174</v>
      </c>
    </row>
    <row r="28" spans="1:6" x14ac:dyDescent="0.25">
      <c r="A28" t="s">
        <v>71</v>
      </c>
      <c r="B28">
        <v>2011</v>
      </c>
      <c r="C28">
        <v>74300</v>
      </c>
      <c r="D28" t="s">
        <v>95</v>
      </c>
      <c r="E28">
        <v>306000</v>
      </c>
      <c r="F28" s="1">
        <v>42174</v>
      </c>
    </row>
    <row r="29" spans="1:6" x14ac:dyDescent="0.25">
      <c r="A29" t="s">
        <v>35</v>
      </c>
      <c r="B29">
        <v>2009</v>
      </c>
      <c r="C29">
        <v>91000</v>
      </c>
      <c r="D29" t="s">
        <v>44</v>
      </c>
      <c r="E29">
        <v>360000</v>
      </c>
      <c r="F29" s="1">
        <v>42174</v>
      </c>
    </row>
    <row r="30" spans="1:6" x14ac:dyDescent="0.25">
      <c r="A30" t="s">
        <v>35</v>
      </c>
      <c r="B30">
        <v>2010</v>
      </c>
      <c r="C30">
        <v>92000</v>
      </c>
      <c r="D30" t="s">
        <v>74</v>
      </c>
      <c r="E30">
        <v>356000</v>
      </c>
      <c r="F30" s="1">
        <v>42174</v>
      </c>
    </row>
    <row r="31" spans="1:6" x14ac:dyDescent="0.25">
      <c r="A31" t="s">
        <v>136</v>
      </c>
      <c r="B31">
        <v>2012</v>
      </c>
      <c r="C31">
        <v>240000</v>
      </c>
      <c r="D31" t="s">
        <v>137</v>
      </c>
      <c r="E31">
        <v>301344</v>
      </c>
      <c r="F31" s="1">
        <v>42185</v>
      </c>
    </row>
    <row r="32" spans="1:6" x14ac:dyDescent="0.25">
      <c r="A32" t="s">
        <v>136</v>
      </c>
      <c r="B32">
        <v>2012</v>
      </c>
      <c r="C32">
        <v>240000</v>
      </c>
      <c r="D32" t="s">
        <v>138</v>
      </c>
      <c r="E32">
        <v>315988</v>
      </c>
      <c r="F32" s="1">
        <v>42185</v>
      </c>
    </row>
    <row r="33" spans="1:6" x14ac:dyDescent="0.25">
      <c r="A33" t="s">
        <v>136</v>
      </c>
      <c r="B33">
        <v>2012</v>
      </c>
      <c r="C33">
        <v>240000</v>
      </c>
      <c r="D33" t="s">
        <v>139</v>
      </c>
      <c r="E33">
        <v>234760</v>
      </c>
      <c r="F33" s="1">
        <v>42185</v>
      </c>
    </row>
    <row r="34" spans="1:6" x14ac:dyDescent="0.25">
      <c r="A34" t="s">
        <v>136</v>
      </c>
      <c r="B34">
        <v>2012</v>
      </c>
      <c r="C34">
        <v>240000</v>
      </c>
      <c r="D34" t="s">
        <v>140</v>
      </c>
      <c r="E34">
        <v>210780</v>
      </c>
      <c r="F34" s="1">
        <v>42185</v>
      </c>
    </row>
    <row r="35" spans="1:6" x14ac:dyDescent="0.25">
      <c r="A35" t="s">
        <v>136</v>
      </c>
      <c r="B35">
        <v>2012</v>
      </c>
      <c r="C35">
        <v>240000</v>
      </c>
      <c r="D35" t="s">
        <v>141</v>
      </c>
      <c r="E35">
        <v>198240</v>
      </c>
      <c r="F35" s="1">
        <v>42185</v>
      </c>
    </row>
    <row r="36" spans="1:6" x14ac:dyDescent="0.25">
      <c r="A36" t="s">
        <v>28</v>
      </c>
      <c r="B36">
        <v>2009</v>
      </c>
      <c r="C36">
        <v>67900</v>
      </c>
      <c r="D36" t="s">
        <v>29</v>
      </c>
      <c r="E36">
        <v>850000</v>
      </c>
      <c r="F36" s="1">
        <v>42194</v>
      </c>
    </row>
    <row r="37" spans="1:6" x14ac:dyDescent="0.25">
      <c r="A37" t="s">
        <v>28</v>
      </c>
      <c r="B37">
        <v>2009</v>
      </c>
      <c r="C37">
        <v>68900</v>
      </c>
      <c r="D37" t="s">
        <v>31</v>
      </c>
      <c r="E37">
        <v>846000</v>
      </c>
      <c r="F37" s="1">
        <v>42194</v>
      </c>
    </row>
    <row r="38" spans="1:6" x14ac:dyDescent="0.25">
      <c r="A38" t="s">
        <v>41</v>
      </c>
      <c r="B38">
        <v>2009</v>
      </c>
      <c r="C38">
        <v>86133</v>
      </c>
      <c r="D38" t="s">
        <v>42</v>
      </c>
      <c r="E38">
        <v>380000</v>
      </c>
      <c r="F38" s="1">
        <v>42208</v>
      </c>
    </row>
    <row r="39" spans="1:6" x14ac:dyDescent="0.25">
      <c r="A39" t="s">
        <v>41</v>
      </c>
      <c r="B39">
        <v>2012</v>
      </c>
      <c r="C39">
        <v>87133</v>
      </c>
      <c r="D39" t="s">
        <v>115</v>
      </c>
      <c r="E39">
        <v>376000</v>
      </c>
      <c r="F39" s="1">
        <v>42208</v>
      </c>
    </row>
    <row r="40" spans="1:6" x14ac:dyDescent="0.25">
      <c r="A40" t="s">
        <v>16</v>
      </c>
      <c r="B40">
        <v>2008</v>
      </c>
      <c r="C40">
        <v>49411</v>
      </c>
      <c r="D40" t="s">
        <v>17</v>
      </c>
      <c r="E40">
        <v>186000</v>
      </c>
      <c r="F40" s="1">
        <v>42210</v>
      </c>
    </row>
    <row r="41" spans="1:6" x14ac:dyDescent="0.25">
      <c r="A41" t="s">
        <v>16</v>
      </c>
      <c r="B41">
        <v>2009</v>
      </c>
      <c r="C41">
        <v>48411</v>
      </c>
      <c r="D41" t="s">
        <v>24</v>
      </c>
      <c r="E41">
        <v>190000</v>
      </c>
      <c r="F41" s="1">
        <v>42210</v>
      </c>
    </row>
    <row r="42" spans="1:6" x14ac:dyDescent="0.25">
      <c r="A42" t="s">
        <v>16</v>
      </c>
      <c r="B42">
        <v>2009</v>
      </c>
      <c r="C42">
        <v>49411</v>
      </c>
      <c r="D42" t="s">
        <v>27</v>
      </c>
      <c r="E42">
        <v>186000</v>
      </c>
      <c r="F42" s="1">
        <v>42210</v>
      </c>
    </row>
    <row r="43" spans="1:6" x14ac:dyDescent="0.25">
      <c r="A43" t="s">
        <v>67</v>
      </c>
      <c r="B43">
        <v>2010</v>
      </c>
      <c r="C43">
        <v>60000</v>
      </c>
      <c r="D43" t="s">
        <v>68</v>
      </c>
      <c r="E43">
        <v>99250</v>
      </c>
      <c r="F43" s="1">
        <v>42226</v>
      </c>
    </row>
    <row r="44" spans="1:6" x14ac:dyDescent="0.25">
      <c r="A44" t="s">
        <v>67</v>
      </c>
      <c r="B44">
        <v>2011</v>
      </c>
      <c r="C44">
        <v>59000</v>
      </c>
      <c r="D44" t="s">
        <v>94</v>
      </c>
      <c r="E44">
        <v>103250</v>
      </c>
      <c r="F44" s="1">
        <v>42226</v>
      </c>
    </row>
    <row r="45" spans="1:6" x14ac:dyDescent="0.25">
      <c r="A45" t="s">
        <v>91</v>
      </c>
      <c r="B45">
        <v>2011</v>
      </c>
      <c r="C45">
        <v>56700</v>
      </c>
      <c r="D45" t="s">
        <v>92</v>
      </c>
      <c r="E45">
        <v>290000</v>
      </c>
      <c r="F45" s="1">
        <v>42236</v>
      </c>
    </row>
    <row r="46" spans="1:6" x14ac:dyDescent="0.25">
      <c r="A46" t="s">
        <v>91</v>
      </c>
      <c r="B46">
        <v>2011</v>
      </c>
      <c r="C46">
        <v>57700</v>
      </c>
      <c r="D46" t="s">
        <v>93</v>
      </c>
      <c r="E46">
        <v>286000</v>
      </c>
      <c r="F46" s="1">
        <v>42236</v>
      </c>
    </row>
    <row r="47" spans="1:6" x14ac:dyDescent="0.25">
      <c r="A47" t="s">
        <v>100</v>
      </c>
      <c r="B47">
        <v>2011</v>
      </c>
      <c r="C47">
        <v>220000</v>
      </c>
      <c r="D47" t="s">
        <v>101</v>
      </c>
      <c r="E47">
        <v>731000</v>
      </c>
      <c r="F47" s="1">
        <v>42236</v>
      </c>
    </row>
    <row r="48" spans="1:6" x14ac:dyDescent="0.25">
      <c r="A48" t="s">
        <v>83</v>
      </c>
      <c r="B48">
        <v>2010</v>
      </c>
      <c r="C48">
        <v>265000</v>
      </c>
      <c r="D48" t="s">
        <v>84</v>
      </c>
      <c r="E48">
        <v>930000</v>
      </c>
      <c r="F48" s="1">
        <v>42236</v>
      </c>
    </row>
    <row r="49" spans="1:6" x14ac:dyDescent="0.25">
      <c r="A49" t="s">
        <v>83</v>
      </c>
      <c r="B49">
        <v>2010</v>
      </c>
      <c r="C49">
        <v>265000</v>
      </c>
      <c r="D49" t="s">
        <v>85</v>
      </c>
      <c r="E49">
        <v>912000</v>
      </c>
      <c r="F49" s="1">
        <v>42236</v>
      </c>
    </row>
    <row r="50" spans="1:6" x14ac:dyDescent="0.25">
      <c r="A50" t="s">
        <v>100</v>
      </c>
      <c r="B50">
        <v>2011</v>
      </c>
      <c r="C50">
        <v>220000</v>
      </c>
      <c r="D50" t="s">
        <v>102</v>
      </c>
      <c r="E50">
        <v>685413</v>
      </c>
      <c r="F50" s="1">
        <v>42236</v>
      </c>
    </row>
    <row r="51" spans="1:6" x14ac:dyDescent="0.25">
      <c r="A51" t="s">
        <v>83</v>
      </c>
      <c r="B51">
        <v>2010</v>
      </c>
      <c r="C51">
        <v>265000</v>
      </c>
      <c r="D51" t="s">
        <v>86</v>
      </c>
      <c r="E51">
        <v>856000</v>
      </c>
      <c r="F51" s="1">
        <v>42236</v>
      </c>
    </row>
    <row r="52" spans="1:6" x14ac:dyDescent="0.25">
      <c r="A52" t="s">
        <v>76</v>
      </c>
      <c r="B52">
        <v>2010</v>
      </c>
      <c r="C52">
        <v>94000</v>
      </c>
      <c r="D52" t="s">
        <v>77</v>
      </c>
      <c r="E52">
        <v>91000</v>
      </c>
      <c r="F52" s="1">
        <v>42268</v>
      </c>
    </row>
    <row r="53" spans="1:6" x14ac:dyDescent="0.25">
      <c r="A53" t="s">
        <v>76</v>
      </c>
      <c r="B53">
        <v>2013</v>
      </c>
      <c r="C53">
        <v>93000</v>
      </c>
      <c r="D53" t="s">
        <v>146</v>
      </c>
      <c r="E53">
        <v>195000</v>
      </c>
      <c r="F53" s="1">
        <v>42268</v>
      </c>
    </row>
    <row r="54" spans="1:6" x14ac:dyDescent="0.25">
      <c r="A54" t="s">
        <v>18</v>
      </c>
      <c r="B54">
        <v>2008</v>
      </c>
      <c r="C54">
        <v>58000</v>
      </c>
      <c r="D54" t="s">
        <v>19</v>
      </c>
      <c r="E54">
        <v>306000</v>
      </c>
      <c r="F54" s="1">
        <v>42271</v>
      </c>
    </row>
    <row r="55" spans="1:6" x14ac:dyDescent="0.25">
      <c r="A55" t="s">
        <v>18</v>
      </c>
      <c r="B55">
        <v>2009</v>
      </c>
      <c r="C55">
        <v>59000</v>
      </c>
      <c r="D55" t="s">
        <v>32</v>
      </c>
      <c r="E55">
        <v>302000</v>
      </c>
      <c r="F55" s="1">
        <v>42271</v>
      </c>
    </row>
    <row r="56" spans="1:6" x14ac:dyDescent="0.25">
      <c r="A56" t="s">
        <v>18</v>
      </c>
      <c r="B56">
        <v>2012</v>
      </c>
      <c r="C56">
        <v>59000</v>
      </c>
      <c r="D56" t="s">
        <v>113</v>
      </c>
      <c r="E56">
        <v>302000</v>
      </c>
      <c r="F56" s="1">
        <v>42271</v>
      </c>
    </row>
    <row r="57" spans="1:6" x14ac:dyDescent="0.25">
      <c r="A57" t="s">
        <v>54</v>
      </c>
      <c r="B57">
        <v>2009</v>
      </c>
      <c r="C57">
        <v>168800</v>
      </c>
      <c r="D57" t="s">
        <v>55</v>
      </c>
      <c r="E57">
        <v>186300</v>
      </c>
      <c r="F57" s="1">
        <v>42272</v>
      </c>
    </row>
    <row r="58" spans="1:6" x14ac:dyDescent="0.25">
      <c r="A58" t="s">
        <v>54</v>
      </c>
      <c r="B58">
        <v>2014</v>
      </c>
      <c r="C58">
        <v>167800</v>
      </c>
      <c r="D58" t="s">
        <v>164</v>
      </c>
      <c r="E58">
        <v>190300</v>
      </c>
      <c r="F58" s="1">
        <v>42272</v>
      </c>
    </row>
    <row r="59" spans="1:6" x14ac:dyDescent="0.25">
      <c r="A59" t="s">
        <v>58</v>
      </c>
      <c r="B59">
        <v>2009</v>
      </c>
      <c r="C59">
        <v>195340</v>
      </c>
      <c r="D59" t="s">
        <v>59</v>
      </c>
      <c r="E59">
        <v>190000</v>
      </c>
      <c r="F59" s="1">
        <v>42278</v>
      </c>
    </row>
    <row r="60" spans="1:6" x14ac:dyDescent="0.25">
      <c r="A60" t="s">
        <v>58</v>
      </c>
      <c r="B60">
        <v>2011</v>
      </c>
      <c r="C60">
        <v>196340</v>
      </c>
      <c r="D60" t="s">
        <v>103</v>
      </c>
      <c r="E60">
        <v>186000</v>
      </c>
      <c r="F60" s="1">
        <v>42278</v>
      </c>
    </row>
    <row r="61" spans="1:6" x14ac:dyDescent="0.25">
      <c r="A61" t="s">
        <v>62</v>
      </c>
      <c r="B61">
        <v>2010</v>
      </c>
      <c r="C61">
        <v>257000</v>
      </c>
      <c r="D61" t="s">
        <v>89</v>
      </c>
      <c r="E61">
        <v>164700</v>
      </c>
      <c r="F61" s="1">
        <v>42286</v>
      </c>
    </row>
    <row r="62" spans="1:6" x14ac:dyDescent="0.25">
      <c r="A62" t="s">
        <v>62</v>
      </c>
      <c r="B62">
        <v>2015</v>
      </c>
      <c r="C62">
        <v>258000</v>
      </c>
      <c r="D62" t="s">
        <v>171</v>
      </c>
      <c r="E62">
        <v>160700</v>
      </c>
      <c r="F62" s="1">
        <v>42286</v>
      </c>
    </row>
    <row r="63" spans="1:6" x14ac:dyDescent="0.25">
      <c r="A63" t="s">
        <v>62</v>
      </c>
      <c r="B63">
        <v>2009</v>
      </c>
      <c r="C63">
        <v>291000</v>
      </c>
      <c r="D63" t="s">
        <v>63</v>
      </c>
      <c r="E63">
        <v>166000</v>
      </c>
      <c r="F63" s="1">
        <v>42297</v>
      </c>
    </row>
    <row r="64" spans="1:6" x14ac:dyDescent="0.25">
      <c r="A64" t="s">
        <v>62</v>
      </c>
      <c r="B64">
        <v>2012</v>
      </c>
      <c r="C64">
        <v>290000</v>
      </c>
      <c r="D64" t="s">
        <v>142</v>
      </c>
      <c r="E64">
        <v>170000</v>
      </c>
      <c r="F64" s="1">
        <v>42297</v>
      </c>
    </row>
    <row r="65" spans="1:6" x14ac:dyDescent="0.25">
      <c r="A65" t="s">
        <v>60</v>
      </c>
      <c r="B65">
        <v>2009</v>
      </c>
      <c r="C65">
        <v>230000</v>
      </c>
      <c r="D65" t="s">
        <v>61</v>
      </c>
      <c r="E65">
        <v>305000</v>
      </c>
      <c r="F65" s="1">
        <v>42307</v>
      </c>
    </row>
    <row r="66" spans="1:6" x14ac:dyDescent="0.25">
      <c r="A66" t="s">
        <v>60</v>
      </c>
      <c r="B66">
        <v>2010</v>
      </c>
      <c r="C66">
        <v>231000</v>
      </c>
      <c r="D66" t="s">
        <v>88</v>
      </c>
      <c r="E66">
        <v>301000</v>
      </c>
      <c r="F66" s="1">
        <v>42307</v>
      </c>
    </row>
    <row r="67" spans="1:6" x14ac:dyDescent="0.25">
      <c r="A67" t="s">
        <v>50</v>
      </c>
      <c r="B67">
        <v>2010</v>
      </c>
      <c r="C67">
        <v>37000</v>
      </c>
      <c r="D67" t="s">
        <v>64</v>
      </c>
      <c r="E67">
        <v>978000</v>
      </c>
      <c r="F67" s="1">
        <v>42309</v>
      </c>
    </row>
    <row r="68" spans="1:6" x14ac:dyDescent="0.25">
      <c r="A68" t="s">
        <v>50</v>
      </c>
      <c r="B68">
        <v>2011</v>
      </c>
      <c r="C68">
        <v>38000</v>
      </c>
      <c r="D68" t="s">
        <v>90</v>
      </c>
      <c r="E68">
        <v>574000</v>
      </c>
      <c r="F68" s="1">
        <v>42309</v>
      </c>
    </row>
    <row r="69" spans="1:6" x14ac:dyDescent="0.25">
      <c r="A69" t="s">
        <v>33</v>
      </c>
      <c r="B69">
        <v>2009</v>
      </c>
      <c r="C69">
        <v>162800</v>
      </c>
      <c r="D69" t="s">
        <v>53</v>
      </c>
      <c r="E69">
        <v>370000</v>
      </c>
      <c r="F69" s="1">
        <v>42329</v>
      </c>
    </row>
    <row r="70" spans="1:6" x14ac:dyDescent="0.25">
      <c r="A70" t="s">
        <v>33</v>
      </c>
      <c r="B70">
        <v>2012</v>
      </c>
      <c r="C70">
        <v>163800</v>
      </c>
      <c r="D70" t="s">
        <v>122</v>
      </c>
      <c r="E70">
        <v>366000</v>
      </c>
      <c r="F70" s="1">
        <v>42329</v>
      </c>
    </row>
    <row r="71" spans="1:6" x14ac:dyDescent="0.25">
      <c r="A71" t="s">
        <v>157</v>
      </c>
      <c r="B71">
        <v>2013</v>
      </c>
      <c r="C71">
        <v>271000</v>
      </c>
      <c r="D71" t="s">
        <v>158</v>
      </c>
      <c r="E71">
        <v>153000</v>
      </c>
      <c r="F71" s="1">
        <v>42334</v>
      </c>
    </row>
    <row r="72" spans="1:6" x14ac:dyDescent="0.25">
      <c r="A72" t="s">
        <v>157</v>
      </c>
      <c r="B72">
        <v>2014</v>
      </c>
      <c r="C72">
        <v>270000</v>
      </c>
      <c r="D72" t="s">
        <v>169</v>
      </c>
      <c r="E72">
        <v>157000</v>
      </c>
      <c r="F72" s="1">
        <v>42334</v>
      </c>
    </row>
    <row r="73" spans="1:6" x14ac:dyDescent="0.25">
      <c r="A73" t="s">
        <v>160</v>
      </c>
      <c r="B73">
        <v>2014</v>
      </c>
      <c r="C73">
        <v>98000</v>
      </c>
      <c r="D73" t="s">
        <v>161</v>
      </c>
      <c r="E73">
        <v>251000</v>
      </c>
      <c r="F73" s="1">
        <v>42344</v>
      </c>
    </row>
    <row r="74" spans="1:6" x14ac:dyDescent="0.25">
      <c r="A74" t="s">
        <v>160</v>
      </c>
      <c r="B74">
        <v>2014</v>
      </c>
      <c r="C74">
        <v>99000</v>
      </c>
      <c r="D74" t="s">
        <v>162</v>
      </c>
      <c r="E74">
        <v>247000</v>
      </c>
      <c r="F74" s="1">
        <v>42344</v>
      </c>
    </row>
    <row r="75" spans="1:6" x14ac:dyDescent="0.25">
      <c r="A75" t="s">
        <v>50</v>
      </c>
      <c r="B75">
        <v>2009</v>
      </c>
      <c r="C75">
        <v>131780</v>
      </c>
      <c r="D75" t="s">
        <v>51</v>
      </c>
      <c r="E75">
        <v>306000</v>
      </c>
      <c r="F75" s="1">
        <v>42365</v>
      </c>
    </row>
    <row r="76" spans="1:6" x14ac:dyDescent="0.25">
      <c r="A76" t="s">
        <v>50</v>
      </c>
      <c r="B76">
        <v>2012</v>
      </c>
      <c r="C76">
        <v>130780</v>
      </c>
      <c r="D76" t="s">
        <v>117</v>
      </c>
      <c r="E76">
        <v>310000</v>
      </c>
      <c r="F76" s="1">
        <v>42365</v>
      </c>
    </row>
    <row r="77" spans="1:6" x14ac:dyDescent="0.25">
      <c r="A77" t="s">
        <v>33</v>
      </c>
      <c r="B77">
        <v>2009</v>
      </c>
      <c r="C77">
        <v>77000</v>
      </c>
      <c r="D77" t="s">
        <v>34</v>
      </c>
      <c r="E77">
        <v>846000</v>
      </c>
      <c r="F77" s="1">
        <v>42376</v>
      </c>
    </row>
    <row r="78" spans="1:6" x14ac:dyDescent="0.25">
      <c r="A78" t="s">
        <v>33</v>
      </c>
      <c r="B78">
        <v>2012</v>
      </c>
      <c r="C78">
        <v>76000</v>
      </c>
      <c r="D78" t="s">
        <v>114</v>
      </c>
      <c r="E78">
        <v>850000</v>
      </c>
      <c r="F78" s="1">
        <v>42376</v>
      </c>
    </row>
    <row r="79" spans="1:6" x14ac:dyDescent="0.25">
      <c r="A79" t="s">
        <v>37</v>
      </c>
      <c r="B79">
        <v>2009</v>
      </c>
      <c r="C79">
        <v>79000</v>
      </c>
      <c r="D79" t="s">
        <v>38</v>
      </c>
      <c r="E79">
        <v>390000</v>
      </c>
      <c r="F79" s="1">
        <v>42379</v>
      </c>
    </row>
    <row r="80" spans="1:6" x14ac:dyDescent="0.25">
      <c r="A80" t="s">
        <v>37</v>
      </c>
      <c r="B80">
        <v>2009</v>
      </c>
      <c r="C80">
        <v>79000</v>
      </c>
      <c r="D80" t="s">
        <v>39</v>
      </c>
      <c r="E80">
        <v>390000</v>
      </c>
      <c r="F80" s="1">
        <v>42379</v>
      </c>
    </row>
    <row r="81" spans="1:6" x14ac:dyDescent="0.25">
      <c r="A81" t="s">
        <v>37</v>
      </c>
      <c r="B81">
        <v>2013</v>
      </c>
      <c r="C81">
        <v>80000</v>
      </c>
      <c r="D81" t="s">
        <v>144</v>
      </c>
      <c r="E81">
        <v>350000</v>
      </c>
      <c r="F81" s="1">
        <v>42379</v>
      </c>
    </row>
    <row r="82" spans="1:6" x14ac:dyDescent="0.25">
      <c r="A82" t="s">
        <v>37</v>
      </c>
      <c r="B82">
        <v>2013</v>
      </c>
      <c r="C82">
        <v>80000</v>
      </c>
      <c r="D82" t="s">
        <v>145</v>
      </c>
      <c r="E82">
        <v>235000</v>
      </c>
      <c r="F82" s="1">
        <v>42379</v>
      </c>
    </row>
    <row r="83" spans="1:6" x14ac:dyDescent="0.25">
      <c r="A83" t="s">
        <v>20</v>
      </c>
      <c r="B83">
        <v>2008</v>
      </c>
      <c r="C83">
        <v>84000</v>
      </c>
      <c r="D83" t="s">
        <v>21</v>
      </c>
      <c r="E83">
        <v>266000</v>
      </c>
      <c r="F83" s="1">
        <v>42382</v>
      </c>
    </row>
    <row r="84" spans="1:6" x14ac:dyDescent="0.25">
      <c r="A84" t="s">
        <v>20</v>
      </c>
      <c r="B84">
        <v>2009</v>
      </c>
      <c r="C84">
        <v>83000</v>
      </c>
      <c r="D84" t="s">
        <v>40</v>
      </c>
      <c r="E84">
        <v>270000</v>
      </c>
      <c r="F84" s="1">
        <v>42382</v>
      </c>
    </row>
    <row r="85" spans="1:6" x14ac:dyDescent="0.25">
      <c r="A85" t="s">
        <v>20</v>
      </c>
      <c r="B85">
        <v>2010</v>
      </c>
      <c r="C85">
        <v>84000</v>
      </c>
      <c r="D85" t="s">
        <v>73</v>
      </c>
      <c r="E85">
        <v>266000</v>
      </c>
      <c r="F85" s="1">
        <v>42382</v>
      </c>
    </row>
    <row r="86" spans="1:6" x14ac:dyDescent="0.25">
      <c r="A86" t="s">
        <v>45</v>
      </c>
      <c r="B86">
        <v>2010</v>
      </c>
      <c r="C86">
        <v>89000</v>
      </c>
      <c r="D86" t="s">
        <v>75</v>
      </c>
      <c r="E86">
        <v>266000</v>
      </c>
      <c r="F86" s="1">
        <v>42382</v>
      </c>
    </row>
    <row r="87" spans="1:6" x14ac:dyDescent="0.25">
      <c r="A87" t="s">
        <v>16</v>
      </c>
      <c r="B87">
        <v>2009</v>
      </c>
      <c r="C87">
        <v>65000</v>
      </c>
      <c r="D87" t="s">
        <v>30</v>
      </c>
      <c r="E87">
        <v>740000</v>
      </c>
      <c r="F87" s="1">
        <v>42385</v>
      </c>
    </row>
    <row r="88" spans="1:6" x14ac:dyDescent="0.25">
      <c r="A88" t="s">
        <v>16</v>
      </c>
      <c r="B88">
        <v>2010</v>
      </c>
      <c r="C88">
        <v>66000</v>
      </c>
      <c r="D88" t="s">
        <v>66</v>
      </c>
      <c r="E88">
        <v>736000</v>
      </c>
      <c r="F88" s="1">
        <v>42385</v>
      </c>
    </row>
    <row r="89" spans="1:6" x14ac:dyDescent="0.25">
      <c r="A89" t="s">
        <v>47</v>
      </c>
      <c r="B89">
        <v>2009</v>
      </c>
      <c r="C89">
        <v>134000</v>
      </c>
      <c r="D89" t="s">
        <v>48</v>
      </c>
      <c r="E89">
        <v>482000</v>
      </c>
      <c r="F89" s="1">
        <v>42385</v>
      </c>
    </row>
    <row r="90" spans="1:6" x14ac:dyDescent="0.25">
      <c r="A90" t="s">
        <v>47</v>
      </c>
      <c r="B90">
        <v>2009</v>
      </c>
      <c r="C90">
        <v>135000</v>
      </c>
      <c r="D90" t="s">
        <v>49</v>
      </c>
      <c r="E90">
        <v>478000</v>
      </c>
      <c r="F90" s="1">
        <v>42385</v>
      </c>
    </row>
    <row r="91" spans="1:6" x14ac:dyDescent="0.25">
      <c r="A91" t="s">
        <v>129</v>
      </c>
      <c r="B91">
        <v>2012</v>
      </c>
      <c r="C91">
        <v>210000</v>
      </c>
      <c r="D91" t="s">
        <v>130</v>
      </c>
      <c r="E91">
        <v>517000</v>
      </c>
      <c r="F91" s="1">
        <v>42415</v>
      </c>
    </row>
    <row r="92" spans="1:6" x14ac:dyDescent="0.25">
      <c r="A92" t="s">
        <v>129</v>
      </c>
      <c r="B92">
        <v>2012</v>
      </c>
      <c r="C92">
        <v>210000</v>
      </c>
      <c r="D92" t="s">
        <v>132</v>
      </c>
      <c r="E92">
        <v>435000</v>
      </c>
      <c r="F92" s="1">
        <v>42415</v>
      </c>
    </row>
    <row r="93" spans="1:6" x14ac:dyDescent="0.25">
      <c r="A93" t="s">
        <v>33</v>
      </c>
      <c r="B93">
        <v>2010</v>
      </c>
      <c r="C93">
        <v>230000</v>
      </c>
      <c r="D93" t="s">
        <v>87</v>
      </c>
      <c r="E93">
        <v>455000</v>
      </c>
      <c r="F93" s="1">
        <v>42439</v>
      </c>
    </row>
    <row r="94" spans="1:6" x14ac:dyDescent="0.25">
      <c r="A94" t="s">
        <v>33</v>
      </c>
      <c r="B94">
        <v>2012</v>
      </c>
      <c r="C94">
        <v>231000</v>
      </c>
      <c r="D94" t="s">
        <v>135</v>
      </c>
      <c r="E94">
        <v>451000</v>
      </c>
      <c r="F94" s="1">
        <v>42439</v>
      </c>
    </row>
    <row r="95" spans="1:6" x14ac:dyDescent="0.25">
      <c r="A95" t="s">
        <v>123</v>
      </c>
      <c r="B95">
        <v>2012</v>
      </c>
      <c r="C95">
        <v>183000</v>
      </c>
      <c r="D95" t="s">
        <v>124</v>
      </c>
      <c r="E95">
        <v>520000</v>
      </c>
      <c r="F95" s="1">
        <v>42444</v>
      </c>
    </row>
    <row r="96" spans="1:6" x14ac:dyDescent="0.25">
      <c r="A96" t="s">
        <v>123</v>
      </c>
      <c r="B96">
        <v>2012</v>
      </c>
      <c r="C96">
        <v>183000</v>
      </c>
      <c r="D96" t="s">
        <v>125</v>
      </c>
      <c r="E96">
        <v>530000</v>
      </c>
      <c r="F96" s="1">
        <v>42444</v>
      </c>
    </row>
    <row r="97" spans="1:6" x14ac:dyDescent="0.25">
      <c r="A97" t="s">
        <v>123</v>
      </c>
      <c r="B97">
        <v>2012</v>
      </c>
      <c r="C97">
        <v>183000</v>
      </c>
      <c r="D97" t="s">
        <v>126</v>
      </c>
      <c r="E97">
        <v>490000</v>
      </c>
      <c r="F97" s="1">
        <v>42444</v>
      </c>
    </row>
    <row r="98" spans="1:6" x14ac:dyDescent="0.25">
      <c r="A98" t="s">
        <v>123</v>
      </c>
      <c r="B98">
        <v>2012</v>
      </c>
      <c r="C98">
        <v>183000</v>
      </c>
      <c r="D98" t="s">
        <v>127</v>
      </c>
      <c r="E98">
        <v>481000</v>
      </c>
      <c r="F98" s="1">
        <v>42444</v>
      </c>
    </row>
    <row r="99" spans="1:6" x14ac:dyDescent="0.25">
      <c r="A99" t="s">
        <v>123</v>
      </c>
      <c r="B99">
        <v>2012</v>
      </c>
      <c r="C99">
        <v>183000</v>
      </c>
      <c r="D99" t="s">
        <v>128</v>
      </c>
      <c r="E99">
        <v>454000</v>
      </c>
      <c r="F99" s="1">
        <v>42444</v>
      </c>
    </row>
    <row r="100" spans="1:6" x14ac:dyDescent="0.25">
      <c r="A100" t="s">
        <v>104</v>
      </c>
      <c r="B100">
        <v>2011</v>
      </c>
      <c r="C100">
        <v>245000</v>
      </c>
      <c r="D100" t="s">
        <v>105</v>
      </c>
      <c r="E100">
        <v>720000</v>
      </c>
      <c r="F100" s="1">
        <v>42462</v>
      </c>
    </row>
    <row r="101" spans="1:6" x14ac:dyDescent="0.25">
      <c r="A101" t="s">
        <v>104</v>
      </c>
      <c r="B101">
        <v>2011</v>
      </c>
      <c r="C101">
        <v>245000</v>
      </c>
      <c r="D101" t="s">
        <v>106</v>
      </c>
      <c r="E101">
        <v>680000</v>
      </c>
      <c r="F101" s="1">
        <v>42462</v>
      </c>
    </row>
    <row r="102" spans="1:6" x14ac:dyDescent="0.25">
      <c r="A102" t="s">
        <v>104</v>
      </c>
      <c r="B102">
        <v>2011</v>
      </c>
      <c r="C102">
        <v>245000</v>
      </c>
      <c r="D102" t="s">
        <v>107</v>
      </c>
      <c r="E102">
        <v>660000</v>
      </c>
      <c r="F102" s="1">
        <v>42462</v>
      </c>
    </row>
    <row r="103" spans="1:6" x14ac:dyDescent="0.25">
      <c r="A103" t="s">
        <v>104</v>
      </c>
      <c r="B103">
        <v>2011</v>
      </c>
      <c r="C103">
        <v>245000</v>
      </c>
      <c r="D103" t="s">
        <v>108</v>
      </c>
      <c r="E103">
        <v>630000</v>
      </c>
      <c r="F103" s="1">
        <v>42462</v>
      </c>
    </row>
    <row r="104" spans="1:6" x14ac:dyDescent="0.25">
      <c r="A104" t="s">
        <v>104</v>
      </c>
      <c r="B104">
        <v>2011</v>
      </c>
      <c r="C104">
        <v>245000</v>
      </c>
      <c r="D104" t="s">
        <v>109</v>
      </c>
      <c r="E104">
        <v>655000</v>
      </c>
      <c r="F104" s="1">
        <v>42462</v>
      </c>
    </row>
    <row r="105" spans="1:6" x14ac:dyDescent="0.25">
      <c r="A105" t="s">
        <v>104</v>
      </c>
      <c r="B105">
        <v>2011</v>
      </c>
      <c r="C105">
        <v>245000</v>
      </c>
      <c r="D105" t="s">
        <v>110</v>
      </c>
      <c r="E105">
        <v>590000</v>
      </c>
      <c r="F105" s="1">
        <v>42462</v>
      </c>
    </row>
    <row r="106" spans="1:6" x14ac:dyDescent="0.25">
      <c r="A106" t="s">
        <v>56</v>
      </c>
      <c r="B106">
        <v>2009</v>
      </c>
      <c r="C106">
        <v>195370</v>
      </c>
      <c r="D106" t="s">
        <v>57</v>
      </c>
      <c r="E106">
        <v>290000</v>
      </c>
      <c r="F106" s="1">
        <v>42467</v>
      </c>
    </row>
    <row r="107" spans="1:6" x14ac:dyDescent="0.25">
      <c r="A107" t="s">
        <v>56</v>
      </c>
      <c r="B107">
        <v>2012</v>
      </c>
      <c r="C107">
        <v>196370</v>
      </c>
      <c r="D107" t="s">
        <v>131</v>
      </c>
      <c r="E107">
        <v>286000</v>
      </c>
      <c r="F107" s="1">
        <v>42467</v>
      </c>
    </row>
    <row r="108" spans="1:6" x14ac:dyDescent="0.25">
      <c r="A108" t="s">
        <v>45</v>
      </c>
      <c r="B108">
        <v>2012</v>
      </c>
      <c r="C108">
        <v>135502</v>
      </c>
      <c r="D108" t="s">
        <v>118</v>
      </c>
      <c r="E108">
        <v>247000</v>
      </c>
      <c r="F108" s="1">
        <v>42476</v>
      </c>
    </row>
    <row r="109" spans="1:6" x14ac:dyDescent="0.25">
      <c r="A109" t="s">
        <v>45</v>
      </c>
      <c r="B109">
        <v>2014</v>
      </c>
      <c r="C109">
        <v>136502</v>
      </c>
      <c r="D109" t="s">
        <v>163</v>
      </c>
      <c r="E109">
        <v>243000</v>
      </c>
      <c r="F109" s="1">
        <v>42476</v>
      </c>
    </row>
    <row r="110" spans="1:6" x14ac:dyDescent="0.25">
      <c r="A110" t="s">
        <v>62</v>
      </c>
      <c r="B110">
        <v>2011</v>
      </c>
      <c r="C110">
        <v>210000</v>
      </c>
      <c r="D110" t="s">
        <v>96</v>
      </c>
      <c r="E110">
        <v>780000</v>
      </c>
      <c r="F110" s="1">
        <v>42481</v>
      </c>
    </row>
    <row r="111" spans="1:6" x14ac:dyDescent="0.25">
      <c r="A111" t="s">
        <v>62</v>
      </c>
      <c r="B111">
        <v>2011</v>
      </c>
      <c r="C111">
        <v>210000</v>
      </c>
      <c r="D111" t="s">
        <v>97</v>
      </c>
      <c r="E111">
        <v>760300</v>
      </c>
      <c r="F111" s="1">
        <v>42481</v>
      </c>
    </row>
    <row r="112" spans="1:6" x14ac:dyDescent="0.25">
      <c r="A112" t="s">
        <v>62</v>
      </c>
      <c r="B112">
        <v>2011</v>
      </c>
      <c r="C112">
        <v>210000</v>
      </c>
      <c r="D112" t="s">
        <v>98</v>
      </c>
      <c r="E112">
        <v>680000</v>
      </c>
      <c r="F112" s="1">
        <v>42481</v>
      </c>
    </row>
    <row r="113" spans="1:6" x14ac:dyDescent="0.25">
      <c r="A113" t="s">
        <v>62</v>
      </c>
      <c r="B113">
        <v>2011</v>
      </c>
      <c r="C113">
        <v>210000</v>
      </c>
      <c r="D113" t="s">
        <v>99</v>
      </c>
      <c r="E113">
        <v>655000</v>
      </c>
      <c r="F113" s="1">
        <v>42481</v>
      </c>
    </row>
    <row r="114" spans="1:6" x14ac:dyDescent="0.25">
      <c r="A114" t="s">
        <v>12</v>
      </c>
      <c r="B114">
        <v>2007</v>
      </c>
      <c r="C114">
        <v>205000</v>
      </c>
      <c r="D114" t="s">
        <v>13</v>
      </c>
      <c r="E114">
        <v>1260000</v>
      </c>
      <c r="F114" s="1">
        <v>42483</v>
      </c>
    </row>
    <row r="115" spans="1:6" x14ac:dyDescent="0.25">
      <c r="A115" t="s">
        <v>14</v>
      </c>
      <c r="B115">
        <v>2007</v>
      </c>
      <c r="C115">
        <v>198000</v>
      </c>
      <c r="D115" t="s">
        <v>15</v>
      </c>
      <c r="E115">
        <v>890200</v>
      </c>
      <c r="F115" s="1">
        <v>42520</v>
      </c>
    </row>
    <row r="116" spans="1:6" x14ac:dyDescent="0.25">
      <c r="A116" t="s">
        <v>133</v>
      </c>
      <c r="B116">
        <v>2012</v>
      </c>
      <c r="C116">
        <v>210300</v>
      </c>
      <c r="D116" t="s">
        <v>134</v>
      </c>
      <c r="E116">
        <v>417671</v>
      </c>
      <c r="F116" s="1">
        <v>42520</v>
      </c>
    </row>
    <row r="117" spans="1:6" x14ac:dyDescent="0.25">
      <c r="A117" t="s">
        <v>157</v>
      </c>
      <c r="B117">
        <v>2013</v>
      </c>
      <c r="C117">
        <v>271000</v>
      </c>
      <c r="D117" t="s">
        <v>159</v>
      </c>
      <c r="E117">
        <v>123000</v>
      </c>
      <c r="F117" s="1">
        <v>42520</v>
      </c>
    </row>
    <row r="118" spans="1:6" x14ac:dyDescent="0.25">
      <c r="A118" t="s">
        <v>45</v>
      </c>
      <c r="B118">
        <v>2009</v>
      </c>
      <c r="C118">
        <v>159000</v>
      </c>
      <c r="D118" t="s">
        <v>52</v>
      </c>
      <c r="E118">
        <v>403000</v>
      </c>
      <c r="F118" s="1">
        <v>42681</v>
      </c>
    </row>
    <row r="119" spans="1:6" x14ac:dyDescent="0.25">
      <c r="A119" t="s">
        <v>45</v>
      </c>
      <c r="B119">
        <v>2013</v>
      </c>
      <c r="C119">
        <v>158000</v>
      </c>
      <c r="D119" t="s">
        <v>148</v>
      </c>
      <c r="E119">
        <v>407000</v>
      </c>
      <c r="F119" s="1">
        <v>42681</v>
      </c>
    </row>
    <row r="120" spans="1:6" x14ac:dyDescent="0.25">
      <c r="A120" t="s">
        <v>136</v>
      </c>
      <c r="B120">
        <v>2014</v>
      </c>
      <c r="C120">
        <v>240000</v>
      </c>
      <c r="D120" t="s">
        <v>166</v>
      </c>
      <c r="E120">
        <v>183788</v>
      </c>
      <c r="F120" s="1">
        <v>42681</v>
      </c>
    </row>
    <row r="121" spans="1:6" x14ac:dyDescent="0.25">
      <c r="A121" t="s">
        <v>136</v>
      </c>
      <c r="B121">
        <v>2014</v>
      </c>
      <c r="C121">
        <v>240000</v>
      </c>
      <c r="D121" t="s">
        <v>167</v>
      </c>
      <c r="E121">
        <v>160198</v>
      </c>
      <c r="F121" s="1">
        <v>42681</v>
      </c>
    </row>
    <row r="122" spans="1:6" x14ac:dyDescent="0.25">
      <c r="A122" t="s">
        <v>136</v>
      </c>
      <c r="B122">
        <v>2014</v>
      </c>
      <c r="C122">
        <v>240000</v>
      </c>
      <c r="D122" t="s">
        <v>168</v>
      </c>
      <c r="E122">
        <v>156724</v>
      </c>
      <c r="F122" s="1">
        <v>42681</v>
      </c>
    </row>
    <row r="123" spans="1:6" x14ac:dyDescent="0.25">
      <c r="A123" t="s">
        <v>136</v>
      </c>
      <c r="B123">
        <v>2013</v>
      </c>
      <c r="C123">
        <v>240000</v>
      </c>
      <c r="D123" t="s">
        <v>149</v>
      </c>
      <c r="E123">
        <v>301232</v>
      </c>
      <c r="F123" s="1">
        <v>42719</v>
      </c>
    </row>
    <row r="124" spans="1:6" x14ac:dyDescent="0.25">
      <c r="A124" t="s">
        <v>136</v>
      </c>
      <c r="B124">
        <v>2013</v>
      </c>
      <c r="C124">
        <v>240000</v>
      </c>
      <c r="D124" t="s">
        <v>150</v>
      </c>
      <c r="E124">
        <v>289567</v>
      </c>
      <c r="F124" s="1">
        <v>42719</v>
      </c>
    </row>
    <row r="125" spans="1:6" x14ac:dyDescent="0.25">
      <c r="A125" t="s">
        <v>136</v>
      </c>
      <c r="B125">
        <v>2013</v>
      </c>
      <c r="C125">
        <v>240000</v>
      </c>
      <c r="D125" t="s">
        <v>151</v>
      </c>
      <c r="E125">
        <v>245211</v>
      </c>
      <c r="F125" s="1">
        <v>42719</v>
      </c>
    </row>
    <row r="126" spans="1:6" x14ac:dyDescent="0.25">
      <c r="A126" t="s">
        <v>136</v>
      </c>
      <c r="B126">
        <v>2013</v>
      </c>
      <c r="C126">
        <v>240000</v>
      </c>
      <c r="D126" t="s">
        <v>152</v>
      </c>
      <c r="E126">
        <v>200123</v>
      </c>
      <c r="F126" s="1">
        <v>42719</v>
      </c>
    </row>
    <row r="127" spans="1:6" x14ac:dyDescent="0.25">
      <c r="A127" t="s">
        <v>136</v>
      </c>
      <c r="B127">
        <v>2013</v>
      </c>
      <c r="C127">
        <v>240000</v>
      </c>
      <c r="D127" t="s">
        <v>153</v>
      </c>
      <c r="E127">
        <v>235811</v>
      </c>
      <c r="F127" s="1">
        <v>42719</v>
      </c>
    </row>
    <row r="128" spans="1:6" x14ac:dyDescent="0.25">
      <c r="A128" t="s">
        <v>136</v>
      </c>
      <c r="B128">
        <v>2013</v>
      </c>
      <c r="C128">
        <v>240000</v>
      </c>
      <c r="D128" t="s">
        <v>154</v>
      </c>
      <c r="E128">
        <v>250021</v>
      </c>
      <c r="F128" s="1">
        <v>42719</v>
      </c>
    </row>
    <row r="129" spans="1:6" x14ac:dyDescent="0.25">
      <c r="A129" t="s">
        <v>136</v>
      </c>
      <c r="B129">
        <v>2013</v>
      </c>
      <c r="C129">
        <v>240000</v>
      </c>
      <c r="D129" t="s">
        <v>155</v>
      </c>
      <c r="E129">
        <v>198340</v>
      </c>
      <c r="F129" s="1">
        <v>42719</v>
      </c>
    </row>
    <row r="130" spans="1:6" x14ac:dyDescent="0.25">
      <c r="A130" t="s">
        <v>136</v>
      </c>
      <c r="B130">
        <v>2013</v>
      </c>
      <c r="C130">
        <v>240000</v>
      </c>
      <c r="D130" t="s">
        <v>156</v>
      </c>
      <c r="E130">
        <v>189761</v>
      </c>
      <c r="F130" s="1">
        <v>42719</v>
      </c>
    </row>
    <row r="131" spans="1:6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</row>
    <row r="132" spans="1:6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</row>
    <row r="133" spans="1:6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</row>
    <row r="134" spans="1:6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</row>
    <row r="135" spans="1:6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</row>
  </sheetData>
  <sortState xmlns:xlrd2="http://schemas.microsoft.com/office/spreadsheetml/2017/richdata2" ref="A2:F135">
    <sortCondition ref="F1:F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Arkusz1</vt:lpstr>
      <vt:lpstr>Arkusz4</vt:lpstr>
      <vt:lpstr>Arkusz2</vt:lpstr>
      <vt:lpstr>Arkusz3</vt:lpstr>
      <vt:lpstr>Arkusz5</vt:lpstr>
      <vt:lpstr>Arkusz1!transport</vt:lpstr>
      <vt:lpstr>Arkusz2!transport</vt:lpstr>
      <vt:lpstr>Arkusz3!transport_1</vt:lpstr>
      <vt:lpstr>Arkusz5!transport_1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2023-11-12T16:29:20Z</dcterms:modified>
</cp:coreProperties>
</file>