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ngo\Desktop\MATURA INF\maturkii\repetytorium\3\"/>
    </mc:Choice>
  </mc:AlternateContent>
  <xr:revisionPtr revIDLastSave="0" documentId="13_ncr:1_{ED385EBA-4BB7-4041-AF98-EACE7B633CD8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szkola" sheetId="2" r:id="rId1"/>
    <sheet name="z1" sheetId="1" r:id="rId2"/>
    <sheet name="z2" sheetId="3" r:id="rId3"/>
    <sheet name="z4" sheetId="4" r:id="rId4"/>
  </sheets>
  <definedNames>
    <definedName name="ExternalData_1" localSheetId="0" hidden="1">szkola!$A$1:$E$275</definedName>
    <definedName name="ExternalData_1" localSheetId="1" hidden="1">'z1'!$A$1:$E$275</definedName>
    <definedName name="ExternalData_1" localSheetId="2" hidden="1">'z2'!$A$1:$E$275</definedName>
    <definedName name="ExternalData_1" localSheetId="3" hidden="1">'z4'!$A$1:$E$275</definedName>
  </definedNames>
  <calcPr calcId="181029"/>
  <pivotCaches>
    <pivotCache cacheId="3" r:id="rId5"/>
    <pivotCache cacheId="8" r:id="rId6"/>
    <pivotCache cacheId="1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F18" i="4"/>
  <c r="G275" i="4"/>
  <c r="F275" i="4"/>
  <c r="G274" i="4"/>
  <c r="F274" i="4"/>
  <c r="G273" i="4"/>
  <c r="F273" i="4"/>
  <c r="G272" i="4"/>
  <c r="F272" i="4"/>
  <c r="G271" i="4"/>
  <c r="F271" i="4"/>
  <c r="G270" i="4"/>
  <c r="F270" i="4"/>
  <c r="G269" i="4"/>
  <c r="F269" i="4"/>
  <c r="G268" i="4"/>
  <c r="F268" i="4"/>
  <c r="G267" i="4"/>
  <c r="F267" i="4"/>
  <c r="G266" i="4"/>
  <c r="F266" i="4"/>
  <c r="G265" i="4"/>
  <c r="F265" i="4"/>
  <c r="G264" i="4"/>
  <c r="F264" i="4"/>
  <c r="G263" i="4"/>
  <c r="F263" i="4"/>
  <c r="G262" i="4"/>
  <c r="F262" i="4"/>
  <c r="G261" i="4"/>
  <c r="F261" i="4"/>
  <c r="G260" i="4"/>
  <c r="F260" i="4"/>
  <c r="G259" i="4"/>
  <c r="F259" i="4"/>
  <c r="G258" i="4"/>
  <c r="F258" i="4"/>
  <c r="G257" i="4"/>
  <c r="F257" i="4"/>
  <c r="G256" i="4"/>
  <c r="F256" i="4"/>
  <c r="G255" i="4"/>
  <c r="F255" i="4"/>
  <c r="G254" i="4"/>
  <c r="F254" i="4"/>
  <c r="G253" i="4"/>
  <c r="F253" i="4"/>
  <c r="G252" i="4"/>
  <c r="F252" i="4"/>
  <c r="G251" i="4"/>
  <c r="F251" i="4"/>
  <c r="G250" i="4"/>
  <c r="F250" i="4"/>
  <c r="G249" i="4"/>
  <c r="F249" i="4"/>
  <c r="G248" i="4"/>
  <c r="F248" i="4"/>
  <c r="G247" i="4"/>
  <c r="F247" i="4"/>
  <c r="G246" i="4"/>
  <c r="F246" i="4"/>
  <c r="G245" i="4"/>
  <c r="F245" i="4"/>
  <c r="G244" i="4"/>
  <c r="F244" i="4"/>
  <c r="G243" i="4"/>
  <c r="F243" i="4"/>
  <c r="G242" i="4"/>
  <c r="F242" i="4"/>
  <c r="G241" i="4"/>
  <c r="F241" i="4"/>
  <c r="G240" i="4"/>
  <c r="F240" i="4"/>
  <c r="G239" i="4"/>
  <c r="F239" i="4"/>
  <c r="G238" i="4"/>
  <c r="F238" i="4"/>
  <c r="G237" i="4"/>
  <c r="F237" i="4"/>
  <c r="G236" i="4"/>
  <c r="F236" i="4"/>
  <c r="G235" i="4"/>
  <c r="F235" i="4"/>
  <c r="G234" i="4"/>
  <c r="F234" i="4"/>
  <c r="G233" i="4"/>
  <c r="F233" i="4"/>
  <c r="G232" i="4"/>
  <c r="F232" i="4"/>
  <c r="G231" i="4"/>
  <c r="F231" i="4"/>
  <c r="G230" i="4"/>
  <c r="F230" i="4"/>
  <c r="G229" i="4"/>
  <c r="F229" i="4"/>
  <c r="G228" i="4"/>
  <c r="F228" i="4"/>
  <c r="G227" i="4"/>
  <c r="F227" i="4"/>
  <c r="G226" i="4"/>
  <c r="F226" i="4"/>
  <c r="G225" i="4"/>
  <c r="F225" i="4"/>
  <c r="G224" i="4"/>
  <c r="F224" i="4"/>
  <c r="G223" i="4"/>
  <c r="F223" i="4"/>
  <c r="G222" i="4"/>
  <c r="F222" i="4"/>
  <c r="G221" i="4"/>
  <c r="F221" i="4"/>
  <c r="G220" i="4"/>
  <c r="F220" i="4"/>
  <c r="G219" i="4"/>
  <c r="F219" i="4"/>
  <c r="G218" i="4"/>
  <c r="F218" i="4"/>
  <c r="G217" i="4"/>
  <c r="F217" i="4"/>
  <c r="G216" i="4"/>
  <c r="F216" i="4"/>
  <c r="G215" i="4"/>
  <c r="F215" i="4"/>
  <c r="G214" i="4"/>
  <c r="F214" i="4"/>
  <c r="G213" i="4"/>
  <c r="F213" i="4"/>
  <c r="G212" i="4"/>
  <c r="F212" i="4"/>
  <c r="G211" i="4"/>
  <c r="F211" i="4"/>
  <c r="G210" i="4"/>
  <c r="F210" i="4"/>
  <c r="G209" i="4"/>
  <c r="F209" i="4"/>
  <c r="G208" i="4"/>
  <c r="F208" i="4"/>
  <c r="G207" i="4"/>
  <c r="F207" i="4"/>
  <c r="G206" i="4"/>
  <c r="F206" i="4"/>
  <c r="G205" i="4"/>
  <c r="F205" i="4"/>
  <c r="G204" i="4"/>
  <c r="F204" i="4"/>
  <c r="G203" i="4"/>
  <c r="F203" i="4"/>
  <c r="G202" i="4"/>
  <c r="F202" i="4"/>
  <c r="G201" i="4"/>
  <c r="F201" i="4"/>
  <c r="G200" i="4"/>
  <c r="F200" i="4"/>
  <c r="G199" i="4"/>
  <c r="F199" i="4"/>
  <c r="G198" i="4"/>
  <c r="F198" i="4"/>
  <c r="G197" i="4"/>
  <c r="F197" i="4"/>
  <c r="G196" i="4"/>
  <c r="F196" i="4"/>
  <c r="G195" i="4"/>
  <c r="F195" i="4"/>
  <c r="G194" i="4"/>
  <c r="F194" i="4"/>
  <c r="G193" i="4"/>
  <c r="F193" i="4"/>
  <c r="G192" i="4"/>
  <c r="F192" i="4"/>
  <c r="G191" i="4"/>
  <c r="F191" i="4"/>
  <c r="G190" i="4"/>
  <c r="F190" i="4"/>
  <c r="G189" i="4"/>
  <c r="F189" i="4"/>
  <c r="G188" i="4"/>
  <c r="F188" i="4"/>
  <c r="G187" i="4"/>
  <c r="F187" i="4"/>
  <c r="G186" i="4"/>
  <c r="F186" i="4"/>
  <c r="G185" i="4"/>
  <c r="F185" i="4"/>
  <c r="G184" i="4"/>
  <c r="F184" i="4"/>
  <c r="G183" i="4"/>
  <c r="F183" i="4"/>
  <c r="G182" i="4"/>
  <c r="F182" i="4"/>
  <c r="G181" i="4"/>
  <c r="F181" i="4"/>
  <c r="G180" i="4"/>
  <c r="F180" i="4"/>
  <c r="G179" i="4"/>
  <c r="F179" i="4"/>
  <c r="G178" i="4"/>
  <c r="F178" i="4"/>
  <c r="G177" i="4"/>
  <c r="F177" i="4"/>
  <c r="G176" i="4"/>
  <c r="F176" i="4"/>
  <c r="G175" i="4"/>
  <c r="F175" i="4"/>
  <c r="G174" i="4"/>
  <c r="F174" i="4"/>
  <c r="G173" i="4"/>
  <c r="F173" i="4"/>
  <c r="G172" i="4"/>
  <c r="F172" i="4"/>
  <c r="G171" i="4"/>
  <c r="F171" i="4"/>
  <c r="G170" i="4"/>
  <c r="F170" i="4"/>
  <c r="G169" i="4"/>
  <c r="F169" i="4"/>
  <c r="G168" i="4"/>
  <c r="F168" i="4"/>
  <c r="G167" i="4"/>
  <c r="F167" i="4"/>
  <c r="G166" i="4"/>
  <c r="F166" i="4"/>
  <c r="G165" i="4"/>
  <c r="F165" i="4"/>
  <c r="G164" i="4"/>
  <c r="F164" i="4"/>
  <c r="G163" i="4"/>
  <c r="F163" i="4"/>
  <c r="G162" i="4"/>
  <c r="F162" i="4"/>
  <c r="G161" i="4"/>
  <c r="F161" i="4"/>
  <c r="G160" i="4"/>
  <c r="F160" i="4"/>
  <c r="G159" i="4"/>
  <c r="F159" i="4"/>
  <c r="G158" i="4"/>
  <c r="F158" i="4"/>
  <c r="G157" i="4"/>
  <c r="F157" i="4"/>
  <c r="G156" i="4"/>
  <c r="F156" i="4"/>
  <c r="G155" i="4"/>
  <c r="F155" i="4"/>
  <c r="G154" i="4"/>
  <c r="F154" i="4"/>
  <c r="G153" i="4"/>
  <c r="F153" i="4"/>
  <c r="G152" i="4"/>
  <c r="F152" i="4"/>
  <c r="G151" i="4"/>
  <c r="F151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FAEC1-6C39-406E-B1AD-35A129ABD5B7}" keepAlive="1" name="Zapytanie — szkola" description="Połączenie z zapytaniem „szkola” w skoroszycie." type="5" refreshedVersion="8" background="1" saveData="1">
    <dbPr connection="Provider=Microsoft.Mashup.OleDb.1;Data Source=$Workbook$;Location=szkola;Extended Properties=&quot;&quot;" command="SELECT * FROM [szkola]"/>
  </connection>
  <connection id="2" xr16:uid="{4A084379-716D-4C6A-8A09-17B7B8E24803}" keepAlive="1" name="Zapytanie — szkola (2)" description="Połączenie z zapytaniem „szkola (2)” w skoroszycie." type="5" refreshedVersion="8" background="1" saveData="1">
    <dbPr connection="Provider=Microsoft.Mashup.OleDb.1;Data Source=$Workbook$;Location=&quot;szkola (2)&quot;;Extended Properties=&quot;&quot;" command="SELECT * FROM [szkola (2)]"/>
  </connection>
  <connection id="3" xr16:uid="{0F07D170-3F6D-4AD9-A377-30A937285CB8}" keepAlive="1" name="Zapytanie — szkola (3)" description="Połączenie z zapytaniem „szkola (3)” w skoroszycie." type="5" refreshedVersion="8" background="1" saveData="1">
    <dbPr connection="Provider=Microsoft.Mashup.OleDb.1;Data Source=$Workbook$;Location=&quot;szkola (3)&quot;;Extended Properties=&quot;&quot;" command="SELECT * FROM [szkola (3)]"/>
  </connection>
  <connection id="4" xr16:uid="{11213AD2-3B3F-4C6C-9A89-B054DEF03EC4}" keepAlive="1" name="Zapytanie — szkola (4)" description="Połączenie z zapytaniem „szkola (4)” w skoroszycie." type="5" refreshedVersion="8" background="1" saveData="1">
    <dbPr connection="Provider=Microsoft.Mashup.OleDb.1;Data Source=$Workbook$;Location=&quot;szkola (4)&quot;;Extended Properties=&quot;&quot;" command="SELECT * FROM [szkola (4)]"/>
  </connection>
</connections>
</file>

<file path=xl/sharedStrings.xml><?xml version="1.0" encoding="utf-8"?>
<sst xmlns="http://schemas.openxmlformats.org/spreadsheetml/2006/main" count="3359" uniqueCount="386">
  <si>
    <t>KLASA</t>
  </si>
  <si>
    <t>NAZWISKO</t>
  </si>
  <si>
    <t>IMIE</t>
  </si>
  <si>
    <t>ŚREDNIA</t>
  </si>
  <si>
    <t>FREKWENCJA</t>
  </si>
  <si>
    <t>A</t>
  </si>
  <si>
    <t>Łukanowska</t>
  </si>
  <si>
    <t>Malwina</t>
  </si>
  <si>
    <t>Wiśniewska</t>
  </si>
  <si>
    <t>Dorota</t>
  </si>
  <si>
    <t>Siewkowska</t>
  </si>
  <si>
    <t>Agnieszka</t>
  </si>
  <si>
    <t>Staniszewska</t>
  </si>
  <si>
    <t>Małgorzata</t>
  </si>
  <si>
    <t>Bińczyk</t>
  </si>
  <si>
    <t>Michał</t>
  </si>
  <si>
    <t>Redzimska</t>
  </si>
  <si>
    <t>Monika</t>
  </si>
  <si>
    <t>Możdżeń</t>
  </si>
  <si>
    <t>Damian</t>
  </si>
  <si>
    <t>Pilarska</t>
  </si>
  <si>
    <t>Izabela</t>
  </si>
  <si>
    <t>Sierko</t>
  </si>
  <si>
    <t>Ewelina</t>
  </si>
  <si>
    <t>Miechowiecka</t>
  </si>
  <si>
    <t>Sylwia</t>
  </si>
  <si>
    <t>Wasilewski</t>
  </si>
  <si>
    <t>Jan</t>
  </si>
  <si>
    <t>Bała</t>
  </si>
  <si>
    <t>Filip</t>
  </si>
  <si>
    <t>Przykucka</t>
  </si>
  <si>
    <t>Eksterowicz</t>
  </si>
  <si>
    <t>Agata</t>
  </si>
  <si>
    <t>Kromplewska</t>
  </si>
  <si>
    <t>Anna</t>
  </si>
  <si>
    <t>Jasik</t>
  </si>
  <si>
    <t>Jakub</t>
  </si>
  <si>
    <t>Nowak</t>
  </si>
  <si>
    <t>Melania</t>
  </si>
  <si>
    <t>Klunder</t>
  </si>
  <si>
    <t>Magdalena</t>
  </si>
  <si>
    <t>Zuckarrolli</t>
  </si>
  <si>
    <t>Paweł</t>
  </si>
  <si>
    <t>Chlewicka</t>
  </si>
  <si>
    <t>Patrycja</t>
  </si>
  <si>
    <t>Marciniak</t>
  </si>
  <si>
    <t>Wojciech</t>
  </si>
  <si>
    <t>Kwela</t>
  </si>
  <si>
    <t>Marcin</t>
  </si>
  <si>
    <t>Zielińska</t>
  </si>
  <si>
    <t>Dominika</t>
  </si>
  <si>
    <t>Konitz</t>
  </si>
  <si>
    <t>Robert</t>
  </si>
  <si>
    <t>Brachowski</t>
  </si>
  <si>
    <t>Karol</t>
  </si>
  <si>
    <t>Maćkowska</t>
  </si>
  <si>
    <t>Natalia</t>
  </si>
  <si>
    <t>Ciępiel</t>
  </si>
  <si>
    <t>Tarka</t>
  </si>
  <si>
    <t>Dobrosław</t>
  </si>
  <si>
    <t>Kołodziejczyk</t>
  </si>
  <si>
    <t>Klaudia</t>
  </si>
  <si>
    <t>Kozłowska</t>
  </si>
  <si>
    <t>Karolina</t>
  </si>
  <si>
    <t>B</t>
  </si>
  <si>
    <t>Gutkiewicz</t>
  </si>
  <si>
    <t>Katarzyna</t>
  </si>
  <si>
    <t>Karpina</t>
  </si>
  <si>
    <t>Olga</t>
  </si>
  <si>
    <t>Chajęcka</t>
  </si>
  <si>
    <t>Aleksandra</t>
  </si>
  <si>
    <t>Wood</t>
  </si>
  <si>
    <t>Sadowska-Krawczenko</t>
  </si>
  <si>
    <t>Owczarek</t>
  </si>
  <si>
    <t>Szpejna</t>
  </si>
  <si>
    <t>Henke</t>
  </si>
  <si>
    <t>Paulina</t>
  </si>
  <si>
    <t>Grzegorek</t>
  </si>
  <si>
    <t>Grądziel</t>
  </si>
  <si>
    <t>Świtkowska</t>
  </si>
  <si>
    <t>Alicja</t>
  </si>
  <si>
    <t>Ossowski</t>
  </si>
  <si>
    <t>Szymon</t>
  </si>
  <si>
    <t>Piotrowska</t>
  </si>
  <si>
    <t>Julia</t>
  </si>
  <si>
    <t>Dworek</t>
  </si>
  <si>
    <t>Mateusz</t>
  </si>
  <si>
    <t>Żbikowska</t>
  </si>
  <si>
    <t>Pokora</t>
  </si>
  <si>
    <t>Igor</t>
  </si>
  <si>
    <t>Rajmann</t>
  </si>
  <si>
    <t>Przemysław</t>
  </si>
  <si>
    <t>Hałajda</t>
  </si>
  <si>
    <t>Łukasz</t>
  </si>
  <si>
    <t>Weronika</t>
  </si>
  <si>
    <t>Kwasek</t>
  </si>
  <si>
    <t>Wiktoria</t>
  </si>
  <si>
    <t>Żemojtel</t>
  </si>
  <si>
    <t>Joanna</t>
  </si>
  <si>
    <t>Bąk</t>
  </si>
  <si>
    <t>Tyl</t>
  </si>
  <si>
    <t>Detlaf</t>
  </si>
  <si>
    <t>Daria</t>
  </si>
  <si>
    <t>Małkowska</t>
  </si>
  <si>
    <t>Gusowski</t>
  </si>
  <si>
    <t>Kamil</t>
  </si>
  <si>
    <t>Wilińska</t>
  </si>
  <si>
    <t>Sandra</t>
  </si>
  <si>
    <t>Opas</t>
  </si>
  <si>
    <t>Rzadkiewicz</t>
  </si>
  <si>
    <t>Fabian</t>
  </si>
  <si>
    <t>Białowąs</t>
  </si>
  <si>
    <t>Trybuś</t>
  </si>
  <si>
    <t>Adam</t>
  </si>
  <si>
    <t>Walczyk</t>
  </si>
  <si>
    <t>Marta</t>
  </si>
  <si>
    <t>Długosz</t>
  </si>
  <si>
    <t>Cichosz</t>
  </si>
  <si>
    <t>Marlena</t>
  </si>
  <si>
    <t>Justyna</t>
  </si>
  <si>
    <t>Senger</t>
  </si>
  <si>
    <t>Adrianna</t>
  </si>
  <si>
    <t>Kuligowski</t>
  </si>
  <si>
    <t>Piotr</t>
  </si>
  <si>
    <t>Wegenke</t>
  </si>
  <si>
    <t>C</t>
  </si>
  <si>
    <t>Demczewski</t>
  </si>
  <si>
    <t>Grządka</t>
  </si>
  <si>
    <t>Zduńczuk</t>
  </si>
  <si>
    <t>Mikołaj</t>
  </si>
  <si>
    <t>Arkuszewska</t>
  </si>
  <si>
    <t>Judyta</t>
  </si>
  <si>
    <t>Mrozińska</t>
  </si>
  <si>
    <t>Falaszek</t>
  </si>
  <si>
    <t>Chojnacka</t>
  </si>
  <si>
    <t>Buzalska</t>
  </si>
  <si>
    <t>Zachulska</t>
  </si>
  <si>
    <t>Wardach</t>
  </si>
  <si>
    <t>Rogowski</t>
  </si>
  <si>
    <t>Christian</t>
  </si>
  <si>
    <t>Rzeźnikowska</t>
  </si>
  <si>
    <t>Stelter</t>
  </si>
  <si>
    <t>Rydzewski</t>
  </si>
  <si>
    <t>Rydzyńska</t>
  </si>
  <si>
    <t>Kubisch</t>
  </si>
  <si>
    <t>Artur</t>
  </si>
  <si>
    <t>Wrzesińska</t>
  </si>
  <si>
    <t>Jasiek</t>
  </si>
  <si>
    <t>Palicka</t>
  </si>
  <si>
    <t>Buś</t>
  </si>
  <si>
    <t>Jagoda</t>
  </si>
  <si>
    <t>Heyza</t>
  </si>
  <si>
    <t>Rafał</t>
  </si>
  <si>
    <t>Ciemiński</t>
  </si>
  <si>
    <t>Ziętara</t>
  </si>
  <si>
    <t>Bogusz</t>
  </si>
  <si>
    <t>Barbara</t>
  </si>
  <si>
    <t>Markowska</t>
  </si>
  <si>
    <t>Chabel</t>
  </si>
  <si>
    <t>Kwiatkowski</t>
  </si>
  <si>
    <t>Rzeszotarski</t>
  </si>
  <si>
    <t>Gackowska</t>
  </si>
  <si>
    <t>Kluczyński</t>
  </si>
  <si>
    <t>Dawid</t>
  </si>
  <si>
    <t>Szymanowski</t>
  </si>
  <si>
    <t>Mielcarek</t>
  </si>
  <si>
    <t>Maciej</t>
  </si>
  <si>
    <t>Grabowska</t>
  </si>
  <si>
    <t>Górska</t>
  </si>
  <si>
    <t>Aneta</t>
  </si>
  <si>
    <t>D</t>
  </si>
  <si>
    <t>Wilniewczyc</t>
  </si>
  <si>
    <t>Siadkowska</t>
  </si>
  <si>
    <t>Garsztka</t>
  </si>
  <si>
    <t>Chmielewska</t>
  </si>
  <si>
    <t>Dobrzański</t>
  </si>
  <si>
    <t>Dariusz</t>
  </si>
  <si>
    <t>Adamczyk</t>
  </si>
  <si>
    <t>Aleksander</t>
  </si>
  <si>
    <t>Kromski</t>
  </si>
  <si>
    <t>Stachera</t>
  </si>
  <si>
    <t>Ewa</t>
  </si>
  <si>
    <t>Czajkowski</t>
  </si>
  <si>
    <t>Giermakowska</t>
  </si>
  <si>
    <t>Paprocki</t>
  </si>
  <si>
    <t>Tymoteusz</t>
  </si>
  <si>
    <t>Kluszczyński</t>
  </si>
  <si>
    <t>Ćwikowska</t>
  </si>
  <si>
    <t>Bagińska</t>
  </si>
  <si>
    <t>Krzywański</t>
  </si>
  <si>
    <t>Tomasz</t>
  </si>
  <si>
    <t>Sowiński</t>
  </si>
  <si>
    <t>Krzysztof</t>
  </si>
  <si>
    <t>Kujawa</t>
  </si>
  <si>
    <t>Sadurska</t>
  </si>
  <si>
    <t>Górkiewicz</t>
  </si>
  <si>
    <t>Honorata</t>
  </si>
  <si>
    <t>Skalska</t>
  </si>
  <si>
    <t>Szymański</t>
  </si>
  <si>
    <t>Meller</t>
  </si>
  <si>
    <t>Krystek</t>
  </si>
  <si>
    <t>Koselski</t>
  </si>
  <si>
    <t>Jarząbek</t>
  </si>
  <si>
    <t>Maksymilian</t>
  </si>
  <si>
    <t>Machaliński</t>
  </si>
  <si>
    <t>Patryk</t>
  </si>
  <si>
    <t>Krukowski</t>
  </si>
  <si>
    <t>Brona</t>
  </si>
  <si>
    <t>Adrian</t>
  </si>
  <si>
    <t>Sosnowska</t>
  </si>
  <si>
    <t>Angelika</t>
  </si>
  <si>
    <t>Pachnik</t>
  </si>
  <si>
    <t>Tews</t>
  </si>
  <si>
    <t>Krystian</t>
  </si>
  <si>
    <t>Niwińska</t>
  </si>
  <si>
    <t>Woźniak</t>
  </si>
  <si>
    <t>Arkadiusz</t>
  </si>
  <si>
    <t>Owczarska</t>
  </si>
  <si>
    <t>Estera</t>
  </si>
  <si>
    <t>Biernat</t>
  </si>
  <si>
    <t>E</t>
  </si>
  <si>
    <t>Perdoch</t>
  </si>
  <si>
    <t>Górka</t>
  </si>
  <si>
    <t>Kitowski</t>
  </si>
  <si>
    <t>Mierzbiczak</t>
  </si>
  <si>
    <t>Lemanowicz</t>
  </si>
  <si>
    <t>Świstowski</t>
  </si>
  <si>
    <t>Stolarczuk</t>
  </si>
  <si>
    <t>Budziński</t>
  </si>
  <si>
    <t>Szymczak</t>
  </si>
  <si>
    <t>Podsiadły</t>
  </si>
  <si>
    <t>Bochenek</t>
  </si>
  <si>
    <t>Oliwia</t>
  </si>
  <si>
    <t>Bogucki</t>
  </si>
  <si>
    <t>Bartosz</t>
  </si>
  <si>
    <t>Pawłowska</t>
  </si>
  <si>
    <t>Sarosiek</t>
  </si>
  <si>
    <t>Czarny</t>
  </si>
  <si>
    <t>Kraska</t>
  </si>
  <si>
    <t>Dwojak</t>
  </si>
  <si>
    <t>Antczak</t>
  </si>
  <si>
    <t>Winiecka</t>
  </si>
  <si>
    <t>Lemańska</t>
  </si>
  <si>
    <t>Stempkowski</t>
  </si>
  <si>
    <t>Szkoda</t>
  </si>
  <si>
    <t>Bartłomiej</t>
  </si>
  <si>
    <t>Sokólski</t>
  </si>
  <si>
    <t>Baran</t>
  </si>
  <si>
    <t>Hajdukiewicz</t>
  </si>
  <si>
    <t>Grzegorz</t>
  </si>
  <si>
    <t>Jaworska</t>
  </si>
  <si>
    <t>Beringer</t>
  </si>
  <si>
    <t>Musiała</t>
  </si>
  <si>
    <t>Talar</t>
  </si>
  <si>
    <t>Kowalczyk</t>
  </si>
  <si>
    <t>Borucki</t>
  </si>
  <si>
    <t>Majer</t>
  </si>
  <si>
    <t>Konopiński</t>
  </si>
  <si>
    <t>Tobolski</t>
  </si>
  <si>
    <t>Tymon</t>
  </si>
  <si>
    <t>F</t>
  </si>
  <si>
    <t>Kozak</t>
  </si>
  <si>
    <t>Drażniuk</t>
  </si>
  <si>
    <t>Kamyszek</t>
  </si>
  <si>
    <t>Sławińska</t>
  </si>
  <si>
    <t>Stępień</t>
  </si>
  <si>
    <t>Urszula</t>
  </si>
  <si>
    <t>Zbylut</t>
  </si>
  <si>
    <t>Czajkowska</t>
  </si>
  <si>
    <t>Łukasik</t>
  </si>
  <si>
    <t>Kabacińska</t>
  </si>
  <si>
    <t>Janicka</t>
  </si>
  <si>
    <t>Borkowska</t>
  </si>
  <si>
    <t>Ludmiła</t>
  </si>
  <si>
    <t>Jańczak</t>
  </si>
  <si>
    <t>Marynowska</t>
  </si>
  <si>
    <t>Milena</t>
  </si>
  <si>
    <t>Rzepecka</t>
  </si>
  <si>
    <t>Jankowska</t>
  </si>
  <si>
    <t>Galas</t>
  </si>
  <si>
    <t>Kaźmierczak</t>
  </si>
  <si>
    <t>Węgierska</t>
  </si>
  <si>
    <t>Gehrmann</t>
  </si>
  <si>
    <t>Bomberski</t>
  </si>
  <si>
    <t>Guza</t>
  </si>
  <si>
    <t>Hłond</t>
  </si>
  <si>
    <t>Ciemny</t>
  </si>
  <si>
    <t>Lackowski</t>
  </si>
  <si>
    <t>Kuczma</t>
  </si>
  <si>
    <t>Chojnacki</t>
  </si>
  <si>
    <t>Arczewska</t>
  </si>
  <si>
    <t>Pałaszewska</t>
  </si>
  <si>
    <t>Martyna</t>
  </si>
  <si>
    <t>Bredow</t>
  </si>
  <si>
    <t>Orlicki</t>
  </si>
  <si>
    <t>Dorian</t>
  </si>
  <si>
    <t>Borowik</t>
  </si>
  <si>
    <t>Jędryczka</t>
  </si>
  <si>
    <t>Pietraszko</t>
  </si>
  <si>
    <t>Mąkowska</t>
  </si>
  <si>
    <t>Kamila</t>
  </si>
  <si>
    <t>Dobrzyńska</t>
  </si>
  <si>
    <t>Maternowski</t>
  </si>
  <si>
    <t>G</t>
  </si>
  <si>
    <t>Ruczyński</t>
  </si>
  <si>
    <t>Kuta</t>
  </si>
  <si>
    <t>Tyczyński</t>
  </si>
  <si>
    <t>Kasica</t>
  </si>
  <si>
    <t>Rybak</t>
  </si>
  <si>
    <t>Radzik</t>
  </si>
  <si>
    <t>Błaczkowski</t>
  </si>
  <si>
    <t>Wietecka</t>
  </si>
  <si>
    <t>Zuzanna</t>
  </si>
  <si>
    <t>Karaś</t>
  </si>
  <si>
    <t>Dembski</t>
  </si>
  <si>
    <t>Sebastian</t>
  </si>
  <si>
    <t>Sołobodowska</t>
  </si>
  <si>
    <t>Zagozda</t>
  </si>
  <si>
    <t>Tyma</t>
  </si>
  <si>
    <t>Teodorczyk</t>
  </si>
  <si>
    <t>Alina</t>
  </si>
  <si>
    <t>Michalska</t>
  </si>
  <si>
    <t>Jaroch</t>
  </si>
  <si>
    <t>Błażej</t>
  </si>
  <si>
    <t>Wirszyłło</t>
  </si>
  <si>
    <t>Karina</t>
  </si>
  <si>
    <t>Rawska</t>
  </si>
  <si>
    <t>Puzinowska</t>
  </si>
  <si>
    <t>Nastazja</t>
  </si>
  <si>
    <t>Jarząb</t>
  </si>
  <si>
    <t>Urtnowska</t>
  </si>
  <si>
    <t>Kasprowicz</t>
  </si>
  <si>
    <t>Michalina</t>
  </si>
  <si>
    <t>Semrau</t>
  </si>
  <si>
    <t>Stróż</t>
  </si>
  <si>
    <t>Bartelak</t>
  </si>
  <si>
    <t>Kornatowski</t>
  </si>
  <si>
    <t>Jurek</t>
  </si>
  <si>
    <t>Lissowska</t>
  </si>
  <si>
    <t>H</t>
  </si>
  <si>
    <t>Ramczyk</t>
  </si>
  <si>
    <t>Beata</t>
  </si>
  <si>
    <t>Grabowicz</t>
  </si>
  <si>
    <t>Kumkowska</t>
  </si>
  <si>
    <t>Czubińska</t>
  </si>
  <si>
    <t>Kunde</t>
  </si>
  <si>
    <t>Rybczyński</t>
  </si>
  <si>
    <t>Kuryło</t>
  </si>
  <si>
    <t>Dampc</t>
  </si>
  <si>
    <t>Kubiak</t>
  </si>
  <si>
    <t>Guz</t>
  </si>
  <si>
    <t>Ziółkowska</t>
  </si>
  <si>
    <t>Michalak</t>
  </si>
  <si>
    <t>Najdowska</t>
  </si>
  <si>
    <t>Dembińska</t>
  </si>
  <si>
    <t>Jagodziński</t>
  </si>
  <si>
    <t>Kajetan</t>
  </si>
  <si>
    <t>Koziorzemska</t>
  </si>
  <si>
    <t>Reimann</t>
  </si>
  <si>
    <t>Kuklińska</t>
  </si>
  <si>
    <t>Betlejewski</t>
  </si>
  <si>
    <t>Dłuski</t>
  </si>
  <si>
    <t>Andrzejczak</t>
  </si>
  <si>
    <t>Mariola</t>
  </si>
  <si>
    <t>Sidor</t>
  </si>
  <si>
    <t>Kozdroń</t>
  </si>
  <si>
    <t>Sala</t>
  </si>
  <si>
    <t>Edyta</t>
  </si>
  <si>
    <t>Ryska</t>
  </si>
  <si>
    <t>Szabłowska</t>
  </si>
  <si>
    <t>Olczak</t>
  </si>
  <si>
    <t>Dagmara</t>
  </si>
  <si>
    <t>Marcisz</t>
  </si>
  <si>
    <t>Pamela</t>
  </si>
  <si>
    <t>Adamkiewicz</t>
  </si>
  <si>
    <t>plec</t>
  </si>
  <si>
    <t>Etykiety wierszy</t>
  </si>
  <si>
    <t>k</t>
  </si>
  <si>
    <t>m</t>
  </si>
  <si>
    <t>(puste)</t>
  </si>
  <si>
    <t>Suma końcowa</t>
  </si>
  <si>
    <t>Liczba z KLASA</t>
  </si>
  <si>
    <t>Etykiety kolumn</t>
  </si>
  <si>
    <t>stypendium</t>
  </si>
  <si>
    <t>kw stypendium</t>
  </si>
  <si>
    <t>Suma z kw stypendium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</si>
</sst>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 34- stypendium.xlsx]z2!Tabela przestawna2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'z2'!$L$4:$L$5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'z2'!$K$6:$K$14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'z2'!$L$6:$L$14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13</c:v>
                </c:pt>
                <c:pt idx="6">
                  <c:v>9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B-43C4-856C-03F183F780B5}"/>
            </c:ext>
          </c:extLst>
        </c:ser>
        <c:ser>
          <c:idx val="1"/>
          <c:order val="1"/>
          <c:tx>
            <c:strRef>
              <c:f>'z2'!$M$4:$M$5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'z2'!$K$6:$K$14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'z2'!$M$6:$M$14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10</c:v>
                </c:pt>
                <c:pt idx="5">
                  <c:v>1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DB-43C4-856C-03F183F78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117904"/>
        <c:axId val="1246116824"/>
      </c:barChart>
      <c:catAx>
        <c:axId val="124611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46116824"/>
        <c:crosses val="autoZero"/>
        <c:auto val="1"/>
        <c:lblAlgn val="ctr"/>
        <c:lblOffset val="100"/>
        <c:noMultiLvlLbl val="0"/>
      </c:catAx>
      <c:valAx>
        <c:axId val="124611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4611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1104900</xdr:colOff>
      <xdr:row>16</xdr:row>
      <xdr:rowOff>95250</xdr:rowOff>
    </xdr:from>
    <xdr:to>
      <xdr:col>16</xdr:col>
      <xdr:colOff>600075</xdr:colOff>
      <xdr:row>30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D2A005A-E26B-3237-5D50-B0ADD5E96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gospodarek" refreshedDate="45319.697192476851" createdVersion="8" refreshedVersion="8" minRefreshableVersion="3" recordCount="275" xr:uid="{CE2D2391-9593-430F-842F-9562C639ACF4}">
  <cacheSource type="worksheet">
    <worksheetSource ref="A1:F1048576" sheet="z1"/>
  </cacheSource>
  <cacheFields count="6">
    <cacheField name="KLASA" numFmtId="0">
      <sharedItems containsBlank="1" count="9">
        <s v="A"/>
        <s v="B"/>
        <s v="C"/>
        <s v="D"/>
        <s v="E"/>
        <s v="F"/>
        <s v="G"/>
        <s v="H"/>
        <m/>
      </sharedItems>
    </cacheField>
    <cacheField name="NAZWISKO" numFmtId="0">
      <sharedItems containsBlank="1"/>
    </cacheField>
    <cacheField name="IMIE" numFmtId="0">
      <sharedItems containsBlank="1"/>
    </cacheField>
    <cacheField name="ŚREDNIA" numFmtId="0">
      <sharedItems containsString="0" containsBlank="1" containsNumber="1" minValue="2" maxValue="6"/>
    </cacheField>
    <cacheField name="FREKWENCJA" numFmtId="0">
      <sharedItems containsString="0" containsBlank="1" containsNumber="1" containsInteger="1" minValue="50" maxValue="100"/>
    </cacheField>
    <cacheField name="plec" numFmtId="0">
      <sharedItems containsBlank="1" count="3">
        <s v="k"/>
        <s v="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gospodarek" refreshedDate="45319.698866782404" createdVersion="8" refreshedVersion="8" minRefreshableVersion="3" recordCount="275" xr:uid="{D1059A18-C161-42F8-9D20-F13844AB2459}">
  <cacheSource type="worksheet">
    <worksheetSource ref="A1:G1048576" sheet="z2"/>
  </cacheSource>
  <cacheFields count="7">
    <cacheField name="KLASA" numFmtId="0">
      <sharedItems containsBlank="1" count="9">
        <s v="A"/>
        <s v="B"/>
        <s v="C"/>
        <s v="D"/>
        <s v="E"/>
        <s v="F"/>
        <s v="G"/>
        <s v="H"/>
        <m/>
      </sharedItems>
    </cacheField>
    <cacheField name="NAZWISKO" numFmtId="0">
      <sharedItems containsBlank="1"/>
    </cacheField>
    <cacheField name="IMIE" numFmtId="0">
      <sharedItems containsBlank="1"/>
    </cacheField>
    <cacheField name="ŚREDNIA" numFmtId="0">
      <sharedItems containsString="0" containsBlank="1" containsNumber="1" minValue="2" maxValue="6"/>
    </cacheField>
    <cacheField name="FREKWENCJA" numFmtId="0">
      <sharedItems containsString="0" containsBlank="1" containsNumber="1" containsInteger="1" minValue="50" maxValue="100"/>
    </cacheField>
    <cacheField name="plec" numFmtId="0">
      <sharedItems containsBlank="1" count="3">
        <s v="k"/>
        <s v="m"/>
        <m/>
      </sharedItems>
    </cacheField>
    <cacheField name="stypendium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gospodarek" refreshedDate="45319.702046180559" createdVersion="8" refreshedVersion="8" minRefreshableVersion="3" recordCount="275" xr:uid="{A542162F-9615-45BF-92B1-63F5524FDEC1}">
  <cacheSource type="worksheet">
    <worksheetSource ref="A1:H1048576" sheet="z4"/>
  </cacheSource>
  <cacheFields count="8">
    <cacheField name="KLASA" numFmtId="0">
      <sharedItems containsBlank="1" count="9">
        <s v="A"/>
        <s v="B"/>
        <s v="C"/>
        <s v="D"/>
        <s v="E"/>
        <s v="F"/>
        <s v="G"/>
        <s v="H"/>
        <m/>
      </sharedItems>
    </cacheField>
    <cacheField name="NAZWISKO" numFmtId="0">
      <sharedItems containsBlank="1"/>
    </cacheField>
    <cacheField name="IMIE" numFmtId="0">
      <sharedItems containsBlank="1"/>
    </cacheField>
    <cacheField name="ŚREDNIA" numFmtId="0">
      <sharedItems containsString="0" containsBlank="1" containsNumber="1" minValue="2" maxValue="6"/>
    </cacheField>
    <cacheField name="FREKWENCJA" numFmtId="0">
      <sharedItems containsString="0" containsBlank="1" containsNumber="1" containsInteger="1" minValue="50" maxValue="100"/>
    </cacheField>
    <cacheField name="plec" numFmtId="0">
      <sharedItems containsBlank="1"/>
    </cacheField>
    <cacheField name="stypendium" numFmtId="0">
      <sharedItems containsString="0" containsBlank="1" containsNumber="1" containsInteger="1" minValue="0" maxValue="1"/>
    </cacheField>
    <cacheField name="kw stypendium" numFmtId="0">
      <sharedItems containsBlank="1" containsMixedTypes="1" containsNumber="1" containsInteger="1" minValue="500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">
  <r>
    <x v="0"/>
    <s v="Łukanowska"/>
    <s v="Malwina"/>
    <n v="4.62"/>
    <n v="70"/>
    <x v="0"/>
  </r>
  <r>
    <x v="0"/>
    <s v="Wiśniewska"/>
    <s v="Dorota"/>
    <n v="3.65"/>
    <n v="100"/>
    <x v="0"/>
  </r>
  <r>
    <x v="0"/>
    <s v="Siewkowska"/>
    <s v="Agnieszka"/>
    <n v="2.42"/>
    <n v="75"/>
    <x v="0"/>
  </r>
  <r>
    <x v="0"/>
    <s v="Staniszewska"/>
    <s v="Małgorzata"/>
    <n v="3.33"/>
    <n v="97"/>
    <x v="0"/>
  </r>
  <r>
    <x v="0"/>
    <s v="Bińczyk"/>
    <s v="Michał"/>
    <n v="4.01"/>
    <n v="80"/>
    <x v="1"/>
  </r>
  <r>
    <x v="0"/>
    <s v="Redzimska"/>
    <s v="Monika"/>
    <n v="4.51"/>
    <n v="82"/>
    <x v="0"/>
  </r>
  <r>
    <x v="0"/>
    <s v="Możdżeń"/>
    <s v="Damian"/>
    <n v="3.4"/>
    <n v="82"/>
    <x v="1"/>
  </r>
  <r>
    <x v="0"/>
    <s v="Pilarska"/>
    <s v="Izabela"/>
    <n v="2.63"/>
    <n v="84"/>
    <x v="0"/>
  </r>
  <r>
    <x v="0"/>
    <s v="Sierko"/>
    <s v="Ewelina"/>
    <n v="4.55"/>
    <n v="70"/>
    <x v="0"/>
  </r>
  <r>
    <x v="0"/>
    <s v="Miechowiecka"/>
    <s v="Sylwia"/>
    <n v="3.57"/>
    <n v="67"/>
    <x v="0"/>
  </r>
  <r>
    <x v="0"/>
    <s v="Wasilewski"/>
    <s v="Jan"/>
    <n v="3.35"/>
    <n v="86"/>
    <x v="1"/>
  </r>
  <r>
    <x v="0"/>
    <s v="Bała"/>
    <s v="Filip"/>
    <n v="3.98"/>
    <n v="63"/>
    <x v="1"/>
  </r>
  <r>
    <x v="0"/>
    <s v="Przykucka"/>
    <s v="Agnieszka"/>
    <n v="5.65"/>
    <n v="95"/>
    <x v="0"/>
  </r>
  <r>
    <x v="0"/>
    <s v="Eksterowicz"/>
    <s v="Agata"/>
    <n v="2.48"/>
    <n v="94"/>
    <x v="0"/>
  </r>
  <r>
    <x v="0"/>
    <s v="Kromplewska"/>
    <s v="Anna"/>
    <n v="3.98"/>
    <n v="97"/>
    <x v="0"/>
  </r>
  <r>
    <x v="0"/>
    <s v="Jasik"/>
    <s v="Jakub"/>
    <n v="4.04"/>
    <n v="88"/>
    <x v="1"/>
  </r>
  <r>
    <x v="0"/>
    <s v="Nowak"/>
    <s v="Melania"/>
    <n v="4.37"/>
    <n v="91"/>
    <x v="0"/>
  </r>
  <r>
    <x v="0"/>
    <s v="Klunder"/>
    <s v="Magdalena"/>
    <n v="5.91"/>
    <n v="92"/>
    <x v="0"/>
  </r>
  <r>
    <x v="0"/>
    <s v="Zuckarrolli"/>
    <s v="Paweł"/>
    <n v="4.07"/>
    <n v="55"/>
    <x v="1"/>
  </r>
  <r>
    <x v="0"/>
    <s v="Chlewicka"/>
    <s v="Patrycja"/>
    <n v="2.4700000000000002"/>
    <n v="57"/>
    <x v="0"/>
  </r>
  <r>
    <x v="0"/>
    <s v="Marciniak"/>
    <s v="Wojciech"/>
    <n v="4.82"/>
    <n v="92"/>
    <x v="1"/>
  </r>
  <r>
    <x v="0"/>
    <s v="Kwela"/>
    <s v="Marcin"/>
    <n v="3.7"/>
    <n v="76"/>
    <x v="1"/>
  </r>
  <r>
    <x v="0"/>
    <s v="Zielińska"/>
    <s v="Dominika"/>
    <n v="2.04"/>
    <n v="95"/>
    <x v="0"/>
  </r>
  <r>
    <x v="0"/>
    <s v="Konitz"/>
    <s v="Robert"/>
    <n v="2.5299999999999998"/>
    <n v="93"/>
    <x v="1"/>
  </r>
  <r>
    <x v="0"/>
    <s v="Brachowski"/>
    <s v="Karol"/>
    <n v="5.65"/>
    <n v="90"/>
    <x v="1"/>
  </r>
  <r>
    <x v="0"/>
    <s v="Maćkowska"/>
    <s v="Natalia"/>
    <n v="2.09"/>
    <n v="50"/>
    <x v="0"/>
  </r>
  <r>
    <x v="0"/>
    <s v="Ciępiel"/>
    <s v="Michał"/>
    <n v="5.87"/>
    <n v="91"/>
    <x v="1"/>
  </r>
  <r>
    <x v="0"/>
    <s v="Tarka"/>
    <s v="Dobrosław"/>
    <n v="2.59"/>
    <n v="69"/>
    <x v="1"/>
  </r>
  <r>
    <x v="0"/>
    <s v="Kołodziejczyk"/>
    <s v="Klaudia"/>
    <n v="4.84"/>
    <n v="89"/>
    <x v="0"/>
  </r>
  <r>
    <x v="0"/>
    <s v="Kozłowska"/>
    <s v="Karolina"/>
    <n v="4.1100000000000003"/>
    <n v="63"/>
    <x v="0"/>
  </r>
  <r>
    <x v="1"/>
    <s v="Gutkiewicz"/>
    <s v="Katarzyna"/>
    <n v="2.27"/>
    <n v="72"/>
    <x v="0"/>
  </r>
  <r>
    <x v="1"/>
    <s v="Karpina"/>
    <s v="Olga"/>
    <n v="3.7"/>
    <n v="99"/>
    <x v="0"/>
  </r>
  <r>
    <x v="1"/>
    <s v="Chajęcka"/>
    <s v="Aleksandra"/>
    <n v="3.02"/>
    <n v="90"/>
    <x v="0"/>
  </r>
  <r>
    <x v="1"/>
    <s v="Wood"/>
    <s v="Anna"/>
    <n v="4.93"/>
    <n v="73"/>
    <x v="0"/>
  </r>
  <r>
    <x v="1"/>
    <s v="Sadowska-Krawczenko"/>
    <s v="Izabela"/>
    <n v="4.8600000000000003"/>
    <n v="79"/>
    <x v="0"/>
  </r>
  <r>
    <x v="1"/>
    <s v="Owczarek"/>
    <s v="Magdalena"/>
    <n v="3.27"/>
    <n v="51"/>
    <x v="0"/>
  </r>
  <r>
    <x v="1"/>
    <s v="Szpejna"/>
    <s v="Monika"/>
    <n v="3.69"/>
    <n v="81"/>
    <x v="0"/>
  </r>
  <r>
    <x v="1"/>
    <s v="Henke"/>
    <s v="Paulina"/>
    <n v="2.77"/>
    <n v="78"/>
    <x v="0"/>
  </r>
  <r>
    <x v="1"/>
    <s v="Grzegorek"/>
    <s v="Monika"/>
    <n v="2.57"/>
    <n v="98"/>
    <x v="0"/>
  </r>
  <r>
    <x v="1"/>
    <s v="Grądziel"/>
    <s v="Filip"/>
    <n v="5.2"/>
    <n v="98"/>
    <x v="1"/>
  </r>
  <r>
    <x v="1"/>
    <s v="Świtkowska"/>
    <s v="Alicja"/>
    <n v="2.89"/>
    <n v="50"/>
    <x v="0"/>
  </r>
  <r>
    <x v="1"/>
    <s v="Ossowski"/>
    <s v="Szymon"/>
    <n v="4.08"/>
    <n v="99"/>
    <x v="1"/>
  </r>
  <r>
    <x v="1"/>
    <s v="Piotrowska"/>
    <s v="Julia"/>
    <n v="4.8899999999999997"/>
    <n v="74"/>
    <x v="0"/>
  </r>
  <r>
    <x v="1"/>
    <s v="Dworek"/>
    <s v="Mateusz"/>
    <n v="5.74"/>
    <n v="85"/>
    <x v="1"/>
  </r>
  <r>
    <x v="1"/>
    <s v="Żbikowska"/>
    <s v="Magdalena"/>
    <n v="3.75"/>
    <n v="61"/>
    <x v="0"/>
  </r>
  <r>
    <x v="1"/>
    <s v="Pokora"/>
    <s v="Igor"/>
    <n v="2.1800000000000002"/>
    <n v="64"/>
    <x v="1"/>
  </r>
  <r>
    <x v="1"/>
    <s v="Rajmann"/>
    <s v="Przemysław"/>
    <n v="4.84"/>
    <n v="93"/>
    <x v="1"/>
  </r>
  <r>
    <x v="1"/>
    <s v="Hałajda"/>
    <s v="Łukasz"/>
    <n v="4.66"/>
    <n v="81"/>
    <x v="1"/>
  </r>
  <r>
    <x v="1"/>
    <s v="Zielińska"/>
    <s v="Weronika"/>
    <n v="5.19"/>
    <n v="97"/>
    <x v="0"/>
  </r>
  <r>
    <x v="1"/>
    <s v="Kwasek"/>
    <s v="Wiktoria"/>
    <n v="4.75"/>
    <n v="82"/>
    <x v="0"/>
  </r>
  <r>
    <x v="1"/>
    <s v="Żemojtel"/>
    <s v="Joanna"/>
    <n v="2.5"/>
    <n v="99"/>
    <x v="0"/>
  </r>
  <r>
    <x v="1"/>
    <s v="Bąk"/>
    <s v="Paulina"/>
    <n v="5.34"/>
    <n v="85"/>
    <x v="0"/>
  </r>
  <r>
    <x v="1"/>
    <s v="Tyl"/>
    <s v="Magdalena"/>
    <n v="2.71"/>
    <n v="63"/>
    <x v="0"/>
  </r>
  <r>
    <x v="1"/>
    <s v="Detlaf"/>
    <s v="Daria"/>
    <n v="3.84"/>
    <n v="87"/>
    <x v="0"/>
  </r>
  <r>
    <x v="1"/>
    <s v="Małkowska"/>
    <s v="Paulina"/>
    <n v="5.36"/>
    <n v="98"/>
    <x v="0"/>
  </r>
  <r>
    <x v="1"/>
    <s v="Gusowski"/>
    <s v="Kamil"/>
    <n v="4.38"/>
    <n v="93"/>
    <x v="1"/>
  </r>
  <r>
    <x v="1"/>
    <s v="Wilińska"/>
    <s v="Sandra"/>
    <n v="2.06"/>
    <n v="93"/>
    <x v="0"/>
  </r>
  <r>
    <x v="1"/>
    <s v="Opas"/>
    <s v="Magdalena"/>
    <n v="2.68"/>
    <n v="100"/>
    <x v="0"/>
  </r>
  <r>
    <x v="1"/>
    <s v="Rzadkiewicz"/>
    <s v="Fabian"/>
    <n v="3.93"/>
    <n v="72"/>
    <x v="1"/>
  </r>
  <r>
    <x v="1"/>
    <s v="Białowąs"/>
    <s v="Marcin"/>
    <n v="4.87"/>
    <n v="73"/>
    <x v="1"/>
  </r>
  <r>
    <x v="1"/>
    <s v="Trybuś"/>
    <s v="Adam"/>
    <n v="3.12"/>
    <n v="78"/>
    <x v="1"/>
  </r>
  <r>
    <x v="1"/>
    <s v="Walczyk"/>
    <s v="Marta"/>
    <n v="3.38"/>
    <n v="93"/>
    <x v="0"/>
  </r>
  <r>
    <x v="1"/>
    <s v="Długosz"/>
    <s v="Agata"/>
    <n v="2.37"/>
    <n v="93"/>
    <x v="0"/>
  </r>
  <r>
    <x v="1"/>
    <s v="Cichosz"/>
    <s v="Marlena"/>
    <n v="4.41"/>
    <n v="52"/>
    <x v="0"/>
  </r>
  <r>
    <x v="1"/>
    <s v="Cichosz"/>
    <s v="Justyna"/>
    <n v="4.5999999999999996"/>
    <n v="79"/>
    <x v="0"/>
  </r>
  <r>
    <x v="1"/>
    <s v="Senger"/>
    <s v="Adrianna"/>
    <n v="3.78"/>
    <n v="77"/>
    <x v="0"/>
  </r>
  <r>
    <x v="1"/>
    <s v="Kuligowski"/>
    <s v="Piotr"/>
    <n v="3.98"/>
    <n v="69"/>
    <x v="1"/>
  </r>
  <r>
    <x v="1"/>
    <s v="Wegenke"/>
    <s v="Katarzyna"/>
    <n v="4.96"/>
    <n v="95"/>
    <x v="0"/>
  </r>
  <r>
    <x v="2"/>
    <s v="Demczewski"/>
    <s v="Filip"/>
    <n v="3.52"/>
    <n v="98"/>
    <x v="1"/>
  </r>
  <r>
    <x v="2"/>
    <s v="Grządka"/>
    <s v="Aleksandra"/>
    <n v="3.94"/>
    <n v="67"/>
    <x v="0"/>
  </r>
  <r>
    <x v="2"/>
    <s v="Zduńczuk"/>
    <s v="Mikołaj"/>
    <n v="4.3899999999999997"/>
    <n v="99"/>
    <x v="1"/>
  </r>
  <r>
    <x v="2"/>
    <s v="Arkuszewska"/>
    <s v="Judyta"/>
    <n v="3.42"/>
    <n v="51"/>
    <x v="0"/>
  </r>
  <r>
    <x v="2"/>
    <s v="Mrozińska"/>
    <s v="Magdalena"/>
    <n v="2.89"/>
    <n v="54"/>
    <x v="0"/>
  </r>
  <r>
    <x v="2"/>
    <s v="Falaszek"/>
    <s v="Agnieszka"/>
    <n v="3.64"/>
    <n v="72"/>
    <x v="0"/>
  </r>
  <r>
    <x v="2"/>
    <s v="Chojnacka"/>
    <s v="Karolina"/>
    <n v="3.6"/>
    <n v="70"/>
    <x v="0"/>
  </r>
  <r>
    <x v="2"/>
    <s v="Buzalska"/>
    <s v="Agnieszka"/>
    <n v="2.87"/>
    <n v="62"/>
    <x v="0"/>
  </r>
  <r>
    <x v="2"/>
    <s v="Zachulska"/>
    <s v="Anna"/>
    <n v="4.2300000000000004"/>
    <n v="88"/>
    <x v="0"/>
  </r>
  <r>
    <x v="2"/>
    <s v="Wardach"/>
    <s v="Mateusz"/>
    <n v="4.91"/>
    <n v="73"/>
    <x v="1"/>
  </r>
  <r>
    <x v="2"/>
    <s v="Rogowski"/>
    <s v="Christian"/>
    <n v="4.8099999999999996"/>
    <n v="72"/>
    <x v="1"/>
  </r>
  <r>
    <x v="2"/>
    <s v="Rzeźnikowska"/>
    <s v="Paulina"/>
    <n v="3.46"/>
    <n v="95"/>
    <x v="0"/>
  </r>
  <r>
    <x v="2"/>
    <s v="Stelter"/>
    <s v="Paweł"/>
    <n v="2.23"/>
    <n v="66"/>
    <x v="1"/>
  </r>
  <r>
    <x v="2"/>
    <s v="Rydzewski"/>
    <s v="Mateusz"/>
    <n v="3.78"/>
    <n v="83"/>
    <x v="1"/>
  </r>
  <r>
    <x v="2"/>
    <s v="Rydzyńska"/>
    <s v="Patrycja"/>
    <n v="3.02"/>
    <n v="63"/>
    <x v="0"/>
  </r>
  <r>
    <x v="2"/>
    <s v="Kubisch"/>
    <s v="Artur"/>
    <n v="2.09"/>
    <n v="51"/>
    <x v="1"/>
  </r>
  <r>
    <x v="2"/>
    <s v="Wrzesińska"/>
    <s v="Anna"/>
    <n v="2.94"/>
    <n v="63"/>
    <x v="0"/>
  </r>
  <r>
    <x v="2"/>
    <s v="Jasiek"/>
    <s v="Magdalena"/>
    <n v="3.91"/>
    <n v="76"/>
    <x v="0"/>
  </r>
  <r>
    <x v="2"/>
    <s v="Palicka"/>
    <s v="Joanna"/>
    <n v="3.86"/>
    <n v="82"/>
    <x v="0"/>
  </r>
  <r>
    <x v="2"/>
    <s v="Buś"/>
    <s v="Jagoda"/>
    <n v="4.6900000000000004"/>
    <n v="98"/>
    <x v="0"/>
  </r>
  <r>
    <x v="2"/>
    <s v="Heyza"/>
    <s v="Rafał"/>
    <n v="2.0299999999999998"/>
    <n v="75"/>
    <x v="1"/>
  </r>
  <r>
    <x v="2"/>
    <s v="Ciemiński"/>
    <s v="Paweł"/>
    <n v="4.78"/>
    <n v="81"/>
    <x v="1"/>
  </r>
  <r>
    <x v="2"/>
    <s v="Ziętara"/>
    <s v="Łukasz"/>
    <n v="4.9000000000000004"/>
    <n v="76"/>
    <x v="1"/>
  </r>
  <r>
    <x v="2"/>
    <s v="Bogusz"/>
    <s v="Barbara"/>
    <n v="3.51"/>
    <n v="80"/>
    <x v="0"/>
  </r>
  <r>
    <x v="2"/>
    <s v="Markowska"/>
    <s v="Aleksandra"/>
    <n v="3.15"/>
    <n v="67"/>
    <x v="0"/>
  </r>
  <r>
    <x v="2"/>
    <s v="Chabel"/>
    <s v="Joanna"/>
    <n v="4.25"/>
    <n v="69"/>
    <x v="0"/>
  </r>
  <r>
    <x v="2"/>
    <s v="Kwiatkowski"/>
    <s v="Mateusz"/>
    <n v="3.89"/>
    <n v="92"/>
    <x v="1"/>
  </r>
  <r>
    <x v="2"/>
    <s v="Rzeszotarski"/>
    <s v="Rafał"/>
    <n v="5.87"/>
    <n v="97"/>
    <x v="1"/>
  </r>
  <r>
    <x v="2"/>
    <s v="Gackowska"/>
    <s v="Alicja"/>
    <n v="4.8"/>
    <n v="80"/>
    <x v="0"/>
  </r>
  <r>
    <x v="2"/>
    <s v="Kluczyński"/>
    <s v="Dawid"/>
    <n v="2.98"/>
    <n v="61"/>
    <x v="1"/>
  </r>
  <r>
    <x v="2"/>
    <s v="Szymanowski"/>
    <s v="Paweł"/>
    <n v="4.9000000000000004"/>
    <n v="72"/>
    <x v="1"/>
  </r>
  <r>
    <x v="2"/>
    <s v="Mielcarek"/>
    <s v="Maciej"/>
    <n v="4.71"/>
    <n v="80"/>
    <x v="1"/>
  </r>
  <r>
    <x v="2"/>
    <s v="Grabowska"/>
    <s v="Karolina"/>
    <n v="4.24"/>
    <n v="92"/>
    <x v="0"/>
  </r>
  <r>
    <x v="2"/>
    <s v="Górska"/>
    <s v="Aneta"/>
    <n v="2.35"/>
    <n v="56"/>
    <x v="0"/>
  </r>
  <r>
    <x v="3"/>
    <s v="Wilniewczyc"/>
    <s v="Rafał"/>
    <n v="2.12"/>
    <n v="61"/>
    <x v="1"/>
  </r>
  <r>
    <x v="3"/>
    <s v="Siadkowska"/>
    <s v="Natalia"/>
    <n v="2.87"/>
    <n v="75"/>
    <x v="0"/>
  </r>
  <r>
    <x v="3"/>
    <s v="Garsztka"/>
    <s v="Weronika"/>
    <n v="4.74"/>
    <n v="91"/>
    <x v="0"/>
  </r>
  <r>
    <x v="3"/>
    <s v="Chmielewska"/>
    <s v="Marta"/>
    <n v="4.78"/>
    <n v="78"/>
    <x v="0"/>
  </r>
  <r>
    <x v="3"/>
    <s v="Dobrzański"/>
    <s v="Dariusz"/>
    <n v="5.72"/>
    <n v="89"/>
    <x v="1"/>
  </r>
  <r>
    <x v="3"/>
    <s v="Chmielewska"/>
    <s v="Monika"/>
    <n v="4.6900000000000004"/>
    <n v="96"/>
    <x v="0"/>
  </r>
  <r>
    <x v="3"/>
    <s v="Adamczyk"/>
    <s v="Aleksander"/>
    <n v="2.85"/>
    <n v="76"/>
    <x v="1"/>
  </r>
  <r>
    <x v="3"/>
    <s v="Kromski"/>
    <s v="Jan"/>
    <n v="4.6100000000000003"/>
    <n v="98"/>
    <x v="1"/>
  </r>
  <r>
    <x v="3"/>
    <s v="Kozłowska"/>
    <s v="Aleksandra"/>
    <n v="3.03"/>
    <n v="58"/>
    <x v="0"/>
  </r>
  <r>
    <x v="3"/>
    <s v="Stachera"/>
    <s v="Ewa"/>
    <n v="2.37"/>
    <n v="62"/>
    <x v="0"/>
  </r>
  <r>
    <x v="3"/>
    <s v="Czajkowski"/>
    <s v="Mikołaj"/>
    <n v="5.4"/>
    <n v="100"/>
    <x v="1"/>
  </r>
  <r>
    <x v="3"/>
    <s v="Giermakowska"/>
    <s v="Aleksandra"/>
    <n v="2.64"/>
    <n v="95"/>
    <x v="0"/>
  </r>
  <r>
    <x v="3"/>
    <s v="Paprocki"/>
    <s v="Tymoteusz"/>
    <n v="3.91"/>
    <n v="67"/>
    <x v="1"/>
  </r>
  <r>
    <x v="3"/>
    <s v="Kluszczyński"/>
    <s v="Mateusz"/>
    <n v="4.7300000000000004"/>
    <n v="71"/>
    <x v="1"/>
  </r>
  <r>
    <x v="3"/>
    <s v="Ćwikowska"/>
    <s v="Marta"/>
    <n v="4.2"/>
    <n v="73"/>
    <x v="0"/>
  </r>
  <r>
    <x v="3"/>
    <s v="Bagińska"/>
    <s v="Agata"/>
    <n v="4.83"/>
    <n v="70"/>
    <x v="0"/>
  </r>
  <r>
    <x v="3"/>
    <s v="Krzywański"/>
    <s v="Tomasz"/>
    <n v="2.8"/>
    <n v="77"/>
    <x v="1"/>
  </r>
  <r>
    <x v="3"/>
    <s v="Sowiński"/>
    <s v="Krzysztof"/>
    <n v="3.79"/>
    <n v="62"/>
    <x v="1"/>
  </r>
  <r>
    <x v="3"/>
    <s v="Kujawa"/>
    <s v="Małgorzata"/>
    <n v="3.91"/>
    <n v="82"/>
    <x v="0"/>
  </r>
  <r>
    <x v="3"/>
    <s v="Sadurska"/>
    <s v="Dominika"/>
    <n v="3.89"/>
    <n v="84"/>
    <x v="0"/>
  </r>
  <r>
    <x v="3"/>
    <s v="Górkiewicz"/>
    <s v="Honorata"/>
    <n v="4.4800000000000004"/>
    <n v="50"/>
    <x v="0"/>
  </r>
  <r>
    <x v="3"/>
    <s v="Skalska"/>
    <s v="Marta"/>
    <n v="3.46"/>
    <n v="95"/>
    <x v="0"/>
  </r>
  <r>
    <x v="3"/>
    <s v="Szymański"/>
    <s v="Karol"/>
    <n v="4.43"/>
    <n v="68"/>
    <x v="1"/>
  </r>
  <r>
    <x v="3"/>
    <s v="Meller"/>
    <s v="Marta"/>
    <n v="2.0099999999999998"/>
    <n v="57"/>
    <x v="0"/>
  </r>
  <r>
    <x v="3"/>
    <s v="Krystek"/>
    <s v="Aleksandra"/>
    <n v="4"/>
    <n v="62"/>
    <x v="0"/>
  </r>
  <r>
    <x v="3"/>
    <s v="Koselski"/>
    <s v="Mateusz"/>
    <n v="3.42"/>
    <n v="59"/>
    <x v="1"/>
  </r>
  <r>
    <x v="3"/>
    <s v="Jarząbek"/>
    <s v="Maksymilian"/>
    <n v="2.0699999999999998"/>
    <n v="61"/>
    <x v="1"/>
  </r>
  <r>
    <x v="3"/>
    <s v="Machaliński"/>
    <s v="Patryk"/>
    <n v="4.6900000000000004"/>
    <n v="77"/>
    <x v="1"/>
  </r>
  <r>
    <x v="3"/>
    <s v="Krukowski"/>
    <s v="Damian"/>
    <n v="2.4"/>
    <n v="66"/>
    <x v="1"/>
  </r>
  <r>
    <x v="3"/>
    <s v="Brona"/>
    <s v="Adrian"/>
    <n v="4.91"/>
    <n v="75"/>
    <x v="1"/>
  </r>
  <r>
    <x v="3"/>
    <s v="Sosnowska"/>
    <s v="Angelika"/>
    <n v="4.4000000000000004"/>
    <n v="93"/>
    <x v="0"/>
  </r>
  <r>
    <x v="3"/>
    <s v="Pachnik"/>
    <s v="Anna"/>
    <n v="2.65"/>
    <n v="91"/>
    <x v="0"/>
  </r>
  <r>
    <x v="3"/>
    <s v="Tews"/>
    <s v="Krystian"/>
    <n v="2.2400000000000002"/>
    <n v="66"/>
    <x v="1"/>
  </r>
  <r>
    <x v="3"/>
    <s v="Niwińska"/>
    <s v="Natalia"/>
    <n v="5.64"/>
    <n v="90"/>
    <x v="0"/>
  </r>
  <r>
    <x v="3"/>
    <s v="Woźniak"/>
    <s v="Arkadiusz"/>
    <n v="3.57"/>
    <n v="54"/>
    <x v="1"/>
  </r>
  <r>
    <x v="3"/>
    <s v="Owczarska"/>
    <s v="Estera"/>
    <n v="3.83"/>
    <n v="74"/>
    <x v="0"/>
  </r>
  <r>
    <x v="3"/>
    <s v="Biernat"/>
    <s v="Daria"/>
    <n v="3.33"/>
    <n v="91"/>
    <x v="0"/>
  </r>
  <r>
    <x v="4"/>
    <s v="Perdoch"/>
    <s v="Dominika"/>
    <n v="5"/>
    <n v="91"/>
    <x v="0"/>
  </r>
  <r>
    <x v="4"/>
    <s v="Górka"/>
    <s v="Paweł"/>
    <n v="4.8600000000000003"/>
    <n v="79"/>
    <x v="1"/>
  </r>
  <r>
    <x v="4"/>
    <s v="Kitowski"/>
    <s v="Damian"/>
    <n v="2.02"/>
    <n v="65"/>
    <x v="1"/>
  </r>
  <r>
    <x v="4"/>
    <s v="Mierzbiczak"/>
    <s v="Aleksander"/>
    <n v="2.4"/>
    <n v="68"/>
    <x v="1"/>
  </r>
  <r>
    <x v="4"/>
    <s v="Lemanowicz"/>
    <s v="Maciej"/>
    <n v="2.91"/>
    <n v="74"/>
    <x v="1"/>
  </r>
  <r>
    <x v="4"/>
    <s v="Lemanowicz"/>
    <s v="Michał"/>
    <n v="2.89"/>
    <n v="100"/>
    <x v="1"/>
  </r>
  <r>
    <x v="4"/>
    <s v="Świstowski"/>
    <s v="Filip"/>
    <n v="3.76"/>
    <n v="60"/>
    <x v="1"/>
  </r>
  <r>
    <x v="4"/>
    <s v="Stolarczuk"/>
    <s v="Łukasz"/>
    <n v="4.3600000000000003"/>
    <n v="94"/>
    <x v="1"/>
  </r>
  <r>
    <x v="4"/>
    <s v="Budziński"/>
    <s v="Patryk"/>
    <n v="5.17"/>
    <n v="90"/>
    <x v="1"/>
  </r>
  <r>
    <x v="4"/>
    <s v="Szymczak"/>
    <s v="Szymon"/>
    <n v="2.13"/>
    <n v="68"/>
    <x v="1"/>
  </r>
  <r>
    <x v="4"/>
    <s v="Podsiadły"/>
    <s v="Agnieszka"/>
    <n v="4.0999999999999996"/>
    <n v="92"/>
    <x v="0"/>
  </r>
  <r>
    <x v="4"/>
    <s v="Bochenek"/>
    <s v="Oliwia"/>
    <n v="4.91"/>
    <n v="71"/>
    <x v="0"/>
  </r>
  <r>
    <x v="4"/>
    <s v="Bogucki"/>
    <s v="Bartosz"/>
    <n v="4.63"/>
    <n v="78"/>
    <x v="1"/>
  </r>
  <r>
    <x v="4"/>
    <s v="Pawłowska"/>
    <s v="Anna"/>
    <n v="4.97"/>
    <n v="80"/>
    <x v="0"/>
  </r>
  <r>
    <x v="4"/>
    <s v="Sarosiek"/>
    <s v="Natalia"/>
    <n v="4.3"/>
    <n v="77"/>
    <x v="0"/>
  </r>
  <r>
    <x v="4"/>
    <s v="Czarny"/>
    <s v="Paweł"/>
    <n v="4.3499999999999996"/>
    <n v="75"/>
    <x v="1"/>
  </r>
  <r>
    <x v="4"/>
    <s v="Kraska"/>
    <s v="Artur"/>
    <n v="5.34"/>
    <n v="100"/>
    <x v="1"/>
  </r>
  <r>
    <x v="4"/>
    <s v="Dwojak"/>
    <s v="Tomasz"/>
    <n v="3.62"/>
    <n v="61"/>
    <x v="1"/>
  </r>
  <r>
    <x v="4"/>
    <s v="Antczak"/>
    <s v="Marcin"/>
    <n v="4.46"/>
    <n v="61"/>
    <x v="1"/>
  </r>
  <r>
    <x v="4"/>
    <s v="Winiecka"/>
    <s v="Agnieszka"/>
    <n v="3.34"/>
    <n v="92"/>
    <x v="0"/>
  </r>
  <r>
    <x v="4"/>
    <s v="Lemańska"/>
    <s v="Monika"/>
    <n v="3.69"/>
    <n v="87"/>
    <x v="0"/>
  </r>
  <r>
    <x v="4"/>
    <s v="Stempkowski"/>
    <s v="Rafał"/>
    <n v="3.72"/>
    <n v="79"/>
    <x v="1"/>
  </r>
  <r>
    <x v="4"/>
    <s v="Szkoda"/>
    <s v="Karolina"/>
    <n v="3.53"/>
    <n v="80"/>
    <x v="0"/>
  </r>
  <r>
    <x v="4"/>
    <s v="Trybuś"/>
    <s v="Bartłomiej"/>
    <n v="2.16"/>
    <n v="61"/>
    <x v="1"/>
  </r>
  <r>
    <x v="4"/>
    <s v="Sokólski"/>
    <s v="Piotr"/>
    <n v="5.35"/>
    <n v="89"/>
    <x v="1"/>
  </r>
  <r>
    <x v="4"/>
    <s v="Baran"/>
    <s v="Michał"/>
    <n v="2.83"/>
    <n v="64"/>
    <x v="1"/>
  </r>
  <r>
    <x v="4"/>
    <s v="Hajdukiewicz"/>
    <s v="Grzegorz"/>
    <n v="4.79"/>
    <n v="87"/>
    <x v="1"/>
  </r>
  <r>
    <x v="4"/>
    <s v="Jaworska"/>
    <s v="Estera"/>
    <n v="4.38"/>
    <n v="92"/>
    <x v="0"/>
  </r>
  <r>
    <x v="4"/>
    <s v="Beringer"/>
    <s v="Michał"/>
    <n v="5.09"/>
    <n v="89"/>
    <x v="1"/>
  </r>
  <r>
    <x v="4"/>
    <s v="Musiała"/>
    <s v="Krzysztof"/>
    <n v="3.9"/>
    <n v="64"/>
    <x v="1"/>
  </r>
  <r>
    <x v="4"/>
    <s v="Talar"/>
    <s v="Jan"/>
    <n v="5.24"/>
    <n v="96"/>
    <x v="1"/>
  </r>
  <r>
    <x v="4"/>
    <s v="Kowalczyk"/>
    <s v="Jakub"/>
    <n v="4.04"/>
    <n v="94"/>
    <x v="1"/>
  </r>
  <r>
    <x v="4"/>
    <s v="Borucki"/>
    <s v="Michał"/>
    <n v="4.88"/>
    <n v="85"/>
    <x v="1"/>
  </r>
  <r>
    <x v="4"/>
    <s v="Majer"/>
    <s v="Agnieszka"/>
    <n v="4.57"/>
    <n v="82"/>
    <x v="0"/>
  </r>
  <r>
    <x v="4"/>
    <s v="Konopiński"/>
    <s v="Wojciech"/>
    <n v="5.89"/>
    <n v="93"/>
    <x v="1"/>
  </r>
  <r>
    <x v="4"/>
    <s v="Tobolski"/>
    <s v="Tymon"/>
    <n v="3.91"/>
    <n v="66"/>
    <x v="1"/>
  </r>
  <r>
    <x v="5"/>
    <s v="Kozak"/>
    <s v="Aleksander"/>
    <n v="3.33"/>
    <n v="67"/>
    <x v="1"/>
  </r>
  <r>
    <x v="5"/>
    <s v="Drażniuk"/>
    <s v="Marta"/>
    <n v="4.9000000000000004"/>
    <n v="94"/>
    <x v="0"/>
  </r>
  <r>
    <x v="5"/>
    <s v="Kamyszek"/>
    <s v="Patrycja"/>
    <n v="4.9000000000000004"/>
    <n v="79"/>
    <x v="0"/>
  </r>
  <r>
    <x v="5"/>
    <s v="Sławińska"/>
    <s v="Magdalena"/>
    <n v="2.2999999999999998"/>
    <n v="55"/>
    <x v="0"/>
  </r>
  <r>
    <x v="5"/>
    <s v="Stępień"/>
    <s v="Urszula"/>
    <n v="2.85"/>
    <n v="87"/>
    <x v="0"/>
  </r>
  <r>
    <x v="5"/>
    <s v="Zbylut"/>
    <s v="Katarzyna"/>
    <n v="2.8"/>
    <n v="53"/>
    <x v="0"/>
  </r>
  <r>
    <x v="5"/>
    <s v="Czajkowska"/>
    <s v="Agnieszka"/>
    <n v="4.8099999999999996"/>
    <n v="73"/>
    <x v="0"/>
  </r>
  <r>
    <x v="5"/>
    <s v="Łukasik"/>
    <s v="Dorota"/>
    <n v="4.01"/>
    <n v="71"/>
    <x v="0"/>
  </r>
  <r>
    <x v="5"/>
    <s v="Kabacińska"/>
    <s v="Joanna"/>
    <n v="2.65"/>
    <n v="86"/>
    <x v="0"/>
  </r>
  <r>
    <x v="5"/>
    <s v="Janicka"/>
    <s v="Katarzyna"/>
    <n v="4.83"/>
    <n v="92"/>
    <x v="0"/>
  </r>
  <r>
    <x v="5"/>
    <s v="Borkowska"/>
    <s v="Ludmiła"/>
    <n v="4.3499999999999996"/>
    <n v="69"/>
    <x v="0"/>
  </r>
  <r>
    <x v="5"/>
    <s v="Jańczak"/>
    <s v="Anna"/>
    <n v="3.03"/>
    <n v="75"/>
    <x v="0"/>
  </r>
  <r>
    <x v="5"/>
    <s v="Marynowska"/>
    <s v="Milena"/>
    <n v="4.6399999999999997"/>
    <n v="78"/>
    <x v="0"/>
  </r>
  <r>
    <x v="5"/>
    <s v="Górska"/>
    <s v="Anna"/>
    <n v="4.93"/>
    <n v="83"/>
    <x v="0"/>
  </r>
  <r>
    <x v="5"/>
    <s v="Rzepecka"/>
    <s v="Aleksandra"/>
    <n v="4.22"/>
    <n v="100"/>
    <x v="0"/>
  </r>
  <r>
    <x v="5"/>
    <s v="Jankowska"/>
    <s v="Joanna"/>
    <n v="4.82"/>
    <n v="91"/>
    <x v="0"/>
  </r>
  <r>
    <x v="5"/>
    <s v="Galas"/>
    <s v="Monika"/>
    <n v="4.93"/>
    <n v="76"/>
    <x v="0"/>
  </r>
  <r>
    <x v="5"/>
    <s v="Kaźmierczak"/>
    <s v="Anna"/>
    <n v="4.8899999999999997"/>
    <n v="100"/>
    <x v="0"/>
  </r>
  <r>
    <x v="5"/>
    <s v="Węgierska"/>
    <s v="Ewa"/>
    <n v="4.95"/>
    <n v="82"/>
    <x v="0"/>
  </r>
  <r>
    <x v="5"/>
    <s v="Gehrmann"/>
    <s v="Agata"/>
    <n v="2.73"/>
    <n v="82"/>
    <x v="0"/>
  </r>
  <r>
    <x v="5"/>
    <s v="Bomberski"/>
    <s v="Aleksander"/>
    <n v="4.9800000000000004"/>
    <n v="80"/>
    <x v="1"/>
  </r>
  <r>
    <x v="5"/>
    <s v="Guza"/>
    <s v="Katarzyna"/>
    <n v="2"/>
    <n v="63"/>
    <x v="0"/>
  </r>
  <r>
    <x v="5"/>
    <s v="Hłond"/>
    <s v="Aleksandra"/>
    <n v="4.7699999999999996"/>
    <n v="87"/>
    <x v="0"/>
  </r>
  <r>
    <x v="5"/>
    <s v="Ciemny"/>
    <s v="Sylwia"/>
    <n v="5.07"/>
    <n v="83"/>
    <x v="0"/>
  </r>
  <r>
    <x v="5"/>
    <s v="Lackowski"/>
    <s v="Krzysztof"/>
    <n v="4.49"/>
    <n v="95"/>
    <x v="1"/>
  </r>
  <r>
    <x v="5"/>
    <s v="Kuczma"/>
    <s v="Dominika"/>
    <n v="4.4800000000000004"/>
    <n v="64"/>
    <x v="0"/>
  </r>
  <r>
    <x v="5"/>
    <s v="Chojnacki"/>
    <s v="Michał"/>
    <n v="3.21"/>
    <n v="80"/>
    <x v="1"/>
  </r>
  <r>
    <x v="5"/>
    <s v="Arczewska"/>
    <s v="Barbara"/>
    <n v="5.19"/>
    <n v="93"/>
    <x v="0"/>
  </r>
  <r>
    <x v="5"/>
    <s v="Pałaszewska"/>
    <s v="Martyna"/>
    <n v="4.55"/>
    <n v="94"/>
    <x v="0"/>
  </r>
  <r>
    <x v="5"/>
    <s v="Bredow"/>
    <s v="Katarzyna"/>
    <n v="3.58"/>
    <n v="95"/>
    <x v="0"/>
  </r>
  <r>
    <x v="5"/>
    <s v="Orlicki"/>
    <s v="Dorian"/>
    <n v="4.58"/>
    <n v="90"/>
    <x v="1"/>
  </r>
  <r>
    <x v="5"/>
    <s v="Borowik"/>
    <s v="Karolina"/>
    <n v="4.3099999999999996"/>
    <n v="79"/>
    <x v="0"/>
  </r>
  <r>
    <x v="5"/>
    <s v="Jędryczka"/>
    <s v="Paulina"/>
    <n v="2.59"/>
    <n v="53"/>
    <x v="0"/>
  </r>
  <r>
    <x v="5"/>
    <s v="Pietraszko"/>
    <s v="Małgorzata"/>
    <n v="2.81"/>
    <n v="89"/>
    <x v="0"/>
  </r>
  <r>
    <x v="5"/>
    <s v="Mąkowska"/>
    <s v="Kamila"/>
    <n v="3.72"/>
    <n v="61"/>
    <x v="0"/>
  </r>
  <r>
    <x v="5"/>
    <s v="Dobrzyńska"/>
    <s v="Marta"/>
    <n v="2.09"/>
    <n v="97"/>
    <x v="0"/>
  </r>
  <r>
    <x v="5"/>
    <s v="Maternowski"/>
    <s v="Paweł"/>
    <n v="2.23"/>
    <n v="68"/>
    <x v="1"/>
  </r>
  <r>
    <x v="6"/>
    <s v="Ruczyński"/>
    <s v="Michał"/>
    <n v="6"/>
    <n v="100"/>
    <x v="1"/>
  </r>
  <r>
    <x v="6"/>
    <s v="Kuta"/>
    <s v="Ewelina"/>
    <n v="5.0599999999999996"/>
    <n v="75"/>
    <x v="0"/>
  </r>
  <r>
    <x v="6"/>
    <s v="Tyczyński"/>
    <s v="Mikołaj"/>
    <n v="3.76"/>
    <n v="68"/>
    <x v="1"/>
  </r>
  <r>
    <x v="6"/>
    <s v="Kasica"/>
    <s v="Adrian"/>
    <n v="5.1100000000000003"/>
    <n v="85"/>
    <x v="1"/>
  </r>
  <r>
    <x v="6"/>
    <s v="Rybak"/>
    <s v="Agata"/>
    <n v="4.66"/>
    <n v="87"/>
    <x v="0"/>
  </r>
  <r>
    <x v="6"/>
    <s v="Radzik"/>
    <s v="Ewelina"/>
    <n v="2.04"/>
    <n v="94"/>
    <x v="0"/>
  </r>
  <r>
    <x v="6"/>
    <s v="Błaczkowski"/>
    <s v="Rafał"/>
    <n v="2.2000000000000002"/>
    <n v="51"/>
    <x v="1"/>
  </r>
  <r>
    <x v="6"/>
    <s v="Wietecka"/>
    <s v="Zuzanna"/>
    <n v="2.68"/>
    <n v="63"/>
    <x v="0"/>
  </r>
  <r>
    <x v="6"/>
    <s v="Karaś"/>
    <s v="Marta"/>
    <n v="3.77"/>
    <n v="86"/>
    <x v="0"/>
  </r>
  <r>
    <x v="6"/>
    <s v="Dembski"/>
    <s v="Sebastian"/>
    <n v="4.92"/>
    <n v="76"/>
    <x v="1"/>
  </r>
  <r>
    <x v="6"/>
    <s v="Sołobodowska"/>
    <s v="Weronika"/>
    <n v="4.9400000000000004"/>
    <n v="80"/>
    <x v="0"/>
  </r>
  <r>
    <x v="6"/>
    <s v="Zagozda"/>
    <s v="Anna"/>
    <n v="4.79"/>
    <n v="77"/>
    <x v="0"/>
  </r>
  <r>
    <x v="6"/>
    <s v="Tyma"/>
    <s v="Martyna"/>
    <n v="2.79"/>
    <n v="63"/>
    <x v="0"/>
  </r>
  <r>
    <x v="6"/>
    <s v="Teodorczyk"/>
    <s v="Alina"/>
    <n v="3.65"/>
    <n v="92"/>
    <x v="0"/>
  </r>
  <r>
    <x v="6"/>
    <s v="Michalska"/>
    <s v="Karolina"/>
    <n v="4.37"/>
    <n v="87"/>
    <x v="0"/>
  </r>
  <r>
    <x v="6"/>
    <s v="Pawłowska"/>
    <s v="Sandra"/>
    <n v="4.3099999999999996"/>
    <n v="97"/>
    <x v="0"/>
  </r>
  <r>
    <x v="6"/>
    <s v="Jaroch"/>
    <s v="Karol"/>
    <n v="5"/>
    <n v="73"/>
    <x v="1"/>
  </r>
  <r>
    <x v="6"/>
    <s v="Nowak"/>
    <s v="Błażej"/>
    <n v="5.74"/>
    <n v="97"/>
    <x v="1"/>
  </r>
  <r>
    <x v="6"/>
    <s v="Wirszyłło"/>
    <s v="Karina"/>
    <n v="4.7300000000000004"/>
    <n v="74"/>
    <x v="0"/>
  </r>
  <r>
    <x v="6"/>
    <s v="Rawska"/>
    <s v="Dominika"/>
    <n v="2.0299999999999998"/>
    <n v="53"/>
    <x v="0"/>
  </r>
  <r>
    <x v="6"/>
    <s v="Puzinowska"/>
    <s v="Nastazja"/>
    <n v="3.42"/>
    <n v="99"/>
    <x v="0"/>
  </r>
  <r>
    <x v="6"/>
    <s v="Jarząb"/>
    <s v="Katarzyna"/>
    <n v="4.96"/>
    <n v="92"/>
    <x v="0"/>
  </r>
  <r>
    <x v="6"/>
    <s v="Urtnowska"/>
    <s v="Katarzyna"/>
    <n v="4.24"/>
    <n v="71"/>
    <x v="0"/>
  </r>
  <r>
    <x v="6"/>
    <s v="Kasprowicz"/>
    <s v="Michalina"/>
    <n v="4.95"/>
    <n v="81"/>
    <x v="0"/>
  </r>
  <r>
    <x v="6"/>
    <s v="Semrau"/>
    <s v="Dominika"/>
    <n v="4.18"/>
    <n v="92"/>
    <x v="0"/>
  </r>
  <r>
    <x v="6"/>
    <s v="Stróż"/>
    <s v="Angelika"/>
    <n v="4.67"/>
    <n v="74"/>
    <x v="0"/>
  </r>
  <r>
    <x v="6"/>
    <s v="Bartelak"/>
    <s v="Agata"/>
    <n v="3.82"/>
    <n v="62"/>
    <x v="0"/>
  </r>
  <r>
    <x v="6"/>
    <s v="Kornatowski"/>
    <s v="Maciej"/>
    <n v="2.08"/>
    <n v="95"/>
    <x v="1"/>
  </r>
  <r>
    <x v="6"/>
    <s v="Jurek"/>
    <s v="Anna"/>
    <n v="2.2400000000000002"/>
    <n v="51"/>
    <x v="0"/>
  </r>
  <r>
    <x v="6"/>
    <s v="Lissowska"/>
    <s v="Aleksandra"/>
    <n v="5.31"/>
    <n v="85"/>
    <x v="0"/>
  </r>
  <r>
    <x v="7"/>
    <s v="Nowak"/>
    <s v="Aleksandra"/>
    <n v="5"/>
    <n v="97"/>
    <x v="0"/>
  </r>
  <r>
    <x v="7"/>
    <s v="Nowak"/>
    <s v="Agnieszka"/>
    <n v="2.87"/>
    <n v="69"/>
    <x v="0"/>
  </r>
  <r>
    <x v="7"/>
    <s v="Ramczyk"/>
    <s v="Beata"/>
    <n v="3.11"/>
    <n v="78"/>
    <x v="0"/>
  </r>
  <r>
    <x v="7"/>
    <s v="Grabowicz"/>
    <s v="Zuzanna"/>
    <n v="4.75"/>
    <n v="71"/>
    <x v="0"/>
  </r>
  <r>
    <x v="7"/>
    <s v="Kumkowska"/>
    <s v="Aleksandra"/>
    <n v="5.92"/>
    <n v="92"/>
    <x v="0"/>
  </r>
  <r>
    <x v="7"/>
    <s v="Czubińska"/>
    <s v="Marta"/>
    <n v="3.03"/>
    <n v="69"/>
    <x v="0"/>
  </r>
  <r>
    <x v="7"/>
    <s v="Kunde"/>
    <s v="Sandra"/>
    <n v="4.5999999999999996"/>
    <n v="96"/>
    <x v="0"/>
  </r>
  <r>
    <x v="7"/>
    <s v="Rybczyński"/>
    <s v="Marcin"/>
    <n v="2.0299999999999998"/>
    <n v="100"/>
    <x v="1"/>
  </r>
  <r>
    <x v="7"/>
    <s v="Kuryło"/>
    <s v="Dominika"/>
    <n v="3.77"/>
    <n v="76"/>
    <x v="0"/>
  </r>
  <r>
    <x v="7"/>
    <s v="Dampc"/>
    <s v="Marta"/>
    <n v="4.67"/>
    <n v="77"/>
    <x v="0"/>
  </r>
  <r>
    <x v="7"/>
    <s v="Kubiak"/>
    <s v="Agnieszka"/>
    <n v="4.92"/>
    <n v="77"/>
    <x v="0"/>
  </r>
  <r>
    <x v="7"/>
    <s v="Guz"/>
    <s v="Olga"/>
    <n v="4.05"/>
    <n v="73"/>
    <x v="0"/>
  </r>
  <r>
    <x v="7"/>
    <s v="Borucki"/>
    <s v="Paweł"/>
    <n v="3.71"/>
    <n v="85"/>
    <x v="1"/>
  </r>
  <r>
    <x v="7"/>
    <s v="Ziółkowska"/>
    <s v="Agnieszka"/>
    <n v="2.99"/>
    <n v="79"/>
    <x v="0"/>
  </r>
  <r>
    <x v="7"/>
    <s v="Michalak"/>
    <s v="Angelika"/>
    <n v="4.95"/>
    <n v="84"/>
    <x v="0"/>
  </r>
  <r>
    <x v="7"/>
    <s v="Najdowska"/>
    <s v="Justyna"/>
    <n v="4.96"/>
    <n v="73"/>
    <x v="0"/>
  </r>
  <r>
    <x v="7"/>
    <s v="Dembińska"/>
    <s v="Anna"/>
    <n v="4.96"/>
    <n v="75"/>
    <x v="0"/>
  </r>
  <r>
    <x v="7"/>
    <s v="Jagodziński"/>
    <s v="Kajetan"/>
    <n v="3.51"/>
    <n v="65"/>
    <x v="1"/>
  </r>
  <r>
    <x v="7"/>
    <s v="Koziorzemska"/>
    <s v="Monika"/>
    <n v="2.04"/>
    <n v="68"/>
    <x v="0"/>
  </r>
  <r>
    <x v="7"/>
    <s v="Reimann"/>
    <s v="Martyna"/>
    <n v="5.83"/>
    <n v="99"/>
    <x v="0"/>
  </r>
  <r>
    <x v="7"/>
    <s v="Kuklińska"/>
    <s v="Karolina"/>
    <n v="3.39"/>
    <n v="53"/>
    <x v="0"/>
  </r>
  <r>
    <x v="7"/>
    <s v="Betlejewski"/>
    <s v="Patryk"/>
    <n v="3.95"/>
    <n v="77"/>
    <x v="1"/>
  </r>
  <r>
    <x v="7"/>
    <s v="Dłuski"/>
    <s v="Marcin"/>
    <n v="5.47"/>
    <n v="95"/>
    <x v="1"/>
  </r>
  <r>
    <x v="7"/>
    <s v="Andrzejczak"/>
    <s v="Mariola"/>
    <n v="2.95"/>
    <n v="85"/>
    <x v="0"/>
  </r>
  <r>
    <x v="7"/>
    <s v="Sidor"/>
    <s v="Anna"/>
    <n v="3.13"/>
    <n v="84"/>
    <x v="0"/>
  </r>
  <r>
    <x v="7"/>
    <s v="Kozdroń"/>
    <s v="Natalia"/>
    <n v="4.51"/>
    <n v="87"/>
    <x v="0"/>
  </r>
  <r>
    <x v="7"/>
    <s v="Sala"/>
    <s v="Edyta"/>
    <n v="5.38"/>
    <n v="98"/>
    <x v="0"/>
  </r>
  <r>
    <x v="7"/>
    <s v="Ryska"/>
    <s v="Agnieszka"/>
    <n v="2.11"/>
    <n v="63"/>
    <x v="0"/>
  </r>
  <r>
    <x v="7"/>
    <s v="Szabłowska"/>
    <s v="Agata"/>
    <n v="2.77"/>
    <n v="59"/>
    <x v="0"/>
  </r>
  <r>
    <x v="7"/>
    <s v="Olczak"/>
    <s v="Dagmara"/>
    <n v="4"/>
    <n v="96"/>
    <x v="0"/>
  </r>
  <r>
    <x v="7"/>
    <s v="Marcisz"/>
    <s v="Pamela"/>
    <n v="4.7300000000000004"/>
    <n v="74"/>
    <x v="0"/>
  </r>
  <r>
    <x v="7"/>
    <s v="Adamkiewicz"/>
    <s v="Filip"/>
    <n v="5.55"/>
    <n v="86"/>
    <x v="1"/>
  </r>
  <r>
    <x v="8"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">
  <r>
    <x v="0"/>
    <s v="Łukanowska"/>
    <s v="Malwina"/>
    <n v="4.62"/>
    <n v="70"/>
    <x v="0"/>
    <x v="0"/>
  </r>
  <r>
    <x v="0"/>
    <s v="Wiśniewska"/>
    <s v="Dorota"/>
    <n v="3.65"/>
    <n v="100"/>
    <x v="0"/>
    <x v="1"/>
  </r>
  <r>
    <x v="0"/>
    <s v="Siewkowska"/>
    <s v="Agnieszka"/>
    <n v="2.42"/>
    <n v="75"/>
    <x v="0"/>
    <x v="1"/>
  </r>
  <r>
    <x v="0"/>
    <s v="Staniszewska"/>
    <s v="Małgorzata"/>
    <n v="3.33"/>
    <n v="97"/>
    <x v="0"/>
    <x v="1"/>
  </r>
  <r>
    <x v="0"/>
    <s v="Bińczyk"/>
    <s v="Michał"/>
    <n v="4.01"/>
    <n v="80"/>
    <x v="1"/>
    <x v="1"/>
  </r>
  <r>
    <x v="0"/>
    <s v="Redzimska"/>
    <s v="Monika"/>
    <n v="4.51"/>
    <n v="82"/>
    <x v="0"/>
    <x v="1"/>
  </r>
  <r>
    <x v="0"/>
    <s v="Możdżeń"/>
    <s v="Damian"/>
    <n v="3.4"/>
    <n v="82"/>
    <x v="1"/>
    <x v="1"/>
  </r>
  <r>
    <x v="0"/>
    <s v="Pilarska"/>
    <s v="Izabela"/>
    <n v="2.63"/>
    <n v="84"/>
    <x v="0"/>
    <x v="1"/>
  </r>
  <r>
    <x v="0"/>
    <s v="Sierko"/>
    <s v="Ewelina"/>
    <n v="4.55"/>
    <n v="70"/>
    <x v="0"/>
    <x v="1"/>
  </r>
  <r>
    <x v="0"/>
    <s v="Miechowiecka"/>
    <s v="Sylwia"/>
    <n v="3.57"/>
    <n v="67"/>
    <x v="0"/>
    <x v="1"/>
  </r>
  <r>
    <x v="0"/>
    <s v="Wasilewski"/>
    <s v="Jan"/>
    <n v="3.35"/>
    <n v="86"/>
    <x v="1"/>
    <x v="1"/>
  </r>
  <r>
    <x v="0"/>
    <s v="Bała"/>
    <s v="Filip"/>
    <n v="3.98"/>
    <n v="63"/>
    <x v="1"/>
    <x v="1"/>
  </r>
  <r>
    <x v="0"/>
    <s v="Przykucka"/>
    <s v="Agnieszka"/>
    <n v="5.65"/>
    <n v="95"/>
    <x v="0"/>
    <x v="0"/>
  </r>
  <r>
    <x v="0"/>
    <s v="Eksterowicz"/>
    <s v="Agata"/>
    <n v="2.48"/>
    <n v="94"/>
    <x v="0"/>
    <x v="1"/>
  </r>
  <r>
    <x v="0"/>
    <s v="Kromplewska"/>
    <s v="Anna"/>
    <n v="3.98"/>
    <n v="97"/>
    <x v="0"/>
    <x v="1"/>
  </r>
  <r>
    <x v="0"/>
    <s v="Jasik"/>
    <s v="Jakub"/>
    <n v="4.04"/>
    <n v="88"/>
    <x v="1"/>
    <x v="1"/>
  </r>
  <r>
    <x v="0"/>
    <s v="Nowak"/>
    <s v="Melania"/>
    <n v="4.37"/>
    <n v="91"/>
    <x v="0"/>
    <x v="1"/>
  </r>
  <r>
    <x v="0"/>
    <s v="Klunder"/>
    <s v="Magdalena"/>
    <n v="5.91"/>
    <n v="92"/>
    <x v="0"/>
    <x v="0"/>
  </r>
  <r>
    <x v="0"/>
    <s v="Zuckarrolli"/>
    <s v="Paweł"/>
    <n v="4.07"/>
    <n v="55"/>
    <x v="1"/>
    <x v="1"/>
  </r>
  <r>
    <x v="0"/>
    <s v="Chlewicka"/>
    <s v="Patrycja"/>
    <n v="2.4700000000000002"/>
    <n v="57"/>
    <x v="0"/>
    <x v="1"/>
  </r>
  <r>
    <x v="0"/>
    <s v="Marciniak"/>
    <s v="Wojciech"/>
    <n v="4.82"/>
    <n v="92"/>
    <x v="1"/>
    <x v="0"/>
  </r>
  <r>
    <x v="0"/>
    <s v="Kwela"/>
    <s v="Marcin"/>
    <n v="3.7"/>
    <n v="76"/>
    <x v="1"/>
    <x v="1"/>
  </r>
  <r>
    <x v="0"/>
    <s v="Zielińska"/>
    <s v="Dominika"/>
    <n v="2.04"/>
    <n v="95"/>
    <x v="0"/>
    <x v="1"/>
  </r>
  <r>
    <x v="0"/>
    <s v="Konitz"/>
    <s v="Robert"/>
    <n v="2.5299999999999998"/>
    <n v="93"/>
    <x v="1"/>
    <x v="1"/>
  </r>
  <r>
    <x v="0"/>
    <s v="Brachowski"/>
    <s v="Karol"/>
    <n v="5.65"/>
    <n v="90"/>
    <x v="1"/>
    <x v="0"/>
  </r>
  <r>
    <x v="0"/>
    <s v="Maćkowska"/>
    <s v="Natalia"/>
    <n v="2.09"/>
    <n v="50"/>
    <x v="0"/>
    <x v="1"/>
  </r>
  <r>
    <x v="0"/>
    <s v="Ciępiel"/>
    <s v="Michał"/>
    <n v="5.87"/>
    <n v="91"/>
    <x v="1"/>
    <x v="0"/>
  </r>
  <r>
    <x v="0"/>
    <s v="Tarka"/>
    <s v="Dobrosław"/>
    <n v="2.59"/>
    <n v="69"/>
    <x v="1"/>
    <x v="1"/>
  </r>
  <r>
    <x v="0"/>
    <s v="Kołodziejczyk"/>
    <s v="Klaudia"/>
    <n v="4.84"/>
    <n v="89"/>
    <x v="0"/>
    <x v="0"/>
  </r>
  <r>
    <x v="0"/>
    <s v="Kozłowska"/>
    <s v="Karolina"/>
    <n v="4.1100000000000003"/>
    <n v="63"/>
    <x v="0"/>
    <x v="1"/>
  </r>
  <r>
    <x v="1"/>
    <s v="Gutkiewicz"/>
    <s v="Katarzyna"/>
    <n v="2.27"/>
    <n v="72"/>
    <x v="0"/>
    <x v="1"/>
  </r>
  <r>
    <x v="1"/>
    <s v="Karpina"/>
    <s v="Olga"/>
    <n v="3.7"/>
    <n v="99"/>
    <x v="0"/>
    <x v="1"/>
  </r>
  <r>
    <x v="1"/>
    <s v="Chajęcka"/>
    <s v="Aleksandra"/>
    <n v="3.02"/>
    <n v="90"/>
    <x v="0"/>
    <x v="1"/>
  </r>
  <r>
    <x v="1"/>
    <s v="Wood"/>
    <s v="Anna"/>
    <n v="4.93"/>
    <n v="73"/>
    <x v="0"/>
    <x v="0"/>
  </r>
  <r>
    <x v="1"/>
    <s v="Sadowska-Krawczenko"/>
    <s v="Izabela"/>
    <n v="4.8600000000000003"/>
    <n v="79"/>
    <x v="0"/>
    <x v="0"/>
  </r>
  <r>
    <x v="1"/>
    <s v="Owczarek"/>
    <s v="Magdalena"/>
    <n v="3.27"/>
    <n v="51"/>
    <x v="0"/>
    <x v="1"/>
  </r>
  <r>
    <x v="1"/>
    <s v="Szpejna"/>
    <s v="Monika"/>
    <n v="3.69"/>
    <n v="81"/>
    <x v="0"/>
    <x v="1"/>
  </r>
  <r>
    <x v="1"/>
    <s v="Henke"/>
    <s v="Paulina"/>
    <n v="2.77"/>
    <n v="78"/>
    <x v="0"/>
    <x v="1"/>
  </r>
  <r>
    <x v="1"/>
    <s v="Grzegorek"/>
    <s v="Monika"/>
    <n v="2.57"/>
    <n v="98"/>
    <x v="0"/>
    <x v="1"/>
  </r>
  <r>
    <x v="1"/>
    <s v="Grądziel"/>
    <s v="Filip"/>
    <n v="5.2"/>
    <n v="98"/>
    <x v="1"/>
    <x v="0"/>
  </r>
  <r>
    <x v="1"/>
    <s v="Świtkowska"/>
    <s v="Alicja"/>
    <n v="2.89"/>
    <n v="50"/>
    <x v="0"/>
    <x v="1"/>
  </r>
  <r>
    <x v="1"/>
    <s v="Ossowski"/>
    <s v="Szymon"/>
    <n v="4.08"/>
    <n v="99"/>
    <x v="1"/>
    <x v="1"/>
  </r>
  <r>
    <x v="1"/>
    <s v="Piotrowska"/>
    <s v="Julia"/>
    <n v="4.8899999999999997"/>
    <n v="74"/>
    <x v="0"/>
    <x v="0"/>
  </r>
  <r>
    <x v="1"/>
    <s v="Dworek"/>
    <s v="Mateusz"/>
    <n v="5.74"/>
    <n v="85"/>
    <x v="1"/>
    <x v="0"/>
  </r>
  <r>
    <x v="1"/>
    <s v="Żbikowska"/>
    <s v="Magdalena"/>
    <n v="3.75"/>
    <n v="61"/>
    <x v="0"/>
    <x v="1"/>
  </r>
  <r>
    <x v="1"/>
    <s v="Pokora"/>
    <s v="Igor"/>
    <n v="2.1800000000000002"/>
    <n v="64"/>
    <x v="1"/>
    <x v="1"/>
  </r>
  <r>
    <x v="1"/>
    <s v="Rajmann"/>
    <s v="Przemysław"/>
    <n v="4.84"/>
    <n v="93"/>
    <x v="1"/>
    <x v="0"/>
  </r>
  <r>
    <x v="1"/>
    <s v="Hałajda"/>
    <s v="Łukasz"/>
    <n v="4.66"/>
    <n v="81"/>
    <x v="1"/>
    <x v="0"/>
  </r>
  <r>
    <x v="1"/>
    <s v="Zielińska"/>
    <s v="Weronika"/>
    <n v="5.19"/>
    <n v="97"/>
    <x v="0"/>
    <x v="0"/>
  </r>
  <r>
    <x v="1"/>
    <s v="Kwasek"/>
    <s v="Wiktoria"/>
    <n v="4.75"/>
    <n v="82"/>
    <x v="0"/>
    <x v="0"/>
  </r>
  <r>
    <x v="1"/>
    <s v="Żemojtel"/>
    <s v="Joanna"/>
    <n v="2.5"/>
    <n v="99"/>
    <x v="0"/>
    <x v="1"/>
  </r>
  <r>
    <x v="1"/>
    <s v="Bąk"/>
    <s v="Paulina"/>
    <n v="5.34"/>
    <n v="85"/>
    <x v="0"/>
    <x v="0"/>
  </r>
  <r>
    <x v="1"/>
    <s v="Tyl"/>
    <s v="Magdalena"/>
    <n v="2.71"/>
    <n v="63"/>
    <x v="0"/>
    <x v="1"/>
  </r>
  <r>
    <x v="1"/>
    <s v="Detlaf"/>
    <s v="Daria"/>
    <n v="3.84"/>
    <n v="87"/>
    <x v="0"/>
    <x v="1"/>
  </r>
  <r>
    <x v="1"/>
    <s v="Małkowska"/>
    <s v="Paulina"/>
    <n v="5.36"/>
    <n v="98"/>
    <x v="0"/>
    <x v="0"/>
  </r>
  <r>
    <x v="1"/>
    <s v="Gusowski"/>
    <s v="Kamil"/>
    <n v="4.38"/>
    <n v="93"/>
    <x v="1"/>
    <x v="1"/>
  </r>
  <r>
    <x v="1"/>
    <s v="Wilińska"/>
    <s v="Sandra"/>
    <n v="2.06"/>
    <n v="93"/>
    <x v="0"/>
    <x v="1"/>
  </r>
  <r>
    <x v="1"/>
    <s v="Opas"/>
    <s v="Magdalena"/>
    <n v="2.68"/>
    <n v="100"/>
    <x v="0"/>
    <x v="1"/>
  </r>
  <r>
    <x v="1"/>
    <s v="Rzadkiewicz"/>
    <s v="Fabian"/>
    <n v="3.93"/>
    <n v="72"/>
    <x v="1"/>
    <x v="1"/>
  </r>
  <r>
    <x v="1"/>
    <s v="Białowąs"/>
    <s v="Marcin"/>
    <n v="4.87"/>
    <n v="73"/>
    <x v="1"/>
    <x v="0"/>
  </r>
  <r>
    <x v="1"/>
    <s v="Trybuś"/>
    <s v="Adam"/>
    <n v="3.12"/>
    <n v="78"/>
    <x v="1"/>
    <x v="1"/>
  </r>
  <r>
    <x v="1"/>
    <s v="Walczyk"/>
    <s v="Marta"/>
    <n v="3.38"/>
    <n v="93"/>
    <x v="0"/>
    <x v="1"/>
  </r>
  <r>
    <x v="1"/>
    <s v="Długosz"/>
    <s v="Agata"/>
    <n v="2.37"/>
    <n v="93"/>
    <x v="0"/>
    <x v="1"/>
  </r>
  <r>
    <x v="1"/>
    <s v="Cichosz"/>
    <s v="Marlena"/>
    <n v="4.41"/>
    <n v="52"/>
    <x v="0"/>
    <x v="1"/>
  </r>
  <r>
    <x v="1"/>
    <s v="Cichosz"/>
    <s v="Justyna"/>
    <n v="4.5999999999999996"/>
    <n v="79"/>
    <x v="0"/>
    <x v="1"/>
  </r>
  <r>
    <x v="1"/>
    <s v="Senger"/>
    <s v="Adrianna"/>
    <n v="3.78"/>
    <n v="77"/>
    <x v="0"/>
    <x v="1"/>
  </r>
  <r>
    <x v="1"/>
    <s v="Kuligowski"/>
    <s v="Piotr"/>
    <n v="3.98"/>
    <n v="69"/>
    <x v="1"/>
    <x v="1"/>
  </r>
  <r>
    <x v="1"/>
    <s v="Wegenke"/>
    <s v="Katarzyna"/>
    <n v="4.96"/>
    <n v="95"/>
    <x v="0"/>
    <x v="0"/>
  </r>
  <r>
    <x v="2"/>
    <s v="Demczewski"/>
    <s v="Filip"/>
    <n v="3.52"/>
    <n v="98"/>
    <x v="1"/>
    <x v="1"/>
  </r>
  <r>
    <x v="2"/>
    <s v="Grządka"/>
    <s v="Aleksandra"/>
    <n v="3.94"/>
    <n v="67"/>
    <x v="0"/>
    <x v="1"/>
  </r>
  <r>
    <x v="2"/>
    <s v="Zduńczuk"/>
    <s v="Mikołaj"/>
    <n v="4.3899999999999997"/>
    <n v="99"/>
    <x v="1"/>
    <x v="1"/>
  </r>
  <r>
    <x v="2"/>
    <s v="Arkuszewska"/>
    <s v="Judyta"/>
    <n v="3.42"/>
    <n v="51"/>
    <x v="0"/>
    <x v="1"/>
  </r>
  <r>
    <x v="2"/>
    <s v="Mrozińska"/>
    <s v="Magdalena"/>
    <n v="2.89"/>
    <n v="54"/>
    <x v="0"/>
    <x v="1"/>
  </r>
  <r>
    <x v="2"/>
    <s v="Falaszek"/>
    <s v="Agnieszka"/>
    <n v="3.64"/>
    <n v="72"/>
    <x v="0"/>
    <x v="1"/>
  </r>
  <r>
    <x v="2"/>
    <s v="Chojnacka"/>
    <s v="Karolina"/>
    <n v="3.6"/>
    <n v="70"/>
    <x v="0"/>
    <x v="1"/>
  </r>
  <r>
    <x v="2"/>
    <s v="Buzalska"/>
    <s v="Agnieszka"/>
    <n v="2.87"/>
    <n v="62"/>
    <x v="0"/>
    <x v="1"/>
  </r>
  <r>
    <x v="2"/>
    <s v="Zachulska"/>
    <s v="Anna"/>
    <n v="4.2300000000000004"/>
    <n v="88"/>
    <x v="0"/>
    <x v="1"/>
  </r>
  <r>
    <x v="2"/>
    <s v="Wardach"/>
    <s v="Mateusz"/>
    <n v="4.91"/>
    <n v="73"/>
    <x v="1"/>
    <x v="0"/>
  </r>
  <r>
    <x v="2"/>
    <s v="Rogowski"/>
    <s v="Christian"/>
    <n v="4.8099999999999996"/>
    <n v="72"/>
    <x v="1"/>
    <x v="0"/>
  </r>
  <r>
    <x v="2"/>
    <s v="Rzeźnikowska"/>
    <s v="Paulina"/>
    <n v="3.46"/>
    <n v="95"/>
    <x v="0"/>
    <x v="1"/>
  </r>
  <r>
    <x v="2"/>
    <s v="Stelter"/>
    <s v="Paweł"/>
    <n v="2.23"/>
    <n v="66"/>
    <x v="1"/>
    <x v="1"/>
  </r>
  <r>
    <x v="2"/>
    <s v="Rydzewski"/>
    <s v="Mateusz"/>
    <n v="3.78"/>
    <n v="83"/>
    <x v="1"/>
    <x v="1"/>
  </r>
  <r>
    <x v="2"/>
    <s v="Rydzyńska"/>
    <s v="Patrycja"/>
    <n v="3.02"/>
    <n v="63"/>
    <x v="0"/>
    <x v="1"/>
  </r>
  <r>
    <x v="2"/>
    <s v="Kubisch"/>
    <s v="Artur"/>
    <n v="2.09"/>
    <n v="51"/>
    <x v="1"/>
    <x v="1"/>
  </r>
  <r>
    <x v="2"/>
    <s v="Wrzesińska"/>
    <s v="Anna"/>
    <n v="2.94"/>
    <n v="63"/>
    <x v="0"/>
    <x v="1"/>
  </r>
  <r>
    <x v="2"/>
    <s v="Jasiek"/>
    <s v="Magdalena"/>
    <n v="3.91"/>
    <n v="76"/>
    <x v="0"/>
    <x v="1"/>
  </r>
  <r>
    <x v="2"/>
    <s v="Palicka"/>
    <s v="Joanna"/>
    <n v="3.86"/>
    <n v="82"/>
    <x v="0"/>
    <x v="1"/>
  </r>
  <r>
    <x v="2"/>
    <s v="Buś"/>
    <s v="Jagoda"/>
    <n v="4.6900000000000004"/>
    <n v="98"/>
    <x v="0"/>
    <x v="0"/>
  </r>
  <r>
    <x v="2"/>
    <s v="Heyza"/>
    <s v="Rafał"/>
    <n v="2.0299999999999998"/>
    <n v="75"/>
    <x v="1"/>
    <x v="1"/>
  </r>
  <r>
    <x v="2"/>
    <s v="Ciemiński"/>
    <s v="Paweł"/>
    <n v="4.78"/>
    <n v="81"/>
    <x v="1"/>
    <x v="0"/>
  </r>
  <r>
    <x v="2"/>
    <s v="Ziętara"/>
    <s v="Łukasz"/>
    <n v="4.9000000000000004"/>
    <n v="76"/>
    <x v="1"/>
    <x v="0"/>
  </r>
  <r>
    <x v="2"/>
    <s v="Bogusz"/>
    <s v="Barbara"/>
    <n v="3.51"/>
    <n v="80"/>
    <x v="0"/>
    <x v="1"/>
  </r>
  <r>
    <x v="2"/>
    <s v="Markowska"/>
    <s v="Aleksandra"/>
    <n v="3.15"/>
    <n v="67"/>
    <x v="0"/>
    <x v="1"/>
  </r>
  <r>
    <x v="2"/>
    <s v="Chabel"/>
    <s v="Joanna"/>
    <n v="4.25"/>
    <n v="69"/>
    <x v="0"/>
    <x v="1"/>
  </r>
  <r>
    <x v="2"/>
    <s v="Kwiatkowski"/>
    <s v="Mateusz"/>
    <n v="3.89"/>
    <n v="92"/>
    <x v="1"/>
    <x v="1"/>
  </r>
  <r>
    <x v="2"/>
    <s v="Rzeszotarski"/>
    <s v="Rafał"/>
    <n v="5.87"/>
    <n v="97"/>
    <x v="1"/>
    <x v="0"/>
  </r>
  <r>
    <x v="2"/>
    <s v="Gackowska"/>
    <s v="Alicja"/>
    <n v="4.8"/>
    <n v="80"/>
    <x v="0"/>
    <x v="0"/>
  </r>
  <r>
    <x v="2"/>
    <s v="Kluczyński"/>
    <s v="Dawid"/>
    <n v="2.98"/>
    <n v="61"/>
    <x v="1"/>
    <x v="1"/>
  </r>
  <r>
    <x v="2"/>
    <s v="Szymanowski"/>
    <s v="Paweł"/>
    <n v="4.9000000000000004"/>
    <n v="72"/>
    <x v="1"/>
    <x v="0"/>
  </r>
  <r>
    <x v="2"/>
    <s v="Mielcarek"/>
    <s v="Maciej"/>
    <n v="4.71"/>
    <n v="80"/>
    <x v="1"/>
    <x v="0"/>
  </r>
  <r>
    <x v="2"/>
    <s v="Grabowska"/>
    <s v="Karolina"/>
    <n v="4.24"/>
    <n v="92"/>
    <x v="0"/>
    <x v="1"/>
  </r>
  <r>
    <x v="2"/>
    <s v="Górska"/>
    <s v="Aneta"/>
    <n v="2.35"/>
    <n v="56"/>
    <x v="0"/>
    <x v="1"/>
  </r>
  <r>
    <x v="3"/>
    <s v="Wilniewczyc"/>
    <s v="Rafał"/>
    <n v="2.12"/>
    <n v="61"/>
    <x v="1"/>
    <x v="1"/>
  </r>
  <r>
    <x v="3"/>
    <s v="Siadkowska"/>
    <s v="Natalia"/>
    <n v="2.87"/>
    <n v="75"/>
    <x v="0"/>
    <x v="1"/>
  </r>
  <r>
    <x v="3"/>
    <s v="Garsztka"/>
    <s v="Weronika"/>
    <n v="4.74"/>
    <n v="91"/>
    <x v="0"/>
    <x v="0"/>
  </r>
  <r>
    <x v="3"/>
    <s v="Chmielewska"/>
    <s v="Marta"/>
    <n v="4.78"/>
    <n v="78"/>
    <x v="0"/>
    <x v="0"/>
  </r>
  <r>
    <x v="3"/>
    <s v="Dobrzański"/>
    <s v="Dariusz"/>
    <n v="5.72"/>
    <n v="89"/>
    <x v="1"/>
    <x v="0"/>
  </r>
  <r>
    <x v="3"/>
    <s v="Chmielewska"/>
    <s v="Monika"/>
    <n v="4.6900000000000004"/>
    <n v="96"/>
    <x v="0"/>
    <x v="0"/>
  </r>
  <r>
    <x v="3"/>
    <s v="Adamczyk"/>
    <s v="Aleksander"/>
    <n v="2.85"/>
    <n v="76"/>
    <x v="1"/>
    <x v="1"/>
  </r>
  <r>
    <x v="3"/>
    <s v="Kromski"/>
    <s v="Jan"/>
    <n v="4.6100000000000003"/>
    <n v="98"/>
    <x v="1"/>
    <x v="0"/>
  </r>
  <r>
    <x v="3"/>
    <s v="Kozłowska"/>
    <s v="Aleksandra"/>
    <n v="3.03"/>
    <n v="58"/>
    <x v="0"/>
    <x v="1"/>
  </r>
  <r>
    <x v="3"/>
    <s v="Stachera"/>
    <s v="Ewa"/>
    <n v="2.37"/>
    <n v="62"/>
    <x v="0"/>
    <x v="1"/>
  </r>
  <r>
    <x v="3"/>
    <s v="Czajkowski"/>
    <s v="Mikołaj"/>
    <n v="5.4"/>
    <n v="100"/>
    <x v="1"/>
    <x v="0"/>
  </r>
  <r>
    <x v="3"/>
    <s v="Giermakowska"/>
    <s v="Aleksandra"/>
    <n v="2.64"/>
    <n v="95"/>
    <x v="0"/>
    <x v="1"/>
  </r>
  <r>
    <x v="3"/>
    <s v="Paprocki"/>
    <s v="Tymoteusz"/>
    <n v="3.91"/>
    <n v="67"/>
    <x v="1"/>
    <x v="1"/>
  </r>
  <r>
    <x v="3"/>
    <s v="Kluszczyński"/>
    <s v="Mateusz"/>
    <n v="4.7300000000000004"/>
    <n v="71"/>
    <x v="1"/>
    <x v="0"/>
  </r>
  <r>
    <x v="3"/>
    <s v="Ćwikowska"/>
    <s v="Marta"/>
    <n v="4.2"/>
    <n v="73"/>
    <x v="0"/>
    <x v="1"/>
  </r>
  <r>
    <x v="3"/>
    <s v="Bagińska"/>
    <s v="Agata"/>
    <n v="4.83"/>
    <n v="70"/>
    <x v="0"/>
    <x v="0"/>
  </r>
  <r>
    <x v="3"/>
    <s v="Krzywański"/>
    <s v="Tomasz"/>
    <n v="2.8"/>
    <n v="77"/>
    <x v="1"/>
    <x v="1"/>
  </r>
  <r>
    <x v="3"/>
    <s v="Sowiński"/>
    <s v="Krzysztof"/>
    <n v="3.79"/>
    <n v="62"/>
    <x v="1"/>
    <x v="1"/>
  </r>
  <r>
    <x v="3"/>
    <s v="Kujawa"/>
    <s v="Małgorzata"/>
    <n v="3.91"/>
    <n v="82"/>
    <x v="0"/>
    <x v="1"/>
  </r>
  <r>
    <x v="3"/>
    <s v="Sadurska"/>
    <s v="Dominika"/>
    <n v="3.89"/>
    <n v="84"/>
    <x v="0"/>
    <x v="1"/>
  </r>
  <r>
    <x v="3"/>
    <s v="Górkiewicz"/>
    <s v="Honorata"/>
    <n v="4.4800000000000004"/>
    <n v="50"/>
    <x v="0"/>
    <x v="1"/>
  </r>
  <r>
    <x v="3"/>
    <s v="Skalska"/>
    <s v="Marta"/>
    <n v="3.46"/>
    <n v="95"/>
    <x v="0"/>
    <x v="1"/>
  </r>
  <r>
    <x v="3"/>
    <s v="Szymański"/>
    <s v="Karol"/>
    <n v="4.43"/>
    <n v="68"/>
    <x v="1"/>
    <x v="1"/>
  </r>
  <r>
    <x v="3"/>
    <s v="Meller"/>
    <s v="Marta"/>
    <n v="2.0099999999999998"/>
    <n v="57"/>
    <x v="0"/>
    <x v="1"/>
  </r>
  <r>
    <x v="3"/>
    <s v="Krystek"/>
    <s v="Aleksandra"/>
    <n v="4"/>
    <n v="62"/>
    <x v="0"/>
    <x v="1"/>
  </r>
  <r>
    <x v="3"/>
    <s v="Koselski"/>
    <s v="Mateusz"/>
    <n v="3.42"/>
    <n v="59"/>
    <x v="1"/>
    <x v="1"/>
  </r>
  <r>
    <x v="3"/>
    <s v="Jarząbek"/>
    <s v="Maksymilian"/>
    <n v="2.0699999999999998"/>
    <n v="61"/>
    <x v="1"/>
    <x v="1"/>
  </r>
  <r>
    <x v="3"/>
    <s v="Machaliński"/>
    <s v="Patryk"/>
    <n v="4.6900000000000004"/>
    <n v="77"/>
    <x v="1"/>
    <x v="0"/>
  </r>
  <r>
    <x v="3"/>
    <s v="Krukowski"/>
    <s v="Damian"/>
    <n v="2.4"/>
    <n v="66"/>
    <x v="1"/>
    <x v="1"/>
  </r>
  <r>
    <x v="3"/>
    <s v="Brona"/>
    <s v="Adrian"/>
    <n v="4.91"/>
    <n v="75"/>
    <x v="1"/>
    <x v="0"/>
  </r>
  <r>
    <x v="3"/>
    <s v="Sosnowska"/>
    <s v="Angelika"/>
    <n v="4.4000000000000004"/>
    <n v="93"/>
    <x v="0"/>
    <x v="1"/>
  </r>
  <r>
    <x v="3"/>
    <s v="Pachnik"/>
    <s v="Anna"/>
    <n v="2.65"/>
    <n v="91"/>
    <x v="0"/>
    <x v="1"/>
  </r>
  <r>
    <x v="3"/>
    <s v="Tews"/>
    <s v="Krystian"/>
    <n v="2.2400000000000002"/>
    <n v="66"/>
    <x v="1"/>
    <x v="1"/>
  </r>
  <r>
    <x v="3"/>
    <s v="Niwińska"/>
    <s v="Natalia"/>
    <n v="5.64"/>
    <n v="90"/>
    <x v="0"/>
    <x v="0"/>
  </r>
  <r>
    <x v="3"/>
    <s v="Woźniak"/>
    <s v="Arkadiusz"/>
    <n v="3.57"/>
    <n v="54"/>
    <x v="1"/>
    <x v="1"/>
  </r>
  <r>
    <x v="3"/>
    <s v="Owczarska"/>
    <s v="Estera"/>
    <n v="3.83"/>
    <n v="74"/>
    <x v="0"/>
    <x v="1"/>
  </r>
  <r>
    <x v="3"/>
    <s v="Biernat"/>
    <s v="Daria"/>
    <n v="3.33"/>
    <n v="91"/>
    <x v="0"/>
    <x v="1"/>
  </r>
  <r>
    <x v="4"/>
    <s v="Perdoch"/>
    <s v="Dominika"/>
    <n v="5"/>
    <n v="91"/>
    <x v="0"/>
    <x v="0"/>
  </r>
  <r>
    <x v="4"/>
    <s v="Górka"/>
    <s v="Paweł"/>
    <n v="4.8600000000000003"/>
    <n v="79"/>
    <x v="1"/>
    <x v="0"/>
  </r>
  <r>
    <x v="4"/>
    <s v="Kitowski"/>
    <s v="Damian"/>
    <n v="2.02"/>
    <n v="65"/>
    <x v="1"/>
    <x v="1"/>
  </r>
  <r>
    <x v="4"/>
    <s v="Mierzbiczak"/>
    <s v="Aleksander"/>
    <n v="2.4"/>
    <n v="68"/>
    <x v="1"/>
    <x v="1"/>
  </r>
  <r>
    <x v="4"/>
    <s v="Lemanowicz"/>
    <s v="Maciej"/>
    <n v="2.91"/>
    <n v="74"/>
    <x v="1"/>
    <x v="1"/>
  </r>
  <r>
    <x v="4"/>
    <s v="Lemanowicz"/>
    <s v="Michał"/>
    <n v="2.89"/>
    <n v="100"/>
    <x v="1"/>
    <x v="1"/>
  </r>
  <r>
    <x v="4"/>
    <s v="Świstowski"/>
    <s v="Filip"/>
    <n v="3.76"/>
    <n v="60"/>
    <x v="1"/>
    <x v="1"/>
  </r>
  <r>
    <x v="4"/>
    <s v="Stolarczuk"/>
    <s v="Łukasz"/>
    <n v="4.3600000000000003"/>
    <n v="94"/>
    <x v="1"/>
    <x v="1"/>
  </r>
  <r>
    <x v="4"/>
    <s v="Budziński"/>
    <s v="Patryk"/>
    <n v="5.17"/>
    <n v="90"/>
    <x v="1"/>
    <x v="0"/>
  </r>
  <r>
    <x v="4"/>
    <s v="Szymczak"/>
    <s v="Szymon"/>
    <n v="2.13"/>
    <n v="68"/>
    <x v="1"/>
    <x v="1"/>
  </r>
  <r>
    <x v="4"/>
    <s v="Podsiadły"/>
    <s v="Agnieszka"/>
    <n v="4.0999999999999996"/>
    <n v="92"/>
    <x v="0"/>
    <x v="1"/>
  </r>
  <r>
    <x v="4"/>
    <s v="Bochenek"/>
    <s v="Oliwia"/>
    <n v="4.91"/>
    <n v="71"/>
    <x v="0"/>
    <x v="0"/>
  </r>
  <r>
    <x v="4"/>
    <s v="Bogucki"/>
    <s v="Bartosz"/>
    <n v="4.63"/>
    <n v="78"/>
    <x v="1"/>
    <x v="0"/>
  </r>
  <r>
    <x v="4"/>
    <s v="Pawłowska"/>
    <s v="Anna"/>
    <n v="4.97"/>
    <n v="80"/>
    <x v="0"/>
    <x v="0"/>
  </r>
  <r>
    <x v="4"/>
    <s v="Sarosiek"/>
    <s v="Natalia"/>
    <n v="4.3"/>
    <n v="77"/>
    <x v="0"/>
    <x v="1"/>
  </r>
  <r>
    <x v="4"/>
    <s v="Czarny"/>
    <s v="Paweł"/>
    <n v="4.3499999999999996"/>
    <n v="75"/>
    <x v="1"/>
    <x v="1"/>
  </r>
  <r>
    <x v="4"/>
    <s v="Kraska"/>
    <s v="Artur"/>
    <n v="5.34"/>
    <n v="100"/>
    <x v="1"/>
    <x v="0"/>
  </r>
  <r>
    <x v="4"/>
    <s v="Dwojak"/>
    <s v="Tomasz"/>
    <n v="3.62"/>
    <n v="61"/>
    <x v="1"/>
    <x v="1"/>
  </r>
  <r>
    <x v="4"/>
    <s v="Antczak"/>
    <s v="Marcin"/>
    <n v="4.46"/>
    <n v="61"/>
    <x v="1"/>
    <x v="1"/>
  </r>
  <r>
    <x v="4"/>
    <s v="Winiecka"/>
    <s v="Agnieszka"/>
    <n v="3.34"/>
    <n v="92"/>
    <x v="0"/>
    <x v="1"/>
  </r>
  <r>
    <x v="4"/>
    <s v="Lemańska"/>
    <s v="Monika"/>
    <n v="3.69"/>
    <n v="87"/>
    <x v="0"/>
    <x v="1"/>
  </r>
  <r>
    <x v="4"/>
    <s v="Stempkowski"/>
    <s v="Rafał"/>
    <n v="3.72"/>
    <n v="79"/>
    <x v="1"/>
    <x v="1"/>
  </r>
  <r>
    <x v="4"/>
    <s v="Szkoda"/>
    <s v="Karolina"/>
    <n v="3.53"/>
    <n v="80"/>
    <x v="0"/>
    <x v="1"/>
  </r>
  <r>
    <x v="4"/>
    <s v="Trybuś"/>
    <s v="Bartłomiej"/>
    <n v="2.16"/>
    <n v="61"/>
    <x v="1"/>
    <x v="1"/>
  </r>
  <r>
    <x v="4"/>
    <s v="Sokólski"/>
    <s v="Piotr"/>
    <n v="5.35"/>
    <n v="89"/>
    <x v="1"/>
    <x v="0"/>
  </r>
  <r>
    <x v="4"/>
    <s v="Baran"/>
    <s v="Michał"/>
    <n v="2.83"/>
    <n v="64"/>
    <x v="1"/>
    <x v="1"/>
  </r>
  <r>
    <x v="4"/>
    <s v="Hajdukiewicz"/>
    <s v="Grzegorz"/>
    <n v="4.79"/>
    <n v="87"/>
    <x v="1"/>
    <x v="0"/>
  </r>
  <r>
    <x v="4"/>
    <s v="Jaworska"/>
    <s v="Estera"/>
    <n v="4.38"/>
    <n v="92"/>
    <x v="0"/>
    <x v="1"/>
  </r>
  <r>
    <x v="4"/>
    <s v="Beringer"/>
    <s v="Michał"/>
    <n v="5.09"/>
    <n v="89"/>
    <x v="1"/>
    <x v="0"/>
  </r>
  <r>
    <x v="4"/>
    <s v="Musiała"/>
    <s v="Krzysztof"/>
    <n v="3.9"/>
    <n v="64"/>
    <x v="1"/>
    <x v="1"/>
  </r>
  <r>
    <x v="4"/>
    <s v="Talar"/>
    <s v="Jan"/>
    <n v="5.24"/>
    <n v="96"/>
    <x v="1"/>
    <x v="0"/>
  </r>
  <r>
    <x v="4"/>
    <s v="Kowalczyk"/>
    <s v="Jakub"/>
    <n v="4.04"/>
    <n v="94"/>
    <x v="1"/>
    <x v="1"/>
  </r>
  <r>
    <x v="4"/>
    <s v="Borucki"/>
    <s v="Michał"/>
    <n v="4.88"/>
    <n v="85"/>
    <x v="1"/>
    <x v="0"/>
  </r>
  <r>
    <x v="4"/>
    <s v="Majer"/>
    <s v="Agnieszka"/>
    <n v="4.57"/>
    <n v="82"/>
    <x v="0"/>
    <x v="1"/>
  </r>
  <r>
    <x v="4"/>
    <s v="Konopiński"/>
    <s v="Wojciech"/>
    <n v="5.89"/>
    <n v="93"/>
    <x v="1"/>
    <x v="0"/>
  </r>
  <r>
    <x v="4"/>
    <s v="Tobolski"/>
    <s v="Tymon"/>
    <n v="3.91"/>
    <n v="66"/>
    <x v="1"/>
    <x v="1"/>
  </r>
  <r>
    <x v="5"/>
    <s v="Kozak"/>
    <s v="Aleksander"/>
    <n v="3.33"/>
    <n v="67"/>
    <x v="1"/>
    <x v="1"/>
  </r>
  <r>
    <x v="5"/>
    <s v="Drażniuk"/>
    <s v="Marta"/>
    <n v="4.9000000000000004"/>
    <n v="94"/>
    <x v="0"/>
    <x v="0"/>
  </r>
  <r>
    <x v="5"/>
    <s v="Kamyszek"/>
    <s v="Patrycja"/>
    <n v="4.9000000000000004"/>
    <n v="79"/>
    <x v="0"/>
    <x v="0"/>
  </r>
  <r>
    <x v="5"/>
    <s v="Sławińska"/>
    <s v="Magdalena"/>
    <n v="2.2999999999999998"/>
    <n v="55"/>
    <x v="0"/>
    <x v="1"/>
  </r>
  <r>
    <x v="5"/>
    <s v="Stępień"/>
    <s v="Urszula"/>
    <n v="2.85"/>
    <n v="87"/>
    <x v="0"/>
    <x v="1"/>
  </r>
  <r>
    <x v="5"/>
    <s v="Zbylut"/>
    <s v="Katarzyna"/>
    <n v="2.8"/>
    <n v="53"/>
    <x v="0"/>
    <x v="1"/>
  </r>
  <r>
    <x v="5"/>
    <s v="Czajkowska"/>
    <s v="Agnieszka"/>
    <n v="4.8099999999999996"/>
    <n v="73"/>
    <x v="0"/>
    <x v="0"/>
  </r>
  <r>
    <x v="5"/>
    <s v="Łukasik"/>
    <s v="Dorota"/>
    <n v="4.01"/>
    <n v="71"/>
    <x v="0"/>
    <x v="1"/>
  </r>
  <r>
    <x v="5"/>
    <s v="Kabacińska"/>
    <s v="Joanna"/>
    <n v="2.65"/>
    <n v="86"/>
    <x v="0"/>
    <x v="1"/>
  </r>
  <r>
    <x v="5"/>
    <s v="Janicka"/>
    <s v="Katarzyna"/>
    <n v="4.83"/>
    <n v="92"/>
    <x v="0"/>
    <x v="0"/>
  </r>
  <r>
    <x v="5"/>
    <s v="Borkowska"/>
    <s v="Ludmiła"/>
    <n v="4.3499999999999996"/>
    <n v="69"/>
    <x v="0"/>
    <x v="1"/>
  </r>
  <r>
    <x v="5"/>
    <s v="Jańczak"/>
    <s v="Anna"/>
    <n v="3.03"/>
    <n v="75"/>
    <x v="0"/>
    <x v="1"/>
  </r>
  <r>
    <x v="5"/>
    <s v="Marynowska"/>
    <s v="Milena"/>
    <n v="4.6399999999999997"/>
    <n v="78"/>
    <x v="0"/>
    <x v="0"/>
  </r>
  <r>
    <x v="5"/>
    <s v="Górska"/>
    <s v="Anna"/>
    <n v="4.93"/>
    <n v="83"/>
    <x v="0"/>
    <x v="0"/>
  </r>
  <r>
    <x v="5"/>
    <s v="Rzepecka"/>
    <s v="Aleksandra"/>
    <n v="4.22"/>
    <n v="100"/>
    <x v="0"/>
    <x v="1"/>
  </r>
  <r>
    <x v="5"/>
    <s v="Jankowska"/>
    <s v="Joanna"/>
    <n v="4.82"/>
    <n v="91"/>
    <x v="0"/>
    <x v="0"/>
  </r>
  <r>
    <x v="5"/>
    <s v="Galas"/>
    <s v="Monika"/>
    <n v="4.93"/>
    <n v="76"/>
    <x v="0"/>
    <x v="0"/>
  </r>
  <r>
    <x v="5"/>
    <s v="Kaźmierczak"/>
    <s v="Anna"/>
    <n v="4.8899999999999997"/>
    <n v="100"/>
    <x v="0"/>
    <x v="0"/>
  </r>
  <r>
    <x v="5"/>
    <s v="Węgierska"/>
    <s v="Ewa"/>
    <n v="4.95"/>
    <n v="82"/>
    <x v="0"/>
    <x v="0"/>
  </r>
  <r>
    <x v="5"/>
    <s v="Gehrmann"/>
    <s v="Agata"/>
    <n v="2.73"/>
    <n v="82"/>
    <x v="0"/>
    <x v="1"/>
  </r>
  <r>
    <x v="5"/>
    <s v="Bomberski"/>
    <s v="Aleksander"/>
    <n v="4.9800000000000004"/>
    <n v="80"/>
    <x v="1"/>
    <x v="0"/>
  </r>
  <r>
    <x v="5"/>
    <s v="Guza"/>
    <s v="Katarzyna"/>
    <n v="2"/>
    <n v="63"/>
    <x v="0"/>
    <x v="1"/>
  </r>
  <r>
    <x v="5"/>
    <s v="Hłond"/>
    <s v="Aleksandra"/>
    <n v="4.7699999999999996"/>
    <n v="87"/>
    <x v="0"/>
    <x v="0"/>
  </r>
  <r>
    <x v="5"/>
    <s v="Ciemny"/>
    <s v="Sylwia"/>
    <n v="5.07"/>
    <n v="83"/>
    <x v="0"/>
    <x v="0"/>
  </r>
  <r>
    <x v="5"/>
    <s v="Lackowski"/>
    <s v="Krzysztof"/>
    <n v="4.49"/>
    <n v="95"/>
    <x v="1"/>
    <x v="1"/>
  </r>
  <r>
    <x v="5"/>
    <s v="Kuczma"/>
    <s v="Dominika"/>
    <n v="4.4800000000000004"/>
    <n v="64"/>
    <x v="0"/>
    <x v="1"/>
  </r>
  <r>
    <x v="5"/>
    <s v="Chojnacki"/>
    <s v="Michał"/>
    <n v="3.21"/>
    <n v="80"/>
    <x v="1"/>
    <x v="1"/>
  </r>
  <r>
    <x v="5"/>
    <s v="Arczewska"/>
    <s v="Barbara"/>
    <n v="5.19"/>
    <n v="93"/>
    <x v="0"/>
    <x v="0"/>
  </r>
  <r>
    <x v="5"/>
    <s v="Pałaszewska"/>
    <s v="Martyna"/>
    <n v="4.55"/>
    <n v="94"/>
    <x v="0"/>
    <x v="1"/>
  </r>
  <r>
    <x v="5"/>
    <s v="Bredow"/>
    <s v="Katarzyna"/>
    <n v="3.58"/>
    <n v="95"/>
    <x v="0"/>
    <x v="1"/>
  </r>
  <r>
    <x v="5"/>
    <s v="Orlicki"/>
    <s v="Dorian"/>
    <n v="4.58"/>
    <n v="90"/>
    <x v="1"/>
    <x v="1"/>
  </r>
  <r>
    <x v="5"/>
    <s v="Borowik"/>
    <s v="Karolina"/>
    <n v="4.3099999999999996"/>
    <n v="79"/>
    <x v="0"/>
    <x v="1"/>
  </r>
  <r>
    <x v="5"/>
    <s v="Jędryczka"/>
    <s v="Paulina"/>
    <n v="2.59"/>
    <n v="53"/>
    <x v="0"/>
    <x v="1"/>
  </r>
  <r>
    <x v="5"/>
    <s v="Pietraszko"/>
    <s v="Małgorzata"/>
    <n v="2.81"/>
    <n v="89"/>
    <x v="0"/>
    <x v="1"/>
  </r>
  <r>
    <x v="5"/>
    <s v="Mąkowska"/>
    <s v="Kamila"/>
    <n v="3.72"/>
    <n v="61"/>
    <x v="0"/>
    <x v="1"/>
  </r>
  <r>
    <x v="5"/>
    <s v="Dobrzyńska"/>
    <s v="Marta"/>
    <n v="2.09"/>
    <n v="97"/>
    <x v="0"/>
    <x v="1"/>
  </r>
  <r>
    <x v="5"/>
    <s v="Maternowski"/>
    <s v="Paweł"/>
    <n v="2.23"/>
    <n v="68"/>
    <x v="1"/>
    <x v="1"/>
  </r>
  <r>
    <x v="6"/>
    <s v="Ruczyński"/>
    <s v="Michał"/>
    <n v="6"/>
    <n v="100"/>
    <x v="1"/>
    <x v="0"/>
  </r>
  <r>
    <x v="6"/>
    <s v="Kuta"/>
    <s v="Ewelina"/>
    <n v="5.0599999999999996"/>
    <n v="75"/>
    <x v="0"/>
    <x v="0"/>
  </r>
  <r>
    <x v="6"/>
    <s v="Tyczyński"/>
    <s v="Mikołaj"/>
    <n v="3.76"/>
    <n v="68"/>
    <x v="1"/>
    <x v="1"/>
  </r>
  <r>
    <x v="6"/>
    <s v="Kasica"/>
    <s v="Adrian"/>
    <n v="5.1100000000000003"/>
    <n v="85"/>
    <x v="1"/>
    <x v="0"/>
  </r>
  <r>
    <x v="6"/>
    <s v="Rybak"/>
    <s v="Agata"/>
    <n v="4.66"/>
    <n v="87"/>
    <x v="0"/>
    <x v="0"/>
  </r>
  <r>
    <x v="6"/>
    <s v="Radzik"/>
    <s v="Ewelina"/>
    <n v="2.04"/>
    <n v="94"/>
    <x v="0"/>
    <x v="1"/>
  </r>
  <r>
    <x v="6"/>
    <s v="Błaczkowski"/>
    <s v="Rafał"/>
    <n v="2.2000000000000002"/>
    <n v="51"/>
    <x v="1"/>
    <x v="1"/>
  </r>
  <r>
    <x v="6"/>
    <s v="Wietecka"/>
    <s v="Zuzanna"/>
    <n v="2.68"/>
    <n v="63"/>
    <x v="0"/>
    <x v="1"/>
  </r>
  <r>
    <x v="6"/>
    <s v="Karaś"/>
    <s v="Marta"/>
    <n v="3.77"/>
    <n v="86"/>
    <x v="0"/>
    <x v="1"/>
  </r>
  <r>
    <x v="6"/>
    <s v="Dembski"/>
    <s v="Sebastian"/>
    <n v="4.92"/>
    <n v="76"/>
    <x v="1"/>
    <x v="0"/>
  </r>
  <r>
    <x v="6"/>
    <s v="Sołobodowska"/>
    <s v="Weronika"/>
    <n v="4.9400000000000004"/>
    <n v="80"/>
    <x v="0"/>
    <x v="0"/>
  </r>
  <r>
    <x v="6"/>
    <s v="Zagozda"/>
    <s v="Anna"/>
    <n v="4.79"/>
    <n v="77"/>
    <x v="0"/>
    <x v="0"/>
  </r>
  <r>
    <x v="6"/>
    <s v="Tyma"/>
    <s v="Martyna"/>
    <n v="2.79"/>
    <n v="63"/>
    <x v="0"/>
    <x v="1"/>
  </r>
  <r>
    <x v="6"/>
    <s v="Teodorczyk"/>
    <s v="Alina"/>
    <n v="3.65"/>
    <n v="92"/>
    <x v="0"/>
    <x v="1"/>
  </r>
  <r>
    <x v="6"/>
    <s v="Michalska"/>
    <s v="Karolina"/>
    <n v="4.37"/>
    <n v="87"/>
    <x v="0"/>
    <x v="1"/>
  </r>
  <r>
    <x v="6"/>
    <s v="Pawłowska"/>
    <s v="Sandra"/>
    <n v="4.3099999999999996"/>
    <n v="97"/>
    <x v="0"/>
    <x v="1"/>
  </r>
  <r>
    <x v="6"/>
    <s v="Jaroch"/>
    <s v="Karol"/>
    <n v="5"/>
    <n v="73"/>
    <x v="1"/>
    <x v="0"/>
  </r>
  <r>
    <x v="6"/>
    <s v="Nowak"/>
    <s v="Błażej"/>
    <n v="5.74"/>
    <n v="97"/>
    <x v="1"/>
    <x v="0"/>
  </r>
  <r>
    <x v="6"/>
    <s v="Wirszyłło"/>
    <s v="Karina"/>
    <n v="4.7300000000000004"/>
    <n v="74"/>
    <x v="0"/>
    <x v="0"/>
  </r>
  <r>
    <x v="6"/>
    <s v="Rawska"/>
    <s v="Dominika"/>
    <n v="2.0299999999999998"/>
    <n v="53"/>
    <x v="0"/>
    <x v="1"/>
  </r>
  <r>
    <x v="6"/>
    <s v="Puzinowska"/>
    <s v="Nastazja"/>
    <n v="3.42"/>
    <n v="99"/>
    <x v="0"/>
    <x v="1"/>
  </r>
  <r>
    <x v="6"/>
    <s v="Jarząb"/>
    <s v="Katarzyna"/>
    <n v="4.96"/>
    <n v="92"/>
    <x v="0"/>
    <x v="0"/>
  </r>
  <r>
    <x v="6"/>
    <s v="Urtnowska"/>
    <s v="Katarzyna"/>
    <n v="4.24"/>
    <n v="71"/>
    <x v="0"/>
    <x v="1"/>
  </r>
  <r>
    <x v="6"/>
    <s v="Kasprowicz"/>
    <s v="Michalina"/>
    <n v="4.95"/>
    <n v="81"/>
    <x v="0"/>
    <x v="0"/>
  </r>
  <r>
    <x v="6"/>
    <s v="Semrau"/>
    <s v="Dominika"/>
    <n v="4.18"/>
    <n v="92"/>
    <x v="0"/>
    <x v="1"/>
  </r>
  <r>
    <x v="6"/>
    <s v="Stróż"/>
    <s v="Angelika"/>
    <n v="4.67"/>
    <n v="74"/>
    <x v="0"/>
    <x v="0"/>
  </r>
  <r>
    <x v="6"/>
    <s v="Bartelak"/>
    <s v="Agata"/>
    <n v="3.82"/>
    <n v="62"/>
    <x v="0"/>
    <x v="1"/>
  </r>
  <r>
    <x v="6"/>
    <s v="Kornatowski"/>
    <s v="Maciej"/>
    <n v="2.08"/>
    <n v="95"/>
    <x v="1"/>
    <x v="1"/>
  </r>
  <r>
    <x v="6"/>
    <s v="Jurek"/>
    <s v="Anna"/>
    <n v="2.2400000000000002"/>
    <n v="51"/>
    <x v="0"/>
    <x v="1"/>
  </r>
  <r>
    <x v="6"/>
    <s v="Lissowska"/>
    <s v="Aleksandra"/>
    <n v="5.31"/>
    <n v="85"/>
    <x v="0"/>
    <x v="0"/>
  </r>
  <r>
    <x v="7"/>
    <s v="Nowak"/>
    <s v="Aleksandra"/>
    <n v="5"/>
    <n v="97"/>
    <x v="0"/>
    <x v="0"/>
  </r>
  <r>
    <x v="7"/>
    <s v="Nowak"/>
    <s v="Agnieszka"/>
    <n v="2.87"/>
    <n v="69"/>
    <x v="0"/>
    <x v="1"/>
  </r>
  <r>
    <x v="7"/>
    <s v="Ramczyk"/>
    <s v="Beata"/>
    <n v="3.11"/>
    <n v="78"/>
    <x v="0"/>
    <x v="1"/>
  </r>
  <r>
    <x v="7"/>
    <s v="Grabowicz"/>
    <s v="Zuzanna"/>
    <n v="4.75"/>
    <n v="71"/>
    <x v="0"/>
    <x v="0"/>
  </r>
  <r>
    <x v="7"/>
    <s v="Kumkowska"/>
    <s v="Aleksandra"/>
    <n v="5.92"/>
    <n v="92"/>
    <x v="0"/>
    <x v="0"/>
  </r>
  <r>
    <x v="7"/>
    <s v="Czubińska"/>
    <s v="Marta"/>
    <n v="3.03"/>
    <n v="69"/>
    <x v="0"/>
    <x v="1"/>
  </r>
  <r>
    <x v="7"/>
    <s v="Kunde"/>
    <s v="Sandra"/>
    <n v="4.5999999999999996"/>
    <n v="96"/>
    <x v="0"/>
    <x v="1"/>
  </r>
  <r>
    <x v="7"/>
    <s v="Rybczyński"/>
    <s v="Marcin"/>
    <n v="2.0299999999999998"/>
    <n v="100"/>
    <x v="1"/>
    <x v="1"/>
  </r>
  <r>
    <x v="7"/>
    <s v="Kuryło"/>
    <s v="Dominika"/>
    <n v="3.77"/>
    <n v="76"/>
    <x v="0"/>
    <x v="1"/>
  </r>
  <r>
    <x v="7"/>
    <s v="Dampc"/>
    <s v="Marta"/>
    <n v="4.67"/>
    <n v="77"/>
    <x v="0"/>
    <x v="0"/>
  </r>
  <r>
    <x v="7"/>
    <s v="Kubiak"/>
    <s v="Agnieszka"/>
    <n v="4.92"/>
    <n v="77"/>
    <x v="0"/>
    <x v="0"/>
  </r>
  <r>
    <x v="7"/>
    <s v="Guz"/>
    <s v="Olga"/>
    <n v="4.05"/>
    <n v="73"/>
    <x v="0"/>
    <x v="1"/>
  </r>
  <r>
    <x v="7"/>
    <s v="Borucki"/>
    <s v="Paweł"/>
    <n v="3.71"/>
    <n v="85"/>
    <x v="1"/>
    <x v="1"/>
  </r>
  <r>
    <x v="7"/>
    <s v="Ziółkowska"/>
    <s v="Agnieszka"/>
    <n v="2.99"/>
    <n v="79"/>
    <x v="0"/>
    <x v="1"/>
  </r>
  <r>
    <x v="7"/>
    <s v="Michalak"/>
    <s v="Angelika"/>
    <n v="4.95"/>
    <n v="84"/>
    <x v="0"/>
    <x v="0"/>
  </r>
  <r>
    <x v="7"/>
    <s v="Najdowska"/>
    <s v="Justyna"/>
    <n v="4.96"/>
    <n v="73"/>
    <x v="0"/>
    <x v="0"/>
  </r>
  <r>
    <x v="7"/>
    <s v="Dembińska"/>
    <s v="Anna"/>
    <n v="4.96"/>
    <n v="75"/>
    <x v="0"/>
    <x v="0"/>
  </r>
  <r>
    <x v="7"/>
    <s v="Jagodziński"/>
    <s v="Kajetan"/>
    <n v="3.51"/>
    <n v="65"/>
    <x v="1"/>
    <x v="1"/>
  </r>
  <r>
    <x v="7"/>
    <s v="Koziorzemska"/>
    <s v="Monika"/>
    <n v="2.04"/>
    <n v="68"/>
    <x v="0"/>
    <x v="1"/>
  </r>
  <r>
    <x v="7"/>
    <s v="Reimann"/>
    <s v="Martyna"/>
    <n v="5.83"/>
    <n v="99"/>
    <x v="0"/>
    <x v="0"/>
  </r>
  <r>
    <x v="7"/>
    <s v="Kuklińska"/>
    <s v="Karolina"/>
    <n v="3.39"/>
    <n v="53"/>
    <x v="0"/>
    <x v="1"/>
  </r>
  <r>
    <x v="7"/>
    <s v="Betlejewski"/>
    <s v="Patryk"/>
    <n v="3.95"/>
    <n v="77"/>
    <x v="1"/>
    <x v="1"/>
  </r>
  <r>
    <x v="7"/>
    <s v="Dłuski"/>
    <s v="Marcin"/>
    <n v="5.47"/>
    <n v="95"/>
    <x v="1"/>
    <x v="0"/>
  </r>
  <r>
    <x v="7"/>
    <s v="Andrzejczak"/>
    <s v="Mariola"/>
    <n v="2.95"/>
    <n v="85"/>
    <x v="0"/>
    <x v="1"/>
  </r>
  <r>
    <x v="7"/>
    <s v="Sidor"/>
    <s v="Anna"/>
    <n v="3.13"/>
    <n v="84"/>
    <x v="0"/>
    <x v="1"/>
  </r>
  <r>
    <x v="7"/>
    <s v="Kozdroń"/>
    <s v="Natalia"/>
    <n v="4.51"/>
    <n v="87"/>
    <x v="0"/>
    <x v="1"/>
  </r>
  <r>
    <x v="7"/>
    <s v="Sala"/>
    <s v="Edyta"/>
    <n v="5.38"/>
    <n v="98"/>
    <x v="0"/>
    <x v="0"/>
  </r>
  <r>
    <x v="7"/>
    <s v="Ryska"/>
    <s v="Agnieszka"/>
    <n v="2.11"/>
    <n v="63"/>
    <x v="0"/>
    <x v="1"/>
  </r>
  <r>
    <x v="7"/>
    <s v="Szabłowska"/>
    <s v="Agata"/>
    <n v="2.77"/>
    <n v="59"/>
    <x v="0"/>
    <x v="1"/>
  </r>
  <r>
    <x v="7"/>
    <s v="Olczak"/>
    <s v="Dagmara"/>
    <n v="4"/>
    <n v="96"/>
    <x v="0"/>
    <x v="1"/>
  </r>
  <r>
    <x v="7"/>
    <s v="Marcisz"/>
    <s v="Pamela"/>
    <n v="4.7300000000000004"/>
    <n v="74"/>
    <x v="0"/>
    <x v="0"/>
  </r>
  <r>
    <x v="7"/>
    <s v="Adamkiewicz"/>
    <s v="Filip"/>
    <n v="5.55"/>
    <n v="86"/>
    <x v="1"/>
    <x v="0"/>
  </r>
  <r>
    <x v="8"/>
    <m/>
    <m/>
    <m/>
    <m/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">
  <r>
    <x v="0"/>
    <s v="Łukanowska"/>
    <s v="Malwina"/>
    <n v="4.62"/>
    <n v="70"/>
    <s v="k"/>
    <n v="1"/>
    <n v="500"/>
  </r>
  <r>
    <x v="0"/>
    <s v="Wiśniewska"/>
    <s v="Dorota"/>
    <n v="3.65"/>
    <n v="100"/>
    <s v="k"/>
    <n v="0"/>
    <b v="0"/>
  </r>
  <r>
    <x v="0"/>
    <s v="Siewkowska"/>
    <s v="Agnieszka"/>
    <n v="2.42"/>
    <n v="75"/>
    <s v="k"/>
    <n v="0"/>
    <b v="0"/>
  </r>
  <r>
    <x v="0"/>
    <s v="Staniszewska"/>
    <s v="Małgorzata"/>
    <n v="3.33"/>
    <n v="97"/>
    <s v="k"/>
    <n v="0"/>
    <b v="0"/>
  </r>
  <r>
    <x v="0"/>
    <s v="Bińczyk"/>
    <s v="Michał"/>
    <n v="4.01"/>
    <n v="80"/>
    <s v="m"/>
    <n v="0"/>
    <b v="0"/>
  </r>
  <r>
    <x v="0"/>
    <s v="Redzimska"/>
    <s v="Monika"/>
    <n v="4.51"/>
    <n v="82"/>
    <s v="k"/>
    <n v="0"/>
    <b v="0"/>
  </r>
  <r>
    <x v="0"/>
    <s v="Możdżeń"/>
    <s v="Damian"/>
    <n v="3.4"/>
    <n v="82"/>
    <s v="m"/>
    <n v="0"/>
    <b v="0"/>
  </r>
  <r>
    <x v="0"/>
    <s v="Pilarska"/>
    <s v="Izabela"/>
    <n v="2.63"/>
    <n v="84"/>
    <s v="k"/>
    <n v="0"/>
    <b v="0"/>
  </r>
  <r>
    <x v="0"/>
    <s v="Sierko"/>
    <s v="Ewelina"/>
    <n v="4.55"/>
    <n v="70"/>
    <s v="k"/>
    <n v="0"/>
    <b v="0"/>
  </r>
  <r>
    <x v="0"/>
    <s v="Miechowiecka"/>
    <s v="Sylwia"/>
    <n v="3.57"/>
    <n v="67"/>
    <s v="k"/>
    <n v="0"/>
    <b v="0"/>
  </r>
  <r>
    <x v="0"/>
    <s v="Wasilewski"/>
    <s v="Jan"/>
    <n v="3.35"/>
    <n v="86"/>
    <s v="m"/>
    <n v="0"/>
    <b v="0"/>
  </r>
  <r>
    <x v="0"/>
    <s v="Bała"/>
    <s v="Filip"/>
    <n v="3.98"/>
    <n v="63"/>
    <s v="m"/>
    <n v="0"/>
    <b v="0"/>
  </r>
  <r>
    <x v="0"/>
    <s v="Przykucka"/>
    <s v="Agnieszka"/>
    <n v="5.65"/>
    <n v="95"/>
    <s v="k"/>
    <n v="1"/>
    <n v="1200"/>
  </r>
  <r>
    <x v="0"/>
    <s v="Eksterowicz"/>
    <s v="Agata"/>
    <n v="2.48"/>
    <n v="94"/>
    <s v="k"/>
    <n v="0"/>
    <b v="0"/>
  </r>
  <r>
    <x v="0"/>
    <s v="Kromplewska"/>
    <s v="Anna"/>
    <n v="3.98"/>
    <n v="97"/>
    <s v="k"/>
    <n v="0"/>
    <b v="0"/>
  </r>
  <r>
    <x v="0"/>
    <s v="Jasik"/>
    <s v="Jakub"/>
    <n v="4.04"/>
    <n v="88"/>
    <s v="m"/>
    <n v="0"/>
    <b v="0"/>
  </r>
  <r>
    <x v="0"/>
    <s v="Nowak"/>
    <s v="Melania"/>
    <n v="4.37"/>
    <n v="91"/>
    <s v="k"/>
    <n v="0"/>
    <b v="0"/>
  </r>
  <r>
    <x v="0"/>
    <s v="Klunder"/>
    <s v="Magdalena"/>
    <n v="5.91"/>
    <n v="92"/>
    <s v="k"/>
    <n v="1"/>
    <n v="1200"/>
  </r>
  <r>
    <x v="0"/>
    <s v="Zuckarrolli"/>
    <s v="Paweł"/>
    <n v="4.07"/>
    <n v="55"/>
    <s v="m"/>
    <n v="0"/>
    <b v="0"/>
  </r>
  <r>
    <x v="0"/>
    <s v="Chlewicka"/>
    <s v="Patrycja"/>
    <n v="2.4700000000000002"/>
    <n v="57"/>
    <s v="k"/>
    <n v="0"/>
    <b v="0"/>
  </r>
  <r>
    <x v="0"/>
    <s v="Marciniak"/>
    <s v="Wojciech"/>
    <n v="4.82"/>
    <n v="92"/>
    <s v="m"/>
    <n v="1"/>
    <n v="500"/>
  </r>
  <r>
    <x v="0"/>
    <s v="Kwela"/>
    <s v="Marcin"/>
    <n v="3.7"/>
    <n v="76"/>
    <s v="m"/>
    <n v="0"/>
    <b v="0"/>
  </r>
  <r>
    <x v="0"/>
    <s v="Zielińska"/>
    <s v="Dominika"/>
    <n v="2.04"/>
    <n v="95"/>
    <s v="k"/>
    <n v="0"/>
    <b v="0"/>
  </r>
  <r>
    <x v="0"/>
    <s v="Konitz"/>
    <s v="Robert"/>
    <n v="2.5299999999999998"/>
    <n v="93"/>
    <s v="m"/>
    <n v="0"/>
    <b v="0"/>
  </r>
  <r>
    <x v="0"/>
    <s v="Brachowski"/>
    <s v="Karol"/>
    <n v="5.65"/>
    <n v="90"/>
    <s v="m"/>
    <n v="1"/>
    <n v="1200"/>
  </r>
  <r>
    <x v="0"/>
    <s v="Maćkowska"/>
    <s v="Natalia"/>
    <n v="2.09"/>
    <n v="50"/>
    <s v="k"/>
    <n v="0"/>
    <b v="0"/>
  </r>
  <r>
    <x v="0"/>
    <s v="Ciępiel"/>
    <s v="Michał"/>
    <n v="5.87"/>
    <n v="91"/>
    <s v="m"/>
    <n v="1"/>
    <n v="1200"/>
  </r>
  <r>
    <x v="0"/>
    <s v="Tarka"/>
    <s v="Dobrosław"/>
    <n v="2.59"/>
    <n v="69"/>
    <s v="m"/>
    <n v="0"/>
    <b v="0"/>
  </r>
  <r>
    <x v="0"/>
    <s v="Kołodziejczyk"/>
    <s v="Klaudia"/>
    <n v="4.84"/>
    <n v="89"/>
    <s v="k"/>
    <n v="1"/>
    <n v="500"/>
  </r>
  <r>
    <x v="0"/>
    <s v="Kozłowska"/>
    <s v="Karolina"/>
    <n v="4.1100000000000003"/>
    <n v="63"/>
    <s v="k"/>
    <n v="0"/>
    <b v="0"/>
  </r>
  <r>
    <x v="1"/>
    <s v="Gutkiewicz"/>
    <s v="Katarzyna"/>
    <n v="2.27"/>
    <n v="72"/>
    <s v="k"/>
    <n v="0"/>
    <b v="0"/>
  </r>
  <r>
    <x v="1"/>
    <s v="Karpina"/>
    <s v="Olga"/>
    <n v="3.7"/>
    <n v="99"/>
    <s v="k"/>
    <n v="0"/>
    <b v="0"/>
  </r>
  <r>
    <x v="1"/>
    <s v="Chajęcka"/>
    <s v="Aleksandra"/>
    <n v="3.02"/>
    <n v="90"/>
    <s v="k"/>
    <n v="0"/>
    <b v="0"/>
  </r>
  <r>
    <x v="1"/>
    <s v="Wood"/>
    <s v="Anna"/>
    <n v="4.93"/>
    <n v="73"/>
    <s v="k"/>
    <n v="1"/>
    <n v="700"/>
  </r>
  <r>
    <x v="1"/>
    <s v="Sadowska-Krawczenko"/>
    <s v="Izabela"/>
    <n v="4.8600000000000003"/>
    <n v="79"/>
    <s v="k"/>
    <n v="1"/>
    <n v="700"/>
  </r>
  <r>
    <x v="1"/>
    <s v="Owczarek"/>
    <s v="Magdalena"/>
    <n v="3.27"/>
    <n v="51"/>
    <s v="k"/>
    <n v="0"/>
    <b v="0"/>
  </r>
  <r>
    <x v="1"/>
    <s v="Szpejna"/>
    <s v="Monika"/>
    <n v="3.69"/>
    <n v="81"/>
    <s v="k"/>
    <n v="0"/>
    <b v="0"/>
  </r>
  <r>
    <x v="1"/>
    <s v="Henke"/>
    <s v="Paulina"/>
    <n v="2.77"/>
    <n v="78"/>
    <s v="k"/>
    <n v="0"/>
    <b v="0"/>
  </r>
  <r>
    <x v="1"/>
    <s v="Grzegorek"/>
    <s v="Monika"/>
    <n v="2.57"/>
    <n v="98"/>
    <s v="k"/>
    <n v="0"/>
    <b v="0"/>
  </r>
  <r>
    <x v="1"/>
    <s v="Grądziel"/>
    <s v="Filip"/>
    <n v="5.2"/>
    <n v="98"/>
    <s v="m"/>
    <n v="1"/>
    <n v="1200"/>
  </r>
  <r>
    <x v="1"/>
    <s v="Świtkowska"/>
    <s v="Alicja"/>
    <n v="2.89"/>
    <n v="50"/>
    <s v="k"/>
    <n v="0"/>
    <b v="0"/>
  </r>
  <r>
    <x v="1"/>
    <s v="Ossowski"/>
    <s v="Szymon"/>
    <n v="4.08"/>
    <n v="99"/>
    <s v="m"/>
    <n v="0"/>
    <b v="0"/>
  </r>
  <r>
    <x v="1"/>
    <s v="Piotrowska"/>
    <s v="Julia"/>
    <n v="4.8899999999999997"/>
    <n v="74"/>
    <s v="k"/>
    <n v="1"/>
    <n v="700"/>
  </r>
  <r>
    <x v="1"/>
    <s v="Dworek"/>
    <s v="Mateusz"/>
    <n v="5.74"/>
    <n v="85"/>
    <s v="m"/>
    <n v="1"/>
    <n v="1200"/>
  </r>
  <r>
    <x v="1"/>
    <s v="Żbikowska"/>
    <s v="Magdalena"/>
    <n v="3.75"/>
    <n v="61"/>
    <s v="k"/>
    <n v="0"/>
    <b v="0"/>
  </r>
  <r>
    <x v="1"/>
    <s v="Pokora"/>
    <s v="Igor"/>
    <n v="2.1800000000000002"/>
    <n v="64"/>
    <s v="m"/>
    <n v="0"/>
    <b v="0"/>
  </r>
  <r>
    <x v="1"/>
    <s v="Rajmann"/>
    <s v="Przemysław"/>
    <n v="4.84"/>
    <n v="93"/>
    <s v="m"/>
    <n v="1"/>
    <n v="500"/>
  </r>
  <r>
    <x v="1"/>
    <s v="Hałajda"/>
    <s v="Łukasz"/>
    <n v="4.66"/>
    <n v="81"/>
    <s v="m"/>
    <n v="1"/>
    <n v="500"/>
  </r>
  <r>
    <x v="1"/>
    <s v="Zielińska"/>
    <s v="Weronika"/>
    <n v="5.19"/>
    <n v="97"/>
    <s v="k"/>
    <n v="1"/>
    <n v="1200"/>
  </r>
  <r>
    <x v="1"/>
    <s v="Kwasek"/>
    <s v="Wiktoria"/>
    <n v="4.75"/>
    <n v="82"/>
    <s v="k"/>
    <n v="1"/>
    <n v="500"/>
  </r>
  <r>
    <x v="1"/>
    <s v="Żemojtel"/>
    <s v="Joanna"/>
    <n v="2.5"/>
    <n v="99"/>
    <s v="k"/>
    <n v="0"/>
    <b v="0"/>
  </r>
  <r>
    <x v="1"/>
    <s v="Bąk"/>
    <s v="Paulina"/>
    <n v="5.34"/>
    <n v="85"/>
    <s v="k"/>
    <n v="1"/>
    <n v="1200"/>
  </r>
  <r>
    <x v="1"/>
    <s v="Tyl"/>
    <s v="Magdalena"/>
    <n v="2.71"/>
    <n v="63"/>
    <s v="k"/>
    <n v="0"/>
    <b v="0"/>
  </r>
  <r>
    <x v="1"/>
    <s v="Detlaf"/>
    <s v="Daria"/>
    <n v="3.84"/>
    <n v="87"/>
    <s v="k"/>
    <n v="0"/>
    <b v="0"/>
  </r>
  <r>
    <x v="1"/>
    <s v="Małkowska"/>
    <s v="Paulina"/>
    <n v="5.36"/>
    <n v="98"/>
    <s v="k"/>
    <n v="1"/>
    <n v="1200"/>
  </r>
  <r>
    <x v="1"/>
    <s v="Gusowski"/>
    <s v="Kamil"/>
    <n v="4.38"/>
    <n v="93"/>
    <s v="m"/>
    <n v="0"/>
    <b v="0"/>
  </r>
  <r>
    <x v="1"/>
    <s v="Wilińska"/>
    <s v="Sandra"/>
    <n v="2.06"/>
    <n v="93"/>
    <s v="k"/>
    <n v="0"/>
    <b v="0"/>
  </r>
  <r>
    <x v="1"/>
    <s v="Opas"/>
    <s v="Magdalena"/>
    <n v="2.68"/>
    <n v="100"/>
    <s v="k"/>
    <n v="0"/>
    <b v="0"/>
  </r>
  <r>
    <x v="1"/>
    <s v="Rzadkiewicz"/>
    <s v="Fabian"/>
    <n v="3.93"/>
    <n v="72"/>
    <s v="m"/>
    <n v="0"/>
    <b v="0"/>
  </r>
  <r>
    <x v="1"/>
    <s v="Białowąs"/>
    <s v="Marcin"/>
    <n v="4.87"/>
    <n v="73"/>
    <s v="m"/>
    <n v="1"/>
    <n v="700"/>
  </r>
  <r>
    <x v="1"/>
    <s v="Trybuś"/>
    <s v="Adam"/>
    <n v="3.12"/>
    <n v="78"/>
    <s v="m"/>
    <n v="0"/>
    <b v="0"/>
  </r>
  <r>
    <x v="1"/>
    <s v="Walczyk"/>
    <s v="Marta"/>
    <n v="3.38"/>
    <n v="93"/>
    <s v="k"/>
    <n v="0"/>
    <b v="0"/>
  </r>
  <r>
    <x v="1"/>
    <s v="Długosz"/>
    <s v="Agata"/>
    <n v="2.37"/>
    <n v="93"/>
    <s v="k"/>
    <n v="0"/>
    <b v="0"/>
  </r>
  <r>
    <x v="1"/>
    <s v="Cichosz"/>
    <s v="Marlena"/>
    <n v="4.41"/>
    <n v="52"/>
    <s v="k"/>
    <n v="0"/>
    <b v="0"/>
  </r>
  <r>
    <x v="1"/>
    <s v="Cichosz"/>
    <s v="Justyna"/>
    <n v="4.5999999999999996"/>
    <n v="79"/>
    <s v="k"/>
    <n v="0"/>
    <n v="500"/>
  </r>
  <r>
    <x v="1"/>
    <s v="Senger"/>
    <s v="Adrianna"/>
    <n v="3.78"/>
    <n v="77"/>
    <s v="k"/>
    <n v="0"/>
    <b v="0"/>
  </r>
  <r>
    <x v="1"/>
    <s v="Kuligowski"/>
    <s v="Piotr"/>
    <n v="3.98"/>
    <n v="69"/>
    <s v="m"/>
    <n v="0"/>
    <b v="0"/>
  </r>
  <r>
    <x v="1"/>
    <s v="Wegenke"/>
    <s v="Katarzyna"/>
    <n v="4.96"/>
    <n v="95"/>
    <s v="k"/>
    <n v="1"/>
    <n v="1200"/>
  </r>
  <r>
    <x v="2"/>
    <s v="Demczewski"/>
    <s v="Filip"/>
    <n v="3.52"/>
    <n v="98"/>
    <s v="m"/>
    <n v="0"/>
    <b v="0"/>
  </r>
  <r>
    <x v="2"/>
    <s v="Grządka"/>
    <s v="Aleksandra"/>
    <n v="3.94"/>
    <n v="67"/>
    <s v="k"/>
    <n v="0"/>
    <b v="0"/>
  </r>
  <r>
    <x v="2"/>
    <s v="Zduńczuk"/>
    <s v="Mikołaj"/>
    <n v="4.3899999999999997"/>
    <n v="99"/>
    <s v="m"/>
    <n v="0"/>
    <b v="0"/>
  </r>
  <r>
    <x v="2"/>
    <s v="Arkuszewska"/>
    <s v="Judyta"/>
    <n v="3.42"/>
    <n v="51"/>
    <s v="k"/>
    <n v="0"/>
    <b v="0"/>
  </r>
  <r>
    <x v="2"/>
    <s v="Mrozińska"/>
    <s v="Magdalena"/>
    <n v="2.89"/>
    <n v="54"/>
    <s v="k"/>
    <n v="0"/>
    <b v="0"/>
  </r>
  <r>
    <x v="2"/>
    <s v="Falaszek"/>
    <s v="Agnieszka"/>
    <n v="3.64"/>
    <n v="72"/>
    <s v="k"/>
    <n v="0"/>
    <b v="0"/>
  </r>
  <r>
    <x v="2"/>
    <s v="Chojnacka"/>
    <s v="Karolina"/>
    <n v="3.6"/>
    <n v="70"/>
    <s v="k"/>
    <n v="0"/>
    <b v="0"/>
  </r>
  <r>
    <x v="2"/>
    <s v="Buzalska"/>
    <s v="Agnieszka"/>
    <n v="2.87"/>
    <n v="62"/>
    <s v="k"/>
    <n v="0"/>
    <b v="0"/>
  </r>
  <r>
    <x v="2"/>
    <s v="Zachulska"/>
    <s v="Anna"/>
    <n v="4.2300000000000004"/>
    <n v="88"/>
    <s v="k"/>
    <n v="0"/>
    <b v="0"/>
  </r>
  <r>
    <x v="2"/>
    <s v="Wardach"/>
    <s v="Mateusz"/>
    <n v="4.91"/>
    <n v="73"/>
    <s v="m"/>
    <n v="1"/>
    <n v="700"/>
  </r>
  <r>
    <x v="2"/>
    <s v="Rogowski"/>
    <s v="Christian"/>
    <n v="4.8099999999999996"/>
    <n v="72"/>
    <s v="m"/>
    <n v="1"/>
    <n v="500"/>
  </r>
  <r>
    <x v="2"/>
    <s v="Rzeźnikowska"/>
    <s v="Paulina"/>
    <n v="3.46"/>
    <n v="95"/>
    <s v="k"/>
    <n v="0"/>
    <b v="0"/>
  </r>
  <r>
    <x v="2"/>
    <s v="Stelter"/>
    <s v="Paweł"/>
    <n v="2.23"/>
    <n v="66"/>
    <s v="m"/>
    <n v="0"/>
    <b v="0"/>
  </r>
  <r>
    <x v="2"/>
    <s v="Rydzewski"/>
    <s v="Mateusz"/>
    <n v="3.78"/>
    <n v="83"/>
    <s v="m"/>
    <n v="0"/>
    <b v="0"/>
  </r>
  <r>
    <x v="2"/>
    <s v="Rydzyńska"/>
    <s v="Patrycja"/>
    <n v="3.02"/>
    <n v="63"/>
    <s v="k"/>
    <n v="0"/>
    <b v="0"/>
  </r>
  <r>
    <x v="2"/>
    <s v="Kubisch"/>
    <s v="Artur"/>
    <n v="2.09"/>
    <n v="51"/>
    <s v="m"/>
    <n v="0"/>
    <b v="0"/>
  </r>
  <r>
    <x v="2"/>
    <s v="Wrzesińska"/>
    <s v="Anna"/>
    <n v="2.94"/>
    <n v="63"/>
    <s v="k"/>
    <n v="0"/>
    <b v="0"/>
  </r>
  <r>
    <x v="2"/>
    <s v="Jasiek"/>
    <s v="Magdalena"/>
    <n v="3.91"/>
    <n v="76"/>
    <s v="k"/>
    <n v="0"/>
    <b v="0"/>
  </r>
  <r>
    <x v="2"/>
    <s v="Palicka"/>
    <s v="Joanna"/>
    <n v="3.86"/>
    <n v="82"/>
    <s v="k"/>
    <n v="0"/>
    <b v="0"/>
  </r>
  <r>
    <x v="2"/>
    <s v="Buś"/>
    <s v="Jagoda"/>
    <n v="4.6900000000000004"/>
    <n v="98"/>
    <s v="k"/>
    <n v="1"/>
    <n v="500"/>
  </r>
  <r>
    <x v="2"/>
    <s v="Heyza"/>
    <s v="Rafał"/>
    <n v="2.0299999999999998"/>
    <n v="75"/>
    <s v="m"/>
    <n v="0"/>
    <b v="0"/>
  </r>
  <r>
    <x v="2"/>
    <s v="Ciemiński"/>
    <s v="Paweł"/>
    <n v="4.78"/>
    <n v="81"/>
    <s v="m"/>
    <n v="1"/>
    <n v="500"/>
  </r>
  <r>
    <x v="2"/>
    <s v="Ziętara"/>
    <s v="Łukasz"/>
    <n v="4.9000000000000004"/>
    <n v="76"/>
    <s v="m"/>
    <n v="1"/>
    <n v="700"/>
  </r>
  <r>
    <x v="2"/>
    <s v="Bogusz"/>
    <s v="Barbara"/>
    <n v="3.51"/>
    <n v="80"/>
    <s v="k"/>
    <n v="0"/>
    <b v="0"/>
  </r>
  <r>
    <x v="2"/>
    <s v="Markowska"/>
    <s v="Aleksandra"/>
    <n v="3.15"/>
    <n v="67"/>
    <s v="k"/>
    <n v="0"/>
    <b v="0"/>
  </r>
  <r>
    <x v="2"/>
    <s v="Chabel"/>
    <s v="Joanna"/>
    <n v="4.25"/>
    <n v="69"/>
    <s v="k"/>
    <n v="0"/>
    <b v="0"/>
  </r>
  <r>
    <x v="2"/>
    <s v="Kwiatkowski"/>
    <s v="Mateusz"/>
    <n v="3.89"/>
    <n v="92"/>
    <s v="m"/>
    <n v="0"/>
    <b v="0"/>
  </r>
  <r>
    <x v="2"/>
    <s v="Rzeszotarski"/>
    <s v="Rafał"/>
    <n v="5.87"/>
    <n v="97"/>
    <s v="m"/>
    <n v="1"/>
    <n v="1200"/>
  </r>
  <r>
    <x v="2"/>
    <s v="Gackowska"/>
    <s v="Alicja"/>
    <n v="4.8"/>
    <n v="80"/>
    <s v="k"/>
    <n v="1"/>
    <n v="500"/>
  </r>
  <r>
    <x v="2"/>
    <s v="Kluczyński"/>
    <s v="Dawid"/>
    <n v="2.98"/>
    <n v="61"/>
    <s v="m"/>
    <n v="0"/>
    <b v="0"/>
  </r>
  <r>
    <x v="2"/>
    <s v="Szymanowski"/>
    <s v="Paweł"/>
    <n v="4.9000000000000004"/>
    <n v="72"/>
    <s v="m"/>
    <n v="1"/>
    <n v="700"/>
  </r>
  <r>
    <x v="2"/>
    <s v="Mielcarek"/>
    <s v="Maciej"/>
    <n v="4.71"/>
    <n v="80"/>
    <s v="m"/>
    <n v="1"/>
    <n v="500"/>
  </r>
  <r>
    <x v="2"/>
    <s v="Grabowska"/>
    <s v="Karolina"/>
    <n v="4.24"/>
    <n v="92"/>
    <s v="k"/>
    <n v="0"/>
    <b v="0"/>
  </r>
  <r>
    <x v="2"/>
    <s v="Górska"/>
    <s v="Aneta"/>
    <n v="2.35"/>
    <n v="56"/>
    <s v="k"/>
    <n v="0"/>
    <b v="0"/>
  </r>
  <r>
    <x v="3"/>
    <s v="Wilniewczyc"/>
    <s v="Rafał"/>
    <n v="2.12"/>
    <n v="61"/>
    <s v="m"/>
    <n v="0"/>
    <b v="0"/>
  </r>
  <r>
    <x v="3"/>
    <s v="Siadkowska"/>
    <s v="Natalia"/>
    <n v="2.87"/>
    <n v="75"/>
    <s v="k"/>
    <n v="0"/>
    <b v="0"/>
  </r>
  <r>
    <x v="3"/>
    <s v="Garsztka"/>
    <s v="Weronika"/>
    <n v="4.74"/>
    <n v="91"/>
    <s v="k"/>
    <n v="1"/>
    <n v="500"/>
  </r>
  <r>
    <x v="3"/>
    <s v="Chmielewska"/>
    <s v="Marta"/>
    <n v="4.78"/>
    <n v="78"/>
    <s v="k"/>
    <n v="1"/>
    <n v="500"/>
  </r>
  <r>
    <x v="3"/>
    <s v="Dobrzański"/>
    <s v="Dariusz"/>
    <n v="5.72"/>
    <n v="89"/>
    <s v="m"/>
    <n v="1"/>
    <n v="1200"/>
  </r>
  <r>
    <x v="3"/>
    <s v="Chmielewska"/>
    <s v="Monika"/>
    <n v="4.6900000000000004"/>
    <n v="96"/>
    <s v="k"/>
    <n v="1"/>
    <n v="500"/>
  </r>
  <r>
    <x v="3"/>
    <s v="Adamczyk"/>
    <s v="Aleksander"/>
    <n v="2.85"/>
    <n v="76"/>
    <s v="m"/>
    <n v="0"/>
    <b v="0"/>
  </r>
  <r>
    <x v="3"/>
    <s v="Kromski"/>
    <s v="Jan"/>
    <n v="4.6100000000000003"/>
    <n v="98"/>
    <s v="m"/>
    <n v="1"/>
    <n v="500"/>
  </r>
  <r>
    <x v="3"/>
    <s v="Kozłowska"/>
    <s v="Aleksandra"/>
    <n v="3.03"/>
    <n v="58"/>
    <s v="k"/>
    <n v="0"/>
    <b v="0"/>
  </r>
  <r>
    <x v="3"/>
    <s v="Stachera"/>
    <s v="Ewa"/>
    <n v="2.37"/>
    <n v="62"/>
    <s v="k"/>
    <n v="0"/>
    <b v="0"/>
  </r>
  <r>
    <x v="3"/>
    <s v="Czajkowski"/>
    <s v="Mikołaj"/>
    <n v="5.4"/>
    <n v="100"/>
    <s v="m"/>
    <n v="1"/>
    <n v="1200"/>
  </r>
  <r>
    <x v="3"/>
    <s v="Giermakowska"/>
    <s v="Aleksandra"/>
    <n v="2.64"/>
    <n v="95"/>
    <s v="k"/>
    <n v="0"/>
    <b v="0"/>
  </r>
  <r>
    <x v="3"/>
    <s v="Paprocki"/>
    <s v="Tymoteusz"/>
    <n v="3.91"/>
    <n v="67"/>
    <s v="m"/>
    <n v="0"/>
    <b v="0"/>
  </r>
  <r>
    <x v="3"/>
    <s v="Kluszczyński"/>
    <s v="Mateusz"/>
    <n v="4.7300000000000004"/>
    <n v="71"/>
    <s v="m"/>
    <n v="1"/>
    <n v="500"/>
  </r>
  <r>
    <x v="3"/>
    <s v="Ćwikowska"/>
    <s v="Marta"/>
    <n v="4.2"/>
    <n v="73"/>
    <s v="k"/>
    <n v="0"/>
    <b v="0"/>
  </r>
  <r>
    <x v="3"/>
    <s v="Bagińska"/>
    <s v="Agata"/>
    <n v="4.83"/>
    <n v="70"/>
    <s v="k"/>
    <n v="1"/>
    <n v="500"/>
  </r>
  <r>
    <x v="3"/>
    <s v="Krzywański"/>
    <s v="Tomasz"/>
    <n v="2.8"/>
    <n v="77"/>
    <s v="m"/>
    <n v="0"/>
    <b v="0"/>
  </r>
  <r>
    <x v="3"/>
    <s v="Sowiński"/>
    <s v="Krzysztof"/>
    <n v="3.79"/>
    <n v="62"/>
    <s v="m"/>
    <n v="0"/>
    <b v="0"/>
  </r>
  <r>
    <x v="3"/>
    <s v="Kujawa"/>
    <s v="Małgorzata"/>
    <n v="3.91"/>
    <n v="82"/>
    <s v="k"/>
    <n v="0"/>
    <b v="0"/>
  </r>
  <r>
    <x v="3"/>
    <s v="Sadurska"/>
    <s v="Dominika"/>
    <n v="3.89"/>
    <n v="84"/>
    <s v="k"/>
    <n v="0"/>
    <b v="0"/>
  </r>
  <r>
    <x v="3"/>
    <s v="Górkiewicz"/>
    <s v="Honorata"/>
    <n v="4.4800000000000004"/>
    <n v="50"/>
    <s v="k"/>
    <n v="0"/>
    <b v="0"/>
  </r>
  <r>
    <x v="3"/>
    <s v="Skalska"/>
    <s v="Marta"/>
    <n v="3.46"/>
    <n v="95"/>
    <s v="k"/>
    <n v="0"/>
    <b v="0"/>
  </r>
  <r>
    <x v="3"/>
    <s v="Szymański"/>
    <s v="Karol"/>
    <n v="4.43"/>
    <n v="68"/>
    <s v="m"/>
    <n v="0"/>
    <b v="0"/>
  </r>
  <r>
    <x v="3"/>
    <s v="Meller"/>
    <s v="Marta"/>
    <n v="2.0099999999999998"/>
    <n v="57"/>
    <s v="k"/>
    <n v="0"/>
    <b v="0"/>
  </r>
  <r>
    <x v="3"/>
    <s v="Krystek"/>
    <s v="Aleksandra"/>
    <n v="4"/>
    <n v="62"/>
    <s v="k"/>
    <n v="0"/>
    <b v="0"/>
  </r>
  <r>
    <x v="3"/>
    <s v="Koselski"/>
    <s v="Mateusz"/>
    <n v="3.42"/>
    <n v="59"/>
    <s v="m"/>
    <n v="0"/>
    <b v="0"/>
  </r>
  <r>
    <x v="3"/>
    <s v="Jarząbek"/>
    <s v="Maksymilian"/>
    <n v="2.0699999999999998"/>
    <n v="61"/>
    <s v="m"/>
    <n v="0"/>
    <b v="0"/>
  </r>
  <r>
    <x v="3"/>
    <s v="Machaliński"/>
    <s v="Patryk"/>
    <n v="4.6900000000000004"/>
    <n v="77"/>
    <s v="m"/>
    <n v="1"/>
    <n v="500"/>
  </r>
  <r>
    <x v="3"/>
    <s v="Krukowski"/>
    <s v="Damian"/>
    <n v="2.4"/>
    <n v="66"/>
    <s v="m"/>
    <n v="0"/>
    <b v="0"/>
  </r>
  <r>
    <x v="3"/>
    <s v="Brona"/>
    <s v="Adrian"/>
    <n v="4.91"/>
    <n v="75"/>
    <s v="m"/>
    <n v="1"/>
    <n v="700"/>
  </r>
  <r>
    <x v="3"/>
    <s v="Sosnowska"/>
    <s v="Angelika"/>
    <n v="4.4000000000000004"/>
    <n v="93"/>
    <s v="k"/>
    <n v="0"/>
    <b v="0"/>
  </r>
  <r>
    <x v="3"/>
    <s v="Pachnik"/>
    <s v="Anna"/>
    <n v="2.65"/>
    <n v="91"/>
    <s v="k"/>
    <n v="0"/>
    <b v="0"/>
  </r>
  <r>
    <x v="3"/>
    <s v="Tews"/>
    <s v="Krystian"/>
    <n v="2.2400000000000002"/>
    <n v="66"/>
    <s v="m"/>
    <n v="0"/>
    <b v="0"/>
  </r>
  <r>
    <x v="3"/>
    <s v="Niwińska"/>
    <s v="Natalia"/>
    <n v="5.64"/>
    <n v="90"/>
    <s v="k"/>
    <n v="1"/>
    <n v="1200"/>
  </r>
  <r>
    <x v="3"/>
    <s v="Woźniak"/>
    <s v="Arkadiusz"/>
    <n v="3.57"/>
    <n v="54"/>
    <s v="m"/>
    <n v="0"/>
    <b v="0"/>
  </r>
  <r>
    <x v="3"/>
    <s v="Owczarska"/>
    <s v="Estera"/>
    <n v="3.83"/>
    <n v="74"/>
    <s v="k"/>
    <n v="0"/>
    <b v="0"/>
  </r>
  <r>
    <x v="3"/>
    <s v="Biernat"/>
    <s v="Daria"/>
    <n v="3.33"/>
    <n v="91"/>
    <s v="k"/>
    <n v="0"/>
    <b v="0"/>
  </r>
  <r>
    <x v="4"/>
    <s v="Perdoch"/>
    <s v="Dominika"/>
    <n v="5"/>
    <n v="91"/>
    <s v="k"/>
    <n v="1"/>
    <n v="1200"/>
  </r>
  <r>
    <x v="4"/>
    <s v="Górka"/>
    <s v="Paweł"/>
    <n v="4.8600000000000003"/>
    <n v="79"/>
    <s v="m"/>
    <n v="1"/>
    <n v="700"/>
  </r>
  <r>
    <x v="4"/>
    <s v="Kitowski"/>
    <s v="Damian"/>
    <n v="2.02"/>
    <n v="65"/>
    <s v="m"/>
    <n v="0"/>
    <b v="0"/>
  </r>
  <r>
    <x v="4"/>
    <s v="Mierzbiczak"/>
    <s v="Aleksander"/>
    <n v="2.4"/>
    <n v="68"/>
    <s v="m"/>
    <n v="0"/>
    <b v="0"/>
  </r>
  <r>
    <x v="4"/>
    <s v="Lemanowicz"/>
    <s v="Maciej"/>
    <n v="2.91"/>
    <n v="74"/>
    <s v="m"/>
    <n v="0"/>
    <b v="0"/>
  </r>
  <r>
    <x v="4"/>
    <s v="Lemanowicz"/>
    <s v="Michał"/>
    <n v="2.89"/>
    <n v="100"/>
    <s v="m"/>
    <n v="0"/>
    <b v="0"/>
  </r>
  <r>
    <x v="4"/>
    <s v="Świstowski"/>
    <s v="Filip"/>
    <n v="3.76"/>
    <n v="60"/>
    <s v="m"/>
    <n v="0"/>
    <b v="0"/>
  </r>
  <r>
    <x v="4"/>
    <s v="Stolarczuk"/>
    <s v="Łukasz"/>
    <n v="4.3600000000000003"/>
    <n v="94"/>
    <s v="m"/>
    <n v="0"/>
    <b v="0"/>
  </r>
  <r>
    <x v="4"/>
    <s v="Budziński"/>
    <s v="Patryk"/>
    <n v="5.17"/>
    <n v="90"/>
    <s v="m"/>
    <n v="1"/>
    <n v="1200"/>
  </r>
  <r>
    <x v="4"/>
    <s v="Szymczak"/>
    <s v="Szymon"/>
    <n v="2.13"/>
    <n v="68"/>
    <s v="m"/>
    <n v="0"/>
    <b v="0"/>
  </r>
  <r>
    <x v="4"/>
    <s v="Podsiadły"/>
    <s v="Agnieszka"/>
    <n v="4.0999999999999996"/>
    <n v="92"/>
    <s v="k"/>
    <n v="0"/>
    <b v="0"/>
  </r>
  <r>
    <x v="4"/>
    <s v="Bochenek"/>
    <s v="Oliwia"/>
    <n v="4.91"/>
    <n v="71"/>
    <s v="k"/>
    <n v="1"/>
    <n v="700"/>
  </r>
  <r>
    <x v="4"/>
    <s v="Bogucki"/>
    <s v="Bartosz"/>
    <n v="4.63"/>
    <n v="78"/>
    <s v="m"/>
    <n v="1"/>
    <n v="500"/>
  </r>
  <r>
    <x v="4"/>
    <s v="Pawłowska"/>
    <s v="Anna"/>
    <n v="4.97"/>
    <n v="80"/>
    <s v="k"/>
    <n v="1"/>
    <n v="700"/>
  </r>
  <r>
    <x v="4"/>
    <s v="Sarosiek"/>
    <s v="Natalia"/>
    <n v="4.3"/>
    <n v="77"/>
    <s v="k"/>
    <n v="0"/>
    <b v="0"/>
  </r>
  <r>
    <x v="4"/>
    <s v="Czarny"/>
    <s v="Paweł"/>
    <n v="4.3499999999999996"/>
    <n v="75"/>
    <s v="m"/>
    <n v="0"/>
    <b v="0"/>
  </r>
  <r>
    <x v="4"/>
    <s v="Kraska"/>
    <s v="Artur"/>
    <n v="5.34"/>
    <n v="100"/>
    <s v="m"/>
    <n v="1"/>
    <n v="1200"/>
  </r>
  <r>
    <x v="4"/>
    <s v="Dwojak"/>
    <s v="Tomasz"/>
    <n v="3.62"/>
    <n v="61"/>
    <s v="m"/>
    <n v="0"/>
    <b v="0"/>
  </r>
  <r>
    <x v="4"/>
    <s v="Antczak"/>
    <s v="Marcin"/>
    <n v="4.46"/>
    <n v="61"/>
    <s v="m"/>
    <n v="0"/>
    <b v="0"/>
  </r>
  <r>
    <x v="4"/>
    <s v="Winiecka"/>
    <s v="Agnieszka"/>
    <n v="3.34"/>
    <n v="92"/>
    <s v="k"/>
    <n v="0"/>
    <b v="0"/>
  </r>
  <r>
    <x v="4"/>
    <s v="Lemańska"/>
    <s v="Monika"/>
    <n v="3.69"/>
    <n v="87"/>
    <s v="k"/>
    <n v="0"/>
    <b v="0"/>
  </r>
  <r>
    <x v="4"/>
    <s v="Stempkowski"/>
    <s v="Rafał"/>
    <n v="3.72"/>
    <n v="79"/>
    <s v="m"/>
    <n v="0"/>
    <b v="0"/>
  </r>
  <r>
    <x v="4"/>
    <s v="Szkoda"/>
    <s v="Karolina"/>
    <n v="3.53"/>
    <n v="80"/>
    <s v="k"/>
    <n v="0"/>
    <b v="0"/>
  </r>
  <r>
    <x v="4"/>
    <s v="Trybuś"/>
    <s v="Bartłomiej"/>
    <n v="2.16"/>
    <n v="61"/>
    <s v="m"/>
    <n v="0"/>
    <b v="0"/>
  </r>
  <r>
    <x v="4"/>
    <s v="Sokólski"/>
    <s v="Piotr"/>
    <n v="5.35"/>
    <n v="89"/>
    <s v="m"/>
    <n v="1"/>
    <n v="1200"/>
  </r>
  <r>
    <x v="4"/>
    <s v="Baran"/>
    <s v="Michał"/>
    <n v="2.83"/>
    <n v="64"/>
    <s v="m"/>
    <n v="0"/>
    <b v="0"/>
  </r>
  <r>
    <x v="4"/>
    <s v="Hajdukiewicz"/>
    <s v="Grzegorz"/>
    <n v="4.79"/>
    <n v="87"/>
    <s v="m"/>
    <n v="1"/>
    <n v="500"/>
  </r>
  <r>
    <x v="4"/>
    <s v="Jaworska"/>
    <s v="Estera"/>
    <n v="4.38"/>
    <n v="92"/>
    <s v="k"/>
    <n v="0"/>
    <b v="0"/>
  </r>
  <r>
    <x v="4"/>
    <s v="Beringer"/>
    <s v="Michał"/>
    <n v="5.09"/>
    <n v="89"/>
    <s v="m"/>
    <n v="1"/>
    <n v="1200"/>
  </r>
  <r>
    <x v="4"/>
    <s v="Musiała"/>
    <s v="Krzysztof"/>
    <n v="3.9"/>
    <n v="64"/>
    <s v="m"/>
    <n v="0"/>
    <b v="0"/>
  </r>
  <r>
    <x v="4"/>
    <s v="Talar"/>
    <s v="Jan"/>
    <n v="5.24"/>
    <n v="96"/>
    <s v="m"/>
    <n v="1"/>
    <n v="1200"/>
  </r>
  <r>
    <x v="4"/>
    <s v="Kowalczyk"/>
    <s v="Jakub"/>
    <n v="4.04"/>
    <n v="94"/>
    <s v="m"/>
    <n v="0"/>
    <b v="0"/>
  </r>
  <r>
    <x v="4"/>
    <s v="Borucki"/>
    <s v="Michał"/>
    <n v="4.88"/>
    <n v="85"/>
    <s v="m"/>
    <n v="1"/>
    <n v="1200"/>
  </r>
  <r>
    <x v="4"/>
    <s v="Majer"/>
    <s v="Agnieszka"/>
    <n v="4.57"/>
    <n v="82"/>
    <s v="k"/>
    <n v="0"/>
    <b v="0"/>
  </r>
  <r>
    <x v="4"/>
    <s v="Konopiński"/>
    <s v="Wojciech"/>
    <n v="5.89"/>
    <n v="93"/>
    <s v="m"/>
    <n v="1"/>
    <n v="1200"/>
  </r>
  <r>
    <x v="4"/>
    <s v="Tobolski"/>
    <s v="Tymon"/>
    <n v="3.91"/>
    <n v="66"/>
    <s v="m"/>
    <n v="0"/>
    <b v="0"/>
  </r>
  <r>
    <x v="5"/>
    <s v="Kozak"/>
    <s v="Aleksander"/>
    <n v="3.33"/>
    <n v="67"/>
    <s v="m"/>
    <n v="0"/>
    <b v="0"/>
  </r>
  <r>
    <x v="5"/>
    <s v="Drażniuk"/>
    <s v="Marta"/>
    <n v="4.9000000000000004"/>
    <n v="94"/>
    <s v="k"/>
    <n v="1"/>
    <n v="1200"/>
  </r>
  <r>
    <x v="5"/>
    <s v="Kamyszek"/>
    <s v="Patrycja"/>
    <n v="4.9000000000000004"/>
    <n v="79"/>
    <s v="k"/>
    <n v="1"/>
    <n v="700"/>
  </r>
  <r>
    <x v="5"/>
    <s v="Sławińska"/>
    <s v="Magdalena"/>
    <n v="2.2999999999999998"/>
    <n v="55"/>
    <s v="k"/>
    <n v="0"/>
    <b v="0"/>
  </r>
  <r>
    <x v="5"/>
    <s v="Stępień"/>
    <s v="Urszula"/>
    <n v="2.85"/>
    <n v="87"/>
    <s v="k"/>
    <n v="0"/>
    <b v="0"/>
  </r>
  <r>
    <x v="5"/>
    <s v="Zbylut"/>
    <s v="Katarzyna"/>
    <n v="2.8"/>
    <n v="53"/>
    <s v="k"/>
    <n v="0"/>
    <b v="0"/>
  </r>
  <r>
    <x v="5"/>
    <s v="Czajkowska"/>
    <s v="Agnieszka"/>
    <n v="4.8099999999999996"/>
    <n v="73"/>
    <s v="k"/>
    <n v="1"/>
    <n v="500"/>
  </r>
  <r>
    <x v="5"/>
    <s v="Łukasik"/>
    <s v="Dorota"/>
    <n v="4.01"/>
    <n v="71"/>
    <s v="k"/>
    <n v="0"/>
    <b v="0"/>
  </r>
  <r>
    <x v="5"/>
    <s v="Kabacińska"/>
    <s v="Joanna"/>
    <n v="2.65"/>
    <n v="86"/>
    <s v="k"/>
    <n v="0"/>
    <b v="0"/>
  </r>
  <r>
    <x v="5"/>
    <s v="Janicka"/>
    <s v="Katarzyna"/>
    <n v="4.83"/>
    <n v="92"/>
    <s v="k"/>
    <n v="1"/>
    <n v="500"/>
  </r>
  <r>
    <x v="5"/>
    <s v="Borkowska"/>
    <s v="Ludmiła"/>
    <n v="4.3499999999999996"/>
    <n v="69"/>
    <s v="k"/>
    <n v="0"/>
    <b v="0"/>
  </r>
  <r>
    <x v="5"/>
    <s v="Jańczak"/>
    <s v="Anna"/>
    <n v="3.03"/>
    <n v="75"/>
    <s v="k"/>
    <n v="0"/>
    <b v="0"/>
  </r>
  <r>
    <x v="5"/>
    <s v="Marynowska"/>
    <s v="Milena"/>
    <n v="4.6399999999999997"/>
    <n v="78"/>
    <s v="k"/>
    <n v="1"/>
    <n v="500"/>
  </r>
  <r>
    <x v="5"/>
    <s v="Górska"/>
    <s v="Anna"/>
    <n v="4.93"/>
    <n v="83"/>
    <s v="k"/>
    <n v="1"/>
    <n v="700"/>
  </r>
  <r>
    <x v="5"/>
    <s v="Rzepecka"/>
    <s v="Aleksandra"/>
    <n v="4.22"/>
    <n v="100"/>
    <s v="k"/>
    <n v="0"/>
    <b v="0"/>
  </r>
  <r>
    <x v="5"/>
    <s v="Jankowska"/>
    <s v="Joanna"/>
    <n v="4.82"/>
    <n v="91"/>
    <s v="k"/>
    <n v="1"/>
    <n v="500"/>
  </r>
  <r>
    <x v="5"/>
    <s v="Galas"/>
    <s v="Monika"/>
    <n v="4.93"/>
    <n v="76"/>
    <s v="k"/>
    <n v="1"/>
    <n v="700"/>
  </r>
  <r>
    <x v="5"/>
    <s v="Kaźmierczak"/>
    <s v="Anna"/>
    <n v="4.8899999999999997"/>
    <n v="100"/>
    <s v="k"/>
    <n v="1"/>
    <n v="1200"/>
  </r>
  <r>
    <x v="5"/>
    <s v="Węgierska"/>
    <s v="Ewa"/>
    <n v="4.95"/>
    <n v="82"/>
    <s v="k"/>
    <n v="1"/>
    <n v="700"/>
  </r>
  <r>
    <x v="5"/>
    <s v="Gehrmann"/>
    <s v="Agata"/>
    <n v="2.73"/>
    <n v="82"/>
    <s v="k"/>
    <n v="0"/>
    <b v="0"/>
  </r>
  <r>
    <x v="5"/>
    <s v="Bomberski"/>
    <s v="Aleksander"/>
    <n v="4.9800000000000004"/>
    <n v="80"/>
    <s v="m"/>
    <n v="1"/>
    <n v="700"/>
  </r>
  <r>
    <x v="5"/>
    <s v="Guza"/>
    <s v="Katarzyna"/>
    <n v="2"/>
    <n v="63"/>
    <s v="k"/>
    <n v="0"/>
    <b v="0"/>
  </r>
  <r>
    <x v="5"/>
    <s v="Hłond"/>
    <s v="Aleksandra"/>
    <n v="4.7699999999999996"/>
    <n v="87"/>
    <s v="k"/>
    <n v="1"/>
    <n v="500"/>
  </r>
  <r>
    <x v="5"/>
    <s v="Ciemny"/>
    <s v="Sylwia"/>
    <n v="5.07"/>
    <n v="83"/>
    <s v="k"/>
    <n v="1"/>
    <n v="700"/>
  </r>
  <r>
    <x v="5"/>
    <s v="Lackowski"/>
    <s v="Krzysztof"/>
    <n v="4.49"/>
    <n v="95"/>
    <s v="m"/>
    <n v="0"/>
    <b v="0"/>
  </r>
  <r>
    <x v="5"/>
    <s v="Kuczma"/>
    <s v="Dominika"/>
    <n v="4.4800000000000004"/>
    <n v="64"/>
    <s v="k"/>
    <n v="0"/>
    <b v="0"/>
  </r>
  <r>
    <x v="5"/>
    <s v="Chojnacki"/>
    <s v="Michał"/>
    <n v="3.21"/>
    <n v="80"/>
    <s v="m"/>
    <n v="0"/>
    <b v="0"/>
  </r>
  <r>
    <x v="5"/>
    <s v="Arczewska"/>
    <s v="Barbara"/>
    <n v="5.19"/>
    <n v="93"/>
    <s v="k"/>
    <n v="1"/>
    <n v="1200"/>
  </r>
  <r>
    <x v="5"/>
    <s v="Pałaszewska"/>
    <s v="Martyna"/>
    <n v="4.55"/>
    <n v="94"/>
    <s v="k"/>
    <n v="0"/>
    <b v="0"/>
  </r>
  <r>
    <x v="5"/>
    <s v="Bredow"/>
    <s v="Katarzyna"/>
    <n v="3.58"/>
    <n v="95"/>
    <s v="k"/>
    <n v="0"/>
    <b v="0"/>
  </r>
  <r>
    <x v="5"/>
    <s v="Orlicki"/>
    <s v="Dorian"/>
    <n v="4.58"/>
    <n v="90"/>
    <s v="m"/>
    <n v="0"/>
    <b v="0"/>
  </r>
  <r>
    <x v="5"/>
    <s v="Borowik"/>
    <s v="Karolina"/>
    <n v="4.3099999999999996"/>
    <n v="79"/>
    <s v="k"/>
    <n v="0"/>
    <b v="0"/>
  </r>
  <r>
    <x v="5"/>
    <s v="Jędryczka"/>
    <s v="Paulina"/>
    <n v="2.59"/>
    <n v="53"/>
    <s v="k"/>
    <n v="0"/>
    <b v="0"/>
  </r>
  <r>
    <x v="5"/>
    <s v="Pietraszko"/>
    <s v="Małgorzata"/>
    <n v="2.81"/>
    <n v="89"/>
    <s v="k"/>
    <n v="0"/>
    <b v="0"/>
  </r>
  <r>
    <x v="5"/>
    <s v="Mąkowska"/>
    <s v="Kamila"/>
    <n v="3.72"/>
    <n v="61"/>
    <s v="k"/>
    <n v="0"/>
    <b v="0"/>
  </r>
  <r>
    <x v="5"/>
    <s v="Dobrzyńska"/>
    <s v="Marta"/>
    <n v="2.09"/>
    <n v="97"/>
    <s v="k"/>
    <n v="0"/>
    <b v="0"/>
  </r>
  <r>
    <x v="5"/>
    <s v="Maternowski"/>
    <s v="Paweł"/>
    <n v="2.23"/>
    <n v="68"/>
    <s v="m"/>
    <n v="0"/>
    <b v="0"/>
  </r>
  <r>
    <x v="6"/>
    <s v="Ruczyński"/>
    <s v="Michał"/>
    <n v="6"/>
    <n v="100"/>
    <s v="m"/>
    <n v="1"/>
    <n v="1200"/>
  </r>
  <r>
    <x v="6"/>
    <s v="Kuta"/>
    <s v="Ewelina"/>
    <n v="5.0599999999999996"/>
    <n v="75"/>
    <s v="k"/>
    <n v="1"/>
    <n v="700"/>
  </r>
  <r>
    <x v="6"/>
    <s v="Tyczyński"/>
    <s v="Mikołaj"/>
    <n v="3.76"/>
    <n v="68"/>
    <s v="m"/>
    <n v="0"/>
    <b v="0"/>
  </r>
  <r>
    <x v="6"/>
    <s v="Kasica"/>
    <s v="Adrian"/>
    <n v="5.1100000000000003"/>
    <n v="85"/>
    <s v="m"/>
    <n v="1"/>
    <n v="1200"/>
  </r>
  <r>
    <x v="6"/>
    <s v="Rybak"/>
    <s v="Agata"/>
    <n v="4.66"/>
    <n v="87"/>
    <s v="k"/>
    <n v="1"/>
    <n v="500"/>
  </r>
  <r>
    <x v="6"/>
    <s v="Radzik"/>
    <s v="Ewelina"/>
    <n v="2.04"/>
    <n v="94"/>
    <s v="k"/>
    <n v="0"/>
    <b v="0"/>
  </r>
  <r>
    <x v="6"/>
    <s v="Błaczkowski"/>
    <s v="Rafał"/>
    <n v="2.2000000000000002"/>
    <n v="51"/>
    <s v="m"/>
    <n v="0"/>
    <b v="0"/>
  </r>
  <r>
    <x v="6"/>
    <s v="Wietecka"/>
    <s v="Zuzanna"/>
    <n v="2.68"/>
    <n v="63"/>
    <s v="k"/>
    <n v="0"/>
    <b v="0"/>
  </r>
  <r>
    <x v="6"/>
    <s v="Karaś"/>
    <s v="Marta"/>
    <n v="3.77"/>
    <n v="86"/>
    <s v="k"/>
    <n v="0"/>
    <b v="0"/>
  </r>
  <r>
    <x v="6"/>
    <s v="Dembski"/>
    <s v="Sebastian"/>
    <n v="4.92"/>
    <n v="76"/>
    <s v="m"/>
    <n v="1"/>
    <n v="700"/>
  </r>
  <r>
    <x v="6"/>
    <s v="Sołobodowska"/>
    <s v="Weronika"/>
    <n v="4.9400000000000004"/>
    <n v="80"/>
    <s v="k"/>
    <n v="1"/>
    <n v="700"/>
  </r>
  <r>
    <x v="6"/>
    <s v="Zagozda"/>
    <s v="Anna"/>
    <n v="4.79"/>
    <n v="77"/>
    <s v="k"/>
    <n v="1"/>
    <n v="500"/>
  </r>
  <r>
    <x v="6"/>
    <s v="Tyma"/>
    <s v="Martyna"/>
    <n v="2.79"/>
    <n v="63"/>
    <s v="k"/>
    <n v="0"/>
    <b v="0"/>
  </r>
  <r>
    <x v="6"/>
    <s v="Teodorczyk"/>
    <s v="Alina"/>
    <n v="3.65"/>
    <n v="92"/>
    <s v="k"/>
    <n v="0"/>
    <b v="0"/>
  </r>
  <r>
    <x v="6"/>
    <s v="Michalska"/>
    <s v="Karolina"/>
    <n v="4.37"/>
    <n v="87"/>
    <s v="k"/>
    <n v="0"/>
    <b v="0"/>
  </r>
  <r>
    <x v="6"/>
    <s v="Pawłowska"/>
    <s v="Sandra"/>
    <n v="4.3099999999999996"/>
    <n v="97"/>
    <s v="k"/>
    <n v="0"/>
    <b v="0"/>
  </r>
  <r>
    <x v="6"/>
    <s v="Jaroch"/>
    <s v="Karol"/>
    <n v="5"/>
    <n v="73"/>
    <s v="m"/>
    <n v="1"/>
    <n v="700"/>
  </r>
  <r>
    <x v="6"/>
    <s v="Nowak"/>
    <s v="Błażej"/>
    <n v="5.74"/>
    <n v="97"/>
    <s v="m"/>
    <n v="1"/>
    <n v="1200"/>
  </r>
  <r>
    <x v="6"/>
    <s v="Wirszyłło"/>
    <s v="Karina"/>
    <n v="4.7300000000000004"/>
    <n v="74"/>
    <s v="k"/>
    <n v="1"/>
    <n v="500"/>
  </r>
  <r>
    <x v="6"/>
    <s v="Rawska"/>
    <s v="Dominika"/>
    <n v="2.0299999999999998"/>
    <n v="53"/>
    <s v="k"/>
    <n v="0"/>
    <b v="0"/>
  </r>
  <r>
    <x v="6"/>
    <s v="Puzinowska"/>
    <s v="Nastazja"/>
    <n v="3.42"/>
    <n v="99"/>
    <s v="k"/>
    <n v="0"/>
    <b v="0"/>
  </r>
  <r>
    <x v="6"/>
    <s v="Jarząb"/>
    <s v="Katarzyna"/>
    <n v="4.96"/>
    <n v="92"/>
    <s v="k"/>
    <n v="1"/>
    <n v="1200"/>
  </r>
  <r>
    <x v="6"/>
    <s v="Urtnowska"/>
    <s v="Katarzyna"/>
    <n v="4.24"/>
    <n v="71"/>
    <s v="k"/>
    <n v="0"/>
    <b v="0"/>
  </r>
  <r>
    <x v="6"/>
    <s v="Kasprowicz"/>
    <s v="Michalina"/>
    <n v="4.95"/>
    <n v="81"/>
    <s v="k"/>
    <n v="1"/>
    <n v="700"/>
  </r>
  <r>
    <x v="6"/>
    <s v="Semrau"/>
    <s v="Dominika"/>
    <n v="4.18"/>
    <n v="92"/>
    <s v="k"/>
    <n v="0"/>
    <b v="0"/>
  </r>
  <r>
    <x v="6"/>
    <s v="Stróż"/>
    <s v="Angelika"/>
    <n v="4.67"/>
    <n v="74"/>
    <s v="k"/>
    <n v="1"/>
    <n v="500"/>
  </r>
  <r>
    <x v="6"/>
    <s v="Bartelak"/>
    <s v="Agata"/>
    <n v="3.82"/>
    <n v="62"/>
    <s v="k"/>
    <n v="0"/>
    <b v="0"/>
  </r>
  <r>
    <x v="6"/>
    <s v="Kornatowski"/>
    <s v="Maciej"/>
    <n v="2.08"/>
    <n v="95"/>
    <s v="m"/>
    <n v="0"/>
    <b v="0"/>
  </r>
  <r>
    <x v="6"/>
    <s v="Jurek"/>
    <s v="Anna"/>
    <n v="2.2400000000000002"/>
    <n v="51"/>
    <s v="k"/>
    <n v="0"/>
    <b v="0"/>
  </r>
  <r>
    <x v="6"/>
    <s v="Lissowska"/>
    <s v="Aleksandra"/>
    <n v="5.31"/>
    <n v="85"/>
    <s v="k"/>
    <n v="1"/>
    <n v="1200"/>
  </r>
  <r>
    <x v="7"/>
    <s v="Nowak"/>
    <s v="Aleksandra"/>
    <n v="5"/>
    <n v="97"/>
    <s v="k"/>
    <n v="1"/>
    <n v="1200"/>
  </r>
  <r>
    <x v="7"/>
    <s v="Nowak"/>
    <s v="Agnieszka"/>
    <n v="2.87"/>
    <n v="69"/>
    <s v="k"/>
    <n v="0"/>
    <b v="0"/>
  </r>
  <r>
    <x v="7"/>
    <s v="Ramczyk"/>
    <s v="Beata"/>
    <n v="3.11"/>
    <n v="78"/>
    <s v="k"/>
    <n v="0"/>
    <b v="0"/>
  </r>
  <r>
    <x v="7"/>
    <s v="Grabowicz"/>
    <s v="Zuzanna"/>
    <n v="4.75"/>
    <n v="71"/>
    <s v="k"/>
    <n v="1"/>
    <n v="500"/>
  </r>
  <r>
    <x v="7"/>
    <s v="Kumkowska"/>
    <s v="Aleksandra"/>
    <n v="5.92"/>
    <n v="92"/>
    <s v="k"/>
    <n v="1"/>
    <n v="1200"/>
  </r>
  <r>
    <x v="7"/>
    <s v="Czubińska"/>
    <s v="Marta"/>
    <n v="3.03"/>
    <n v="69"/>
    <s v="k"/>
    <n v="0"/>
    <b v="0"/>
  </r>
  <r>
    <x v="7"/>
    <s v="Kunde"/>
    <s v="Sandra"/>
    <n v="4.5999999999999996"/>
    <n v="96"/>
    <s v="k"/>
    <n v="0"/>
    <n v="500"/>
  </r>
  <r>
    <x v="7"/>
    <s v="Rybczyński"/>
    <s v="Marcin"/>
    <n v="2.0299999999999998"/>
    <n v="100"/>
    <s v="m"/>
    <n v="0"/>
    <b v="0"/>
  </r>
  <r>
    <x v="7"/>
    <s v="Kuryło"/>
    <s v="Dominika"/>
    <n v="3.77"/>
    <n v="76"/>
    <s v="k"/>
    <n v="0"/>
    <b v="0"/>
  </r>
  <r>
    <x v="7"/>
    <s v="Dampc"/>
    <s v="Marta"/>
    <n v="4.67"/>
    <n v="77"/>
    <s v="k"/>
    <n v="1"/>
    <n v="500"/>
  </r>
  <r>
    <x v="7"/>
    <s v="Kubiak"/>
    <s v="Agnieszka"/>
    <n v="4.92"/>
    <n v="77"/>
    <s v="k"/>
    <n v="1"/>
    <n v="700"/>
  </r>
  <r>
    <x v="7"/>
    <s v="Guz"/>
    <s v="Olga"/>
    <n v="4.05"/>
    <n v="73"/>
    <s v="k"/>
    <n v="0"/>
    <b v="0"/>
  </r>
  <r>
    <x v="7"/>
    <s v="Borucki"/>
    <s v="Paweł"/>
    <n v="3.71"/>
    <n v="85"/>
    <s v="m"/>
    <n v="0"/>
    <b v="0"/>
  </r>
  <r>
    <x v="7"/>
    <s v="Ziółkowska"/>
    <s v="Agnieszka"/>
    <n v="2.99"/>
    <n v="79"/>
    <s v="k"/>
    <n v="0"/>
    <b v="0"/>
  </r>
  <r>
    <x v="7"/>
    <s v="Michalak"/>
    <s v="Angelika"/>
    <n v="4.95"/>
    <n v="84"/>
    <s v="k"/>
    <n v="1"/>
    <n v="700"/>
  </r>
  <r>
    <x v="7"/>
    <s v="Najdowska"/>
    <s v="Justyna"/>
    <n v="4.96"/>
    <n v="73"/>
    <s v="k"/>
    <n v="1"/>
    <n v="700"/>
  </r>
  <r>
    <x v="7"/>
    <s v="Dembińska"/>
    <s v="Anna"/>
    <n v="4.96"/>
    <n v="75"/>
    <s v="k"/>
    <n v="1"/>
    <n v="700"/>
  </r>
  <r>
    <x v="7"/>
    <s v="Jagodziński"/>
    <s v="Kajetan"/>
    <n v="3.51"/>
    <n v="65"/>
    <s v="m"/>
    <n v="0"/>
    <b v="0"/>
  </r>
  <r>
    <x v="7"/>
    <s v="Koziorzemska"/>
    <s v="Monika"/>
    <n v="2.04"/>
    <n v="68"/>
    <s v="k"/>
    <n v="0"/>
    <b v="0"/>
  </r>
  <r>
    <x v="7"/>
    <s v="Reimann"/>
    <s v="Martyna"/>
    <n v="5.83"/>
    <n v="99"/>
    <s v="k"/>
    <n v="1"/>
    <n v="1200"/>
  </r>
  <r>
    <x v="7"/>
    <s v="Kuklińska"/>
    <s v="Karolina"/>
    <n v="3.39"/>
    <n v="53"/>
    <s v="k"/>
    <n v="0"/>
    <b v="0"/>
  </r>
  <r>
    <x v="7"/>
    <s v="Betlejewski"/>
    <s v="Patryk"/>
    <n v="3.95"/>
    <n v="77"/>
    <s v="m"/>
    <n v="0"/>
    <b v="0"/>
  </r>
  <r>
    <x v="7"/>
    <s v="Dłuski"/>
    <s v="Marcin"/>
    <n v="5.47"/>
    <n v="95"/>
    <s v="m"/>
    <n v="1"/>
    <n v="1200"/>
  </r>
  <r>
    <x v="7"/>
    <s v="Andrzejczak"/>
    <s v="Mariola"/>
    <n v="2.95"/>
    <n v="85"/>
    <s v="k"/>
    <n v="0"/>
    <b v="0"/>
  </r>
  <r>
    <x v="7"/>
    <s v="Sidor"/>
    <s v="Anna"/>
    <n v="3.13"/>
    <n v="84"/>
    <s v="k"/>
    <n v="0"/>
    <b v="0"/>
  </r>
  <r>
    <x v="7"/>
    <s v="Kozdroń"/>
    <s v="Natalia"/>
    <n v="4.51"/>
    <n v="87"/>
    <s v="k"/>
    <n v="0"/>
    <b v="0"/>
  </r>
  <r>
    <x v="7"/>
    <s v="Sala"/>
    <s v="Edyta"/>
    <n v="5.38"/>
    <n v="98"/>
    <s v="k"/>
    <n v="1"/>
    <n v="1200"/>
  </r>
  <r>
    <x v="7"/>
    <s v="Ryska"/>
    <s v="Agnieszka"/>
    <n v="2.11"/>
    <n v="63"/>
    <s v="k"/>
    <n v="0"/>
    <b v="0"/>
  </r>
  <r>
    <x v="7"/>
    <s v="Szabłowska"/>
    <s v="Agata"/>
    <n v="2.77"/>
    <n v="59"/>
    <s v="k"/>
    <n v="0"/>
    <b v="0"/>
  </r>
  <r>
    <x v="7"/>
    <s v="Olczak"/>
    <s v="Dagmara"/>
    <n v="4"/>
    <n v="96"/>
    <s v="k"/>
    <n v="0"/>
    <b v="0"/>
  </r>
  <r>
    <x v="7"/>
    <s v="Marcisz"/>
    <s v="Pamela"/>
    <n v="4.7300000000000004"/>
    <n v="74"/>
    <s v="k"/>
    <n v="1"/>
    <n v="500"/>
  </r>
  <r>
    <x v="7"/>
    <s v="Adamkiewicz"/>
    <s v="Filip"/>
    <n v="5.55"/>
    <n v="86"/>
    <s v="m"/>
    <n v="1"/>
    <n v="1200"/>
  </r>
  <r>
    <x v="8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BA7BBB-64E8-43C7-976F-B079C55BF99B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J6:N17" firstHeaderRow="1" firstDataRow="2" firstDataCol="1"/>
  <pivotFields count="6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Liczba z KLAS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B5768B-FE75-496D-9ACD-149ACDB76685}" name="Tabela przestawna2" cacheId="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K4:N14" firstHeaderRow="1" firstDataRow="2" firstDataCol="1" rowPageCount="1" colPageCount="1"/>
  <pivotFields count="7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Page" showAll="0">
      <items count="4">
        <item x="1"/>
        <item x="0"/>
        <item x="2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6" item="1" hier="-1"/>
  </pageFields>
  <dataFields count="1">
    <dataField name="Liczba z KLASA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394CDD-1756-4EBA-954E-0B52BEA102E6}" name="Tabela przestawna3" cacheId="1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L5:M15" firstHeaderRow="1" firstDataRow="1" firstDataCol="1"/>
  <pivotFields count="8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a z kw stypendium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3023CD-BF65-4DB9-827D-0474591059DA}" autoFormatId="16" applyNumberFormats="0" applyBorderFormats="0" applyFontFormats="0" applyPatternFormats="0" applyAlignmentFormats="0" applyWidthHeightFormats="0">
  <queryTableRefresh nextId="6">
    <queryTableFields count="5">
      <queryTableField id="1" name="KLASA" tableColumnId="1"/>
      <queryTableField id="2" name="NAZWISKO" tableColumnId="2"/>
      <queryTableField id="3" name="IMIE" tableColumnId="3"/>
      <queryTableField id="4" name="ŚREDNIA" tableColumnId="4"/>
      <queryTableField id="5" name="FREKWENCJA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4FE5E3-A2BD-4410-BD89-172AD3B3AE5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KLASA" tableColumnId="1"/>
      <queryTableField id="2" name="NAZWISKO" tableColumnId="2"/>
      <queryTableField id="3" name="IMIE" tableColumnId="3"/>
      <queryTableField id="4" name="ŚREDNIA" tableColumnId="4"/>
      <queryTableField id="5" name="FREKWENCJA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1E9C40-3790-46B7-AEEB-5DAE877D52C4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KLASA" tableColumnId="1"/>
      <queryTableField id="2" name="NAZWISKO" tableColumnId="2"/>
      <queryTableField id="3" name="IMIE" tableColumnId="3"/>
      <queryTableField id="4" name="ŚREDNIA" tableColumnId="4"/>
      <queryTableField id="5" name="FREKWENCJA" tableColumnId="5"/>
      <queryTableField id="6" dataBound="0" tableColumnId="6"/>
      <queryTableField id="7" dataBound="0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440E1B7-0806-49E8-81A2-385807479A26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KLASA" tableColumnId="1"/>
      <queryTableField id="2" name="NAZWISKO" tableColumnId="2"/>
      <queryTableField id="3" name="IMIE" tableColumnId="3"/>
      <queryTableField id="4" name="ŚREDNIA" tableColumnId="4"/>
      <queryTableField id="5" name="FREKWENCJA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CE368-FD06-42EA-80C5-46C6FCA3C3D1}" name="szkola" displayName="szkola" ref="A1:E275" tableType="queryTable" totalsRowShown="0">
  <autoFilter ref="A1:E275" xr:uid="{382CE368-FD06-42EA-80C5-46C6FCA3C3D1}"/>
  <tableColumns count="5">
    <tableColumn id="1" xr3:uid="{D5E0673B-0C52-4130-85A7-0407203E949F}" uniqueName="1" name="KLASA" queryTableFieldId="1" dataDxfId="17"/>
    <tableColumn id="2" xr3:uid="{F46D313D-C920-49A4-BE95-0E18D6E19CB6}" uniqueName="2" name="NAZWISKO" queryTableFieldId="2" dataDxfId="16"/>
    <tableColumn id="3" xr3:uid="{FE028ECB-7BC5-468B-97CE-8BD657BD78EF}" uniqueName="3" name="IMIE" queryTableFieldId="3" dataDxfId="15"/>
    <tableColumn id="4" xr3:uid="{AD823B79-EF53-4813-9F95-56C1A4522830}" uniqueName="4" name="ŚREDNIA" queryTableFieldId="4"/>
    <tableColumn id="5" xr3:uid="{D8781B99-A574-4B2D-A4AF-C3873393509C}" uniqueName="5" name="FREKWENCJA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918D9-D6A5-40D8-ACF1-F2178FFBAB84}" name="szkola3" displayName="szkola3" ref="A1:F275" tableType="queryTable" totalsRowShown="0">
  <autoFilter ref="A1:F275" xr:uid="{5DB918D9-D6A5-40D8-ACF1-F2178FFBAB84}"/>
  <tableColumns count="6">
    <tableColumn id="1" xr3:uid="{B8B7E02A-2B5E-4AF1-B637-D1C32B1B328D}" uniqueName="1" name="KLASA" queryTableFieldId="1" dataDxfId="14"/>
    <tableColumn id="2" xr3:uid="{A2A82ABB-3F21-400C-A96F-B8C76292FD2B}" uniqueName="2" name="NAZWISKO" queryTableFieldId="2" dataDxfId="13"/>
    <tableColumn id="3" xr3:uid="{F9FA91A2-8A5B-45CE-BE83-6FC5A46AC6BD}" uniqueName="3" name="IMIE" queryTableFieldId="3" dataDxfId="12"/>
    <tableColumn id="4" xr3:uid="{CBB71A83-CB87-441F-B98C-8FA3B389A8FC}" uniqueName="4" name="ŚREDNIA" queryTableFieldId="4"/>
    <tableColumn id="5" xr3:uid="{A048D43D-0D98-4D7E-8447-2F24E9661C6F}" uniqueName="5" name="FREKWENCJA" queryTableFieldId="5"/>
    <tableColumn id="6" xr3:uid="{66AD40C5-968B-45BD-89E2-E42ECC164174}" uniqueName="6" name="plec" queryTableFieldId="6" dataDxfId="11">
      <calculatedColumnFormula>IF(RIGHT(szkola3[[#This Row],[IMIE]],1)="a","k","m")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B60F17-C43A-4BF9-A50E-1471F608E147}" name="szkola34" displayName="szkola34" ref="A1:G275" tableType="queryTable" totalsRowShown="0">
  <autoFilter ref="A1:G275" xr:uid="{37B60F17-C43A-4BF9-A50E-1471F608E147}"/>
  <tableColumns count="7">
    <tableColumn id="1" xr3:uid="{127EF9A6-7CD2-45B2-947C-3ED5D3512C46}" uniqueName="1" name="KLASA" queryTableFieldId="1" dataDxfId="10"/>
    <tableColumn id="2" xr3:uid="{EACD89E4-3C79-4C4F-8027-83C8DF6E9255}" uniqueName="2" name="NAZWISKO" queryTableFieldId="2" dataDxfId="9"/>
    <tableColumn id="3" xr3:uid="{01AD709D-11E4-40FE-89B9-424A2ECC7E5C}" uniqueName="3" name="IMIE" queryTableFieldId="3" dataDxfId="8"/>
    <tableColumn id="4" xr3:uid="{75C553CA-AA5A-4731-AEFE-9646F2A56C98}" uniqueName="4" name="ŚREDNIA" queryTableFieldId="4"/>
    <tableColumn id="5" xr3:uid="{C1A5C61E-5444-4F20-84FA-03AD9B64318E}" uniqueName="5" name="FREKWENCJA" queryTableFieldId="5"/>
    <tableColumn id="6" xr3:uid="{797DE239-D30C-43D2-A77F-0FA0BD285262}" uniqueName="6" name="plec" queryTableFieldId="6" dataDxfId="7">
      <calculatedColumnFormula>IF(RIGHT(szkola34[[#This Row],[IMIE]],1)="a","k","m")</calculatedColumnFormula>
    </tableColumn>
    <tableColumn id="7" xr3:uid="{A73E8144-8358-44D0-8538-15C58483B004}" uniqueName="7" name="stypendium" queryTableFieldId="7" dataDxfId="6">
      <calculatedColumnFormula>IF(AND(szkola34[[#This Row],[ŚREDNIA]]&gt;4.6,szkola34[[#This Row],[FREKWENCJA]]&gt;69),1,0)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D63543-297E-4F08-AC78-F78D21A56A42}" name="szkola345" displayName="szkola345" ref="A1:H275" tableType="queryTable" totalsRowShown="0">
  <autoFilter ref="A1:H275" xr:uid="{B6D63543-297E-4F08-AC78-F78D21A56A42}"/>
  <tableColumns count="8">
    <tableColumn id="1" xr3:uid="{2830E9D6-3D13-4312-AE1C-27FAEA665526}" uniqueName="1" name="KLASA" queryTableFieldId="1" dataDxfId="5"/>
    <tableColumn id="2" xr3:uid="{E5D00649-BBB6-4E60-BFE3-F2239E612162}" uniqueName="2" name="NAZWISKO" queryTableFieldId="2" dataDxfId="4"/>
    <tableColumn id="3" xr3:uid="{4408C6DF-732F-48A8-A1BE-0356BB1EF48D}" uniqueName="3" name="IMIE" queryTableFieldId="3" dataDxfId="3"/>
    <tableColumn id="4" xr3:uid="{B20386B9-9229-4875-ADB1-0E8545D14015}" uniqueName="4" name="ŚREDNIA" queryTableFieldId="4"/>
    <tableColumn id="5" xr3:uid="{00FA30FB-5EA1-4714-992A-A911F477B9FB}" uniqueName="5" name="FREKWENCJA" queryTableFieldId="5"/>
    <tableColumn id="6" xr3:uid="{2A7EADC5-7FE9-4582-94ED-2798CC32FDC9}" uniqueName="6" name="plec" queryTableFieldId="6" dataDxfId="2">
      <calculatedColumnFormula>IF(RIGHT(szkola345[[#This Row],[IMIE]],1)="a","k","m")</calculatedColumnFormula>
    </tableColumn>
    <tableColumn id="7" xr3:uid="{3DC0D4D5-6738-411A-88E6-AE7D4D26A5FA}" uniqueName="7" name="stypendium" queryTableFieldId="7" dataDxfId="1">
      <calculatedColumnFormula>IF(AND(szkola345[[#This Row],[ŚREDNIA]]&gt;4.6,szkola345[[#This Row],[FREKWENCJA]]&gt;69),1,0)</calculatedColumnFormula>
    </tableColumn>
    <tableColumn id="8" xr3:uid="{D337C472-2305-4028-953D-68F824A08276}" uniqueName="8" name="kw stypendium" queryTableFieldId="8" dataDxfId="0">
      <calculatedColumnFormula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E381-8CB7-49D2-B9BB-C38410C4F1AD}">
  <dimension ref="A1:E275"/>
  <sheetViews>
    <sheetView workbookViewId="0">
      <selection sqref="A1:E1048576"/>
    </sheetView>
  </sheetViews>
  <sheetFormatPr defaultRowHeight="15" x14ac:dyDescent="0.25"/>
  <cols>
    <col min="1" max="1" width="8.85546875" bestFit="1" customWidth="1"/>
    <col min="2" max="2" width="21.42578125" bestFit="1" customWidth="1"/>
    <col min="3" max="3" width="12.140625" bestFit="1" customWidth="1"/>
    <col min="4" max="4" width="11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4.62</v>
      </c>
      <c r="E2">
        <v>70</v>
      </c>
    </row>
    <row r="3" spans="1:5" x14ac:dyDescent="0.25">
      <c r="A3" s="1" t="s">
        <v>5</v>
      </c>
      <c r="B3" s="1" t="s">
        <v>8</v>
      </c>
      <c r="C3" s="1" t="s">
        <v>9</v>
      </c>
      <c r="D3">
        <v>3.65</v>
      </c>
      <c r="E3">
        <v>100</v>
      </c>
    </row>
    <row r="4" spans="1:5" x14ac:dyDescent="0.25">
      <c r="A4" s="1" t="s">
        <v>5</v>
      </c>
      <c r="B4" s="1" t="s">
        <v>10</v>
      </c>
      <c r="C4" s="1" t="s">
        <v>11</v>
      </c>
      <c r="D4">
        <v>2.42</v>
      </c>
      <c r="E4">
        <v>75</v>
      </c>
    </row>
    <row r="5" spans="1:5" x14ac:dyDescent="0.25">
      <c r="A5" s="1" t="s">
        <v>5</v>
      </c>
      <c r="B5" s="1" t="s">
        <v>12</v>
      </c>
      <c r="C5" s="1" t="s">
        <v>13</v>
      </c>
      <c r="D5">
        <v>3.33</v>
      </c>
      <c r="E5">
        <v>97</v>
      </c>
    </row>
    <row r="6" spans="1:5" x14ac:dyDescent="0.25">
      <c r="A6" s="1" t="s">
        <v>5</v>
      </c>
      <c r="B6" s="1" t="s">
        <v>14</v>
      </c>
      <c r="C6" s="1" t="s">
        <v>15</v>
      </c>
      <c r="D6">
        <v>4.01</v>
      </c>
      <c r="E6">
        <v>80</v>
      </c>
    </row>
    <row r="7" spans="1:5" x14ac:dyDescent="0.25">
      <c r="A7" s="1" t="s">
        <v>5</v>
      </c>
      <c r="B7" s="1" t="s">
        <v>16</v>
      </c>
      <c r="C7" s="1" t="s">
        <v>17</v>
      </c>
      <c r="D7">
        <v>4.51</v>
      </c>
      <c r="E7">
        <v>82</v>
      </c>
    </row>
    <row r="8" spans="1:5" x14ac:dyDescent="0.25">
      <c r="A8" s="1" t="s">
        <v>5</v>
      </c>
      <c r="B8" s="1" t="s">
        <v>18</v>
      </c>
      <c r="C8" s="1" t="s">
        <v>19</v>
      </c>
      <c r="D8">
        <v>3.4</v>
      </c>
      <c r="E8">
        <v>82</v>
      </c>
    </row>
    <row r="9" spans="1:5" x14ac:dyDescent="0.25">
      <c r="A9" s="1" t="s">
        <v>5</v>
      </c>
      <c r="B9" s="1" t="s">
        <v>20</v>
      </c>
      <c r="C9" s="1" t="s">
        <v>21</v>
      </c>
      <c r="D9">
        <v>2.63</v>
      </c>
      <c r="E9">
        <v>84</v>
      </c>
    </row>
    <row r="10" spans="1:5" x14ac:dyDescent="0.25">
      <c r="A10" s="1" t="s">
        <v>5</v>
      </c>
      <c r="B10" s="1" t="s">
        <v>22</v>
      </c>
      <c r="C10" s="1" t="s">
        <v>23</v>
      </c>
      <c r="D10">
        <v>4.55</v>
      </c>
      <c r="E10">
        <v>70</v>
      </c>
    </row>
    <row r="11" spans="1:5" x14ac:dyDescent="0.25">
      <c r="A11" s="1" t="s">
        <v>5</v>
      </c>
      <c r="B11" s="1" t="s">
        <v>24</v>
      </c>
      <c r="C11" s="1" t="s">
        <v>25</v>
      </c>
      <c r="D11">
        <v>3.57</v>
      </c>
      <c r="E11">
        <v>67</v>
      </c>
    </row>
    <row r="12" spans="1:5" x14ac:dyDescent="0.25">
      <c r="A12" s="1" t="s">
        <v>5</v>
      </c>
      <c r="B12" s="1" t="s">
        <v>26</v>
      </c>
      <c r="C12" s="1" t="s">
        <v>27</v>
      </c>
      <c r="D12">
        <v>3.35</v>
      </c>
      <c r="E12">
        <v>86</v>
      </c>
    </row>
    <row r="13" spans="1:5" x14ac:dyDescent="0.25">
      <c r="A13" s="1" t="s">
        <v>5</v>
      </c>
      <c r="B13" s="1" t="s">
        <v>28</v>
      </c>
      <c r="C13" s="1" t="s">
        <v>29</v>
      </c>
      <c r="D13">
        <v>3.98</v>
      </c>
      <c r="E13">
        <v>63</v>
      </c>
    </row>
    <row r="14" spans="1:5" x14ac:dyDescent="0.25">
      <c r="A14" s="1" t="s">
        <v>5</v>
      </c>
      <c r="B14" s="1" t="s">
        <v>30</v>
      </c>
      <c r="C14" s="1" t="s">
        <v>11</v>
      </c>
      <c r="D14">
        <v>5.65</v>
      </c>
      <c r="E14">
        <v>95</v>
      </c>
    </row>
    <row r="15" spans="1:5" x14ac:dyDescent="0.25">
      <c r="A15" s="1" t="s">
        <v>5</v>
      </c>
      <c r="B15" s="1" t="s">
        <v>31</v>
      </c>
      <c r="C15" s="1" t="s">
        <v>32</v>
      </c>
      <c r="D15">
        <v>2.48</v>
      </c>
      <c r="E15">
        <v>94</v>
      </c>
    </row>
    <row r="16" spans="1:5" x14ac:dyDescent="0.25">
      <c r="A16" s="1" t="s">
        <v>5</v>
      </c>
      <c r="B16" s="1" t="s">
        <v>33</v>
      </c>
      <c r="C16" s="1" t="s">
        <v>34</v>
      </c>
      <c r="D16">
        <v>3.98</v>
      </c>
      <c r="E16">
        <v>97</v>
      </c>
    </row>
    <row r="17" spans="1:5" x14ac:dyDescent="0.25">
      <c r="A17" s="1" t="s">
        <v>5</v>
      </c>
      <c r="B17" s="1" t="s">
        <v>35</v>
      </c>
      <c r="C17" s="1" t="s">
        <v>36</v>
      </c>
      <c r="D17">
        <v>4.04</v>
      </c>
      <c r="E17">
        <v>88</v>
      </c>
    </row>
    <row r="18" spans="1:5" x14ac:dyDescent="0.25">
      <c r="A18" s="1" t="s">
        <v>5</v>
      </c>
      <c r="B18" s="1" t="s">
        <v>37</v>
      </c>
      <c r="C18" s="1" t="s">
        <v>38</v>
      </c>
      <c r="D18">
        <v>4.37</v>
      </c>
      <c r="E18">
        <v>91</v>
      </c>
    </row>
    <row r="19" spans="1:5" x14ac:dyDescent="0.25">
      <c r="A19" s="1" t="s">
        <v>5</v>
      </c>
      <c r="B19" s="1" t="s">
        <v>39</v>
      </c>
      <c r="C19" s="1" t="s">
        <v>40</v>
      </c>
      <c r="D19">
        <v>5.91</v>
      </c>
      <c r="E19">
        <v>92</v>
      </c>
    </row>
    <row r="20" spans="1:5" x14ac:dyDescent="0.25">
      <c r="A20" s="1" t="s">
        <v>5</v>
      </c>
      <c r="B20" s="1" t="s">
        <v>41</v>
      </c>
      <c r="C20" s="1" t="s">
        <v>42</v>
      </c>
      <c r="D20">
        <v>4.07</v>
      </c>
      <c r="E20">
        <v>55</v>
      </c>
    </row>
    <row r="21" spans="1:5" x14ac:dyDescent="0.25">
      <c r="A21" s="1" t="s">
        <v>5</v>
      </c>
      <c r="B21" s="1" t="s">
        <v>43</v>
      </c>
      <c r="C21" s="1" t="s">
        <v>44</v>
      </c>
      <c r="D21">
        <v>2.4700000000000002</v>
      </c>
      <c r="E21">
        <v>57</v>
      </c>
    </row>
    <row r="22" spans="1:5" x14ac:dyDescent="0.25">
      <c r="A22" s="1" t="s">
        <v>5</v>
      </c>
      <c r="B22" s="1" t="s">
        <v>45</v>
      </c>
      <c r="C22" s="1" t="s">
        <v>46</v>
      </c>
      <c r="D22">
        <v>4.82</v>
      </c>
      <c r="E22">
        <v>92</v>
      </c>
    </row>
    <row r="23" spans="1:5" x14ac:dyDescent="0.25">
      <c r="A23" s="1" t="s">
        <v>5</v>
      </c>
      <c r="B23" s="1" t="s">
        <v>47</v>
      </c>
      <c r="C23" s="1" t="s">
        <v>48</v>
      </c>
      <c r="D23">
        <v>3.7</v>
      </c>
      <c r="E23">
        <v>76</v>
      </c>
    </row>
    <row r="24" spans="1:5" x14ac:dyDescent="0.25">
      <c r="A24" s="1" t="s">
        <v>5</v>
      </c>
      <c r="B24" s="1" t="s">
        <v>49</v>
      </c>
      <c r="C24" s="1" t="s">
        <v>50</v>
      </c>
      <c r="D24">
        <v>2.04</v>
      </c>
      <c r="E24">
        <v>95</v>
      </c>
    </row>
    <row r="25" spans="1:5" x14ac:dyDescent="0.25">
      <c r="A25" s="1" t="s">
        <v>5</v>
      </c>
      <c r="B25" s="1" t="s">
        <v>51</v>
      </c>
      <c r="C25" s="1" t="s">
        <v>52</v>
      </c>
      <c r="D25">
        <v>2.5299999999999998</v>
      </c>
      <c r="E25">
        <v>93</v>
      </c>
    </row>
    <row r="26" spans="1:5" x14ac:dyDescent="0.25">
      <c r="A26" s="1" t="s">
        <v>5</v>
      </c>
      <c r="B26" s="1" t="s">
        <v>53</v>
      </c>
      <c r="C26" s="1" t="s">
        <v>54</v>
      </c>
      <c r="D26">
        <v>5.65</v>
      </c>
      <c r="E26">
        <v>90</v>
      </c>
    </row>
    <row r="27" spans="1:5" x14ac:dyDescent="0.25">
      <c r="A27" s="1" t="s">
        <v>5</v>
      </c>
      <c r="B27" s="1" t="s">
        <v>55</v>
      </c>
      <c r="C27" s="1" t="s">
        <v>56</v>
      </c>
      <c r="D27">
        <v>2.09</v>
      </c>
      <c r="E27">
        <v>50</v>
      </c>
    </row>
    <row r="28" spans="1:5" x14ac:dyDescent="0.25">
      <c r="A28" s="1" t="s">
        <v>5</v>
      </c>
      <c r="B28" s="1" t="s">
        <v>57</v>
      </c>
      <c r="C28" s="1" t="s">
        <v>15</v>
      </c>
      <c r="D28">
        <v>5.87</v>
      </c>
      <c r="E28">
        <v>91</v>
      </c>
    </row>
    <row r="29" spans="1:5" x14ac:dyDescent="0.25">
      <c r="A29" s="1" t="s">
        <v>5</v>
      </c>
      <c r="B29" s="1" t="s">
        <v>58</v>
      </c>
      <c r="C29" s="1" t="s">
        <v>59</v>
      </c>
      <c r="D29">
        <v>2.59</v>
      </c>
      <c r="E29">
        <v>69</v>
      </c>
    </row>
    <row r="30" spans="1:5" x14ac:dyDescent="0.25">
      <c r="A30" s="1" t="s">
        <v>5</v>
      </c>
      <c r="B30" s="1" t="s">
        <v>60</v>
      </c>
      <c r="C30" s="1" t="s">
        <v>61</v>
      </c>
      <c r="D30">
        <v>4.84</v>
      </c>
      <c r="E30">
        <v>89</v>
      </c>
    </row>
    <row r="31" spans="1:5" x14ac:dyDescent="0.25">
      <c r="A31" s="1" t="s">
        <v>5</v>
      </c>
      <c r="B31" s="1" t="s">
        <v>62</v>
      </c>
      <c r="C31" s="1" t="s">
        <v>63</v>
      </c>
      <c r="D31">
        <v>4.1100000000000003</v>
      </c>
      <c r="E31">
        <v>63</v>
      </c>
    </row>
    <row r="32" spans="1:5" x14ac:dyDescent="0.25">
      <c r="A32" s="1" t="s">
        <v>64</v>
      </c>
      <c r="B32" s="1" t="s">
        <v>65</v>
      </c>
      <c r="C32" s="1" t="s">
        <v>66</v>
      </c>
      <c r="D32">
        <v>2.27</v>
      </c>
      <c r="E32">
        <v>72</v>
      </c>
    </row>
    <row r="33" spans="1:5" x14ac:dyDescent="0.25">
      <c r="A33" s="1" t="s">
        <v>64</v>
      </c>
      <c r="B33" s="1" t="s">
        <v>67</v>
      </c>
      <c r="C33" s="1" t="s">
        <v>68</v>
      </c>
      <c r="D33">
        <v>3.7</v>
      </c>
      <c r="E33">
        <v>99</v>
      </c>
    </row>
    <row r="34" spans="1:5" x14ac:dyDescent="0.25">
      <c r="A34" s="1" t="s">
        <v>64</v>
      </c>
      <c r="B34" s="1" t="s">
        <v>69</v>
      </c>
      <c r="C34" s="1" t="s">
        <v>70</v>
      </c>
      <c r="D34">
        <v>3.02</v>
      </c>
      <c r="E34">
        <v>90</v>
      </c>
    </row>
    <row r="35" spans="1:5" x14ac:dyDescent="0.25">
      <c r="A35" s="1" t="s">
        <v>64</v>
      </c>
      <c r="B35" s="1" t="s">
        <v>71</v>
      </c>
      <c r="C35" s="1" t="s">
        <v>34</v>
      </c>
      <c r="D35">
        <v>4.93</v>
      </c>
      <c r="E35">
        <v>73</v>
      </c>
    </row>
    <row r="36" spans="1:5" x14ac:dyDescent="0.25">
      <c r="A36" s="1" t="s">
        <v>64</v>
      </c>
      <c r="B36" s="1" t="s">
        <v>72</v>
      </c>
      <c r="C36" s="1" t="s">
        <v>21</v>
      </c>
      <c r="D36">
        <v>4.8600000000000003</v>
      </c>
      <c r="E36">
        <v>79</v>
      </c>
    </row>
    <row r="37" spans="1:5" x14ac:dyDescent="0.25">
      <c r="A37" s="1" t="s">
        <v>64</v>
      </c>
      <c r="B37" s="1" t="s">
        <v>73</v>
      </c>
      <c r="C37" s="1" t="s">
        <v>40</v>
      </c>
      <c r="D37">
        <v>3.27</v>
      </c>
      <c r="E37">
        <v>51</v>
      </c>
    </row>
    <row r="38" spans="1:5" x14ac:dyDescent="0.25">
      <c r="A38" s="1" t="s">
        <v>64</v>
      </c>
      <c r="B38" s="1" t="s">
        <v>74</v>
      </c>
      <c r="C38" s="1" t="s">
        <v>17</v>
      </c>
      <c r="D38">
        <v>3.69</v>
      </c>
      <c r="E38">
        <v>81</v>
      </c>
    </row>
    <row r="39" spans="1:5" x14ac:dyDescent="0.25">
      <c r="A39" s="1" t="s">
        <v>64</v>
      </c>
      <c r="B39" s="1" t="s">
        <v>75</v>
      </c>
      <c r="C39" s="1" t="s">
        <v>76</v>
      </c>
      <c r="D39">
        <v>2.77</v>
      </c>
      <c r="E39">
        <v>78</v>
      </c>
    </row>
    <row r="40" spans="1:5" x14ac:dyDescent="0.25">
      <c r="A40" s="1" t="s">
        <v>64</v>
      </c>
      <c r="B40" s="1" t="s">
        <v>77</v>
      </c>
      <c r="C40" s="1" t="s">
        <v>17</v>
      </c>
      <c r="D40">
        <v>2.57</v>
      </c>
      <c r="E40">
        <v>98</v>
      </c>
    </row>
    <row r="41" spans="1:5" x14ac:dyDescent="0.25">
      <c r="A41" s="1" t="s">
        <v>64</v>
      </c>
      <c r="B41" s="1" t="s">
        <v>78</v>
      </c>
      <c r="C41" s="1" t="s">
        <v>29</v>
      </c>
      <c r="D41">
        <v>5.2</v>
      </c>
      <c r="E41">
        <v>98</v>
      </c>
    </row>
    <row r="42" spans="1:5" x14ac:dyDescent="0.25">
      <c r="A42" s="1" t="s">
        <v>64</v>
      </c>
      <c r="B42" s="1" t="s">
        <v>79</v>
      </c>
      <c r="C42" s="1" t="s">
        <v>80</v>
      </c>
      <c r="D42">
        <v>2.89</v>
      </c>
      <c r="E42">
        <v>50</v>
      </c>
    </row>
    <row r="43" spans="1:5" x14ac:dyDescent="0.25">
      <c r="A43" s="1" t="s">
        <v>64</v>
      </c>
      <c r="B43" s="1" t="s">
        <v>81</v>
      </c>
      <c r="C43" s="1" t="s">
        <v>82</v>
      </c>
      <c r="D43">
        <v>4.08</v>
      </c>
      <c r="E43">
        <v>99</v>
      </c>
    </row>
    <row r="44" spans="1:5" x14ac:dyDescent="0.25">
      <c r="A44" s="1" t="s">
        <v>64</v>
      </c>
      <c r="B44" s="1" t="s">
        <v>83</v>
      </c>
      <c r="C44" s="1" t="s">
        <v>84</v>
      </c>
      <c r="D44">
        <v>4.8899999999999997</v>
      </c>
      <c r="E44">
        <v>74</v>
      </c>
    </row>
    <row r="45" spans="1:5" x14ac:dyDescent="0.25">
      <c r="A45" s="1" t="s">
        <v>64</v>
      </c>
      <c r="B45" s="1" t="s">
        <v>85</v>
      </c>
      <c r="C45" s="1" t="s">
        <v>86</v>
      </c>
      <c r="D45">
        <v>5.74</v>
      </c>
      <c r="E45">
        <v>85</v>
      </c>
    </row>
    <row r="46" spans="1:5" x14ac:dyDescent="0.25">
      <c r="A46" s="1" t="s">
        <v>64</v>
      </c>
      <c r="B46" s="1" t="s">
        <v>87</v>
      </c>
      <c r="C46" s="1" t="s">
        <v>40</v>
      </c>
      <c r="D46">
        <v>3.75</v>
      </c>
      <c r="E46">
        <v>61</v>
      </c>
    </row>
    <row r="47" spans="1:5" x14ac:dyDescent="0.25">
      <c r="A47" s="1" t="s">
        <v>64</v>
      </c>
      <c r="B47" s="1" t="s">
        <v>88</v>
      </c>
      <c r="C47" s="1" t="s">
        <v>89</v>
      </c>
      <c r="D47">
        <v>2.1800000000000002</v>
      </c>
      <c r="E47">
        <v>64</v>
      </c>
    </row>
    <row r="48" spans="1:5" x14ac:dyDescent="0.25">
      <c r="A48" s="1" t="s">
        <v>64</v>
      </c>
      <c r="B48" s="1" t="s">
        <v>90</v>
      </c>
      <c r="C48" s="1" t="s">
        <v>91</v>
      </c>
      <c r="D48">
        <v>4.84</v>
      </c>
      <c r="E48">
        <v>93</v>
      </c>
    </row>
    <row r="49" spans="1:5" x14ac:dyDescent="0.25">
      <c r="A49" s="1" t="s">
        <v>64</v>
      </c>
      <c r="B49" s="1" t="s">
        <v>92</v>
      </c>
      <c r="C49" s="1" t="s">
        <v>93</v>
      </c>
      <c r="D49">
        <v>4.66</v>
      </c>
      <c r="E49">
        <v>81</v>
      </c>
    </row>
    <row r="50" spans="1:5" x14ac:dyDescent="0.25">
      <c r="A50" s="1" t="s">
        <v>64</v>
      </c>
      <c r="B50" s="1" t="s">
        <v>49</v>
      </c>
      <c r="C50" s="1" t="s">
        <v>94</v>
      </c>
      <c r="D50">
        <v>5.19</v>
      </c>
      <c r="E50">
        <v>97</v>
      </c>
    </row>
    <row r="51" spans="1:5" x14ac:dyDescent="0.25">
      <c r="A51" s="1" t="s">
        <v>64</v>
      </c>
      <c r="B51" s="1" t="s">
        <v>95</v>
      </c>
      <c r="C51" s="1" t="s">
        <v>96</v>
      </c>
      <c r="D51">
        <v>4.75</v>
      </c>
      <c r="E51">
        <v>82</v>
      </c>
    </row>
    <row r="52" spans="1:5" x14ac:dyDescent="0.25">
      <c r="A52" s="1" t="s">
        <v>64</v>
      </c>
      <c r="B52" s="1" t="s">
        <v>97</v>
      </c>
      <c r="C52" s="1" t="s">
        <v>98</v>
      </c>
      <c r="D52">
        <v>2.5</v>
      </c>
      <c r="E52">
        <v>99</v>
      </c>
    </row>
    <row r="53" spans="1:5" x14ac:dyDescent="0.25">
      <c r="A53" s="1" t="s">
        <v>64</v>
      </c>
      <c r="B53" s="1" t="s">
        <v>99</v>
      </c>
      <c r="C53" s="1" t="s">
        <v>76</v>
      </c>
      <c r="D53">
        <v>5.34</v>
      </c>
      <c r="E53">
        <v>85</v>
      </c>
    </row>
    <row r="54" spans="1:5" x14ac:dyDescent="0.25">
      <c r="A54" s="1" t="s">
        <v>64</v>
      </c>
      <c r="B54" s="1" t="s">
        <v>100</v>
      </c>
      <c r="C54" s="1" t="s">
        <v>40</v>
      </c>
      <c r="D54">
        <v>2.71</v>
      </c>
      <c r="E54">
        <v>63</v>
      </c>
    </row>
    <row r="55" spans="1:5" x14ac:dyDescent="0.25">
      <c r="A55" s="1" t="s">
        <v>64</v>
      </c>
      <c r="B55" s="1" t="s">
        <v>101</v>
      </c>
      <c r="C55" s="1" t="s">
        <v>102</v>
      </c>
      <c r="D55">
        <v>3.84</v>
      </c>
      <c r="E55">
        <v>87</v>
      </c>
    </row>
    <row r="56" spans="1:5" x14ac:dyDescent="0.25">
      <c r="A56" s="1" t="s">
        <v>64</v>
      </c>
      <c r="B56" s="1" t="s">
        <v>103</v>
      </c>
      <c r="C56" s="1" t="s">
        <v>76</v>
      </c>
      <c r="D56">
        <v>5.36</v>
      </c>
      <c r="E56">
        <v>98</v>
      </c>
    </row>
    <row r="57" spans="1:5" x14ac:dyDescent="0.25">
      <c r="A57" s="1" t="s">
        <v>64</v>
      </c>
      <c r="B57" s="1" t="s">
        <v>104</v>
      </c>
      <c r="C57" s="1" t="s">
        <v>105</v>
      </c>
      <c r="D57">
        <v>4.38</v>
      </c>
      <c r="E57">
        <v>93</v>
      </c>
    </row>
    <row r="58" spans="1:5" x14ac:dyDescent="0.25">
      <c r="A58" s="1" t="s">
        <v>64</v>
      </c>
      <c r="B58" s="1" t="s">
        <v>106</v>
      </c>
      <c r="C58" s="1" t="s">
        <v>107</v>
      </c>
      <c r="D58">
        <v>2.06</v>
      </c>
      <c r="E58">
        <v>93</v>
      </c>
    </row>
    <row r="59" spans="1:5" x14ac:dyDescent="0.25">
      <c r="A59" s="1" t="s">
        <v>64</v>
      </c>
      <c r="B59" s="1" t="s">
        <v>108</v>
      </c>
      <c r="C59" s="1" t="s">
        <v>40</v>
      </c>
      <c r="D59">
        <v>2.68</v>
      </c>
      <c r="E59">
        <v>100</v>
      </c>
    </row>
    <row r="60" spans="1:5" x14ac:dyDescent="0.25">
      <c r="A60" s="1" t="s">
        <v>64</v>
      </c>
      <c r="B60" s="1" t="s">
        <v>109</v>
      </c>
      <c r="C60" s="1" t="s">
        <v>110</v>
      </c>
      <c r="D60">
        <v>3.93</v>
      </c>
      <c r="E60">
        <v>72</v>
      </c>
    </row>
    <row r="61" spans="1:5" x14ac:dyDescent="0.25">
      <c r="A61" s="1" t="s">
        <v>64</v>
      </c>
      <c r="B61" s="1" t="s">
        <v>111</v>
      </c>
      <c r="C61" s="1" t="s">
        <v>48</v>
      </c>
      <c r="D61">
        <v>4.87</v>
      </c>
      <c r="E61">
        <v>73</v>
      </c>
    </row>
    <row r="62" spans="1:5" x14ac:dyDescent="0.25">
      <c r="A62" s="1" t="s">
        <v>64</v>
      </c>
      <c r="B62" s="1" t="s">
        <v>112</v>
      </c>
      <c r="C62" s="1" t="s">
        <v>113</v>
      </c>
      <c r="D62">
        <v>3.12</v>
      </c>
      <c r="E62">
        <v>78</v>
      </c>
    </row>
    <row r="63" spans="1:5" x14ac:dyDescent="0.25">
      <c r="A63" s="1" t="s">
        <v>64</v>
      </c>
      <c r="B63" s="1" t="s">
        <v>114</v>
      </c>
      <c r="C63" s="1" t="s">
        <v>115</v>
      </c>
      <c r="D63">
        <v>3.38</v>
      </c>
      <c r="E63">
        <v>93</v>
      </c>
    </row>
    <row r="64" spans="1:5" x14ac:dyDescent="0.25">
      <c r="A64" s="1" t="s">
        <v>64</v>
      </c>
      <c r="B64" s="1" t="s">
        <v>116</v>
      </c>
      <c r="C64" s="1" t="s">
        <v>32</v>
      </c>
      <c r="D64">
        <v>2.37</v>
      </c>
      <c r="E64">
        <v>93</v>
      </c>
    </row>
    <row r="65" spans="1:5" x14ac:dyDescent="0.25">
      <c r="A65" s="1" t="s">
        <v>64</v>
      </c>
      <c r="B65" s="1" t="s">
        <v>117</v>
      </c>
      <c r="C65" s="1" t="s">
        <v>118</v>
      </c>
      <c r="D65">
        <v>4.41</v>
      </c>
      <c r="E65">
        <v>52</v>
      </c>
    </row>
    <row r="66" spans="1:5" x14ac:dyDescent="0.25">
      <c r="A66" s="1" t="s">
        <v>64</v>
      </c>
      <c r="B66" s="1" t="s">
        <v>117</v>
      </c>
      <c r="C66" s="1" t="s">
        <v>119</v>
      </c>
      <c r="D66">
        <v>4.5999999999999996</v>
      </c>
      <c r="E66">
        <v>79</v>
      </c>
    </row>
    <row r="67" spans="1:5" x14ac:dyDescent="0.25">
      <c r="A67" s="1" t="s">
        <v>64</v>
      </c>
      <c r="B67" s="1" t="s">
        <v>120</v>
      </c>
      <c r="C67" s="1" t="s">
        <v>121</v>
      </c>
      <c r="D67">
        <v>3.78</v>
      </c>
      <c r="E67">
        <v>77</v>
      </c>
    </row>
    <row r="68" spans="1:5" x14ac:dyDescent="0.25">
      <c r="A68" s="1" t="s">
        <v>64</v>
      </c>
      <c r="B68" s="1" t="s">
        <v>122</v>
      </c>
      <c r="C68" s="1" t="s">
        <v>123</v>
      </c>
      <c r="D68">
        <v>3.98</v>
      </c>
      <c r="E68">
        <v>69</v>
      </c>
    </row>
    <row r="69" spans="1:5" x14ac:dyDescent="0.25">
      <c r="A69" s="1" t="s">
        <v>64</v>
      </c>
      <c r="B69" s="1" t="s">
        <v>124</v>
      </c>
      <c r="C69" s="1" t="s">
        <v>66</v>
      </c>
      <c r="D69">
        <v>4.96</v>
      </c>
      <c r="E69">
        <v>95</v>
      </c>
    </row>
    <row r="70" spans="1:5" x14ac:dyDescent="0.25">
      <c r="A70" s="1" t="s">
        <v>125</v>
      </c>
      <c r="B70" s="1" t="s">
        <v>126</v>
      </c>
      <c r="C70" s="1" t="s">
        <v>29</v>
      </c>
      <c r="D70">
        <v>3.52</v>
      </c>
      <c r="E70">
        <v>98</v>
      </c>
    </row>
    <row r="71" spans="1:5" x14ac:dyDescent="0.25">
      <c r="A71" s="1" t="s">
        <v>125</v>
      </c>
      <c r="B71" s="1" t="s">
        <v>127</v>
      </c>
      <c r="C71" s="1" t="s">
        <v>70</v>
      </c>
      <c r="D71">
        <v>3.94</v>
      </c>
      <c r="E71">
        <v>67</v>
      </c>
    </row>
    <row r="72" spans="1:5" x14ac:dyDescent="0.25">
      <c r="A72" s="1" t="s">
        <v>125</v>
      </c>
      <c r="B72" s="1" t="s">
        <v>128</v>
      </c>
      <c r="C72" s="1" t="s">
        <v>129</v>
      </c>
      <c r="D72">
        <v>4.3899999999999997</v>
      </c>
      <c r="E72">
        <v>99</v>
      </c>
    </row>
    <row r="73" spans="1:5" x14ac:dyDescent="0.25">
      <c r="A73" s="1" t="s">
        <v>125</v>
      </c>
      <c r="B73" s="1" t="s">
        <v>130</v>
      </c>
      <c r="C73" s="1" t="s">
        <v>131</v>
      </c>
      <c r="D73">
        <v>3.42</v>
      </c>
      <c r="E73">
        <v>51</v>
      </c>
    </row>
    <row r="74" spans="1:5" x14ac:dyDescent="0.25">
      <c r="A74" s="1" t="s">
        <v>125</v>
      </c>
      <c r="B74" s="1" t="s">
        <v>132</v>
      </c>
      <c r="C74" s="1" t="s">
        <v>40</v>
      </c>
      <c r="D74">
        <v>2.89</v>
      </c>
      <c r="E74">
        <v>54</v>
      </c>
    </row>
    <row r="75" spans="1:5" x14ac:dyDescent="0.25">
      <c r="A75" s="1" t="s">
        <v>125</v>
      </c>
      <c r="B75" s="1" t="s">
        <v>133</v>
      </c>
      <c r="C75" s="1" t="s">
        <v>11</v>
      </c>
      <c r="D75">
        <v>3.64</v>
      </c>
      <c r="E75">
        <v>72</v>
      </c>
    </row>
    <row r="76" spans="1:5" x14ac:dyDescent="0.25">
      <c r="A76" s="1" t="s">
        <v>125</v>
      </c>
      <c r="B76" s="1" t="s">
        <v>134</v>
      </c>
      <c r="C76" s="1" t="s">
        <v>63</v>
      </c>
      <c r="D76">
        <v>3.6</v>
      </c>
      <c r="E76">
        <v>70</v>
      </c>
    </row>
    <row r="77" spans="1:5" x14ac:dyDescent="0.25">
      <c r="A77" s="1" t="s">
        <v>125</v>
      </c>
      <c r="B77" s="1" t="s">
        <v>135</v>
      </c>
      <c r="C77" s="1" t="s">
        <v>11</v>
      </c>
      <c r="D77">
        <v>2.87</v>
      </c>
      <c r="E77">
        <v>62</v>
      </c>
    </row>
    <row r="78" spans="1:5" x14ac:dyDescent="0.25">
      <c r="A78" s="1" t="s">
        <v>125</v>
      </c>
      <c r="B78" s="1" t="s">
        <v>136</v>
      </c>
      <c r="C78" s="1" t="s">
        <v>34</v>
      </c>
      <c r="D78">
        <v>4.2300000000000004</v>
      </c>
      <c r="E78">
        <v>88</v>
      </c>
    </row>
    <row r="79" spans="1:5" x14ac:dyDescent="0.25">
      <c r="A79" s="1" t="s">
        <v>125</v>
      </c>
      <c r="B79" s="1" t="s">
        <v>137</v>
      </c>
      <c r="C79" s="1" t="s">
        <v>86</v>
      </c>
      <c r="D79">
        <v>4.91</v>
      </c>
      <c r="E79">
        <v>73</v>
      </c>
    </row>
    <row r="80" spans="1:5" x14ac:dyDescent="0.25">
      <c r="A80" s="1" t="s">
        <v>125</v>
      </c>
      <c r="B80" s="1" t="s">
        <v>138</v>
      </c>
      <c r="C80" s="1" t="s">
        <v>139</v>
      </c>
      <c r="D80">
        <v>4.8099999999999996</v>
      </c>
      <c r="E80">
        <v>72</v>
      </c>
    </row>
    <row r="81" spans="1:5" x14ac:dyDescent="0.25">
      <c r="A81" s="1" t="s">
        <v>125</v>
      </c>
      <c r="B81" s="1" t="s">
        <v>140</v>
      </c>
      <c r="C81" s="1" t="s">
        <v>76</v>
      </c>
      <c r="D81">
        <v>3.46</v>
      </c>
      <c r="E81">
        <v>95</v>
      </c>
    </row>
    <row r="82" spans="1:5" x14ac:dyDescent="0.25">
      <c r="A82" s="1" t="s">
        <v>125</v>
      </c>
      <c r="B82" s="1" t="s">
        <v>141</v>
      </c>
      <c r="C82" s="1" t="s">
        <v>42</v>
      </c>
      <c r="D82">
        <v>2.23</v>
      </c>
      <c r="E82">
        <v>66</v>
      </c>
    </row>
    <row r="83" spans="1:5" x14ac:dyDescent="0.25">
      <c r="A83" s="1" t="s">
        <v>125</v>
      </c>
      <c r="B83" s="1" t="s">
        <v>142</v>
      </c>
      <c r="C83" s="1" t="s">
        <v>86</v>
      </c>
      <c r="D83">
        <v>3.78</v>
      </c>
      <c r="E83">
        <v>83</v>
      </c>
    </row>
    <row r="84" spans="1:5" x14ac:dyDescent="0.25">
      <c r="A84" s="1" t="s">
        <v>125</v>
      </c>
      <c r="B84" s="1" t="s">
        <v>143</v>
      </c>
      <c r="C84" s="1" t="s">
        <v>44</v>
      </c>
      <c r="D84">
        <v>3.02</v>
      </c>
      <c r="E84">
        <v>63</v>
      </c>
    </row>
    <row r="85" spans="1:5" x14ac:dyDescent="0.25">
      <c r="A85" s="1" t="s">
        <v>125</v>
      </c>
      <c r="B85" s="1" t="s">
        <v>144</v>
      </c>
      <c r="C85" s="1" t="s">
        <v>145</v>
      </c>
      <c r="D85">
        <v>2.09</v>
      </c>
      <c r="E85">
        <v>51</v>
      </c>
    </row>
    <row r="86" spans="1:5" x14ac:dyDescent="0.25">
      <c r="A86" s="1" t="s">
        <v>125</v>
      </c>
      <c r="B86" s="1" t="s">
        <v>146</v>
      </c>
      <c r="C86" s="1" t="s">
        <v>34</v>
      </c>
      <c r="D86">
        <v>2.94</v>
      </c>
      <c r="E86">
        <v>63</v>
      </c>
    </row>
    <row r="87" spans="1:5" x14ac:dyDescent="0.25">
      <c r="A87" s="1" t="s">
        <v>125</v>
      </c>
      <c r="B87" s="1" t="s">
        <v>147</v>
      </c>
      <c r="C87" s="1" t="s">
        <v>40</v>
      </c>
      <c r="D87">
        <v>3.91</v>
      </c>
      <c r="E87">
        <v>76</v>
      </c>
    </row>
    <row r="88" spans="1:5" x14ac:dyDescent="0.25">
      <c r="A88" s="1" t="s">
        <v>125</v>
      </c>
      <c r="B88" s="1" t="s">
        <v>148</v>
      </c>
      <c r="C88" s="1" t="s">
        <v>98</v>
      </c>
      <c r="D88">
        <v>3.86</v>
      </c>
      <c r="E88">
        <v>82</v>
      </c>
    </row>
    <row r="89" spans="1:5" x14ac:dyDescent="0.25">
      <c r="A89" s="1" t="s">
        <v>125</v>
      </c>
      <c r="B89" s="1" t="s">
        <v>149</v>
      </c>
      <c r="C89" s="1" t="s">
        <v>150</v>
      </c>
      <c r="D89">
        <v>4.6900000000000004</v>
      </c>
      <c r="E89">
        <v>98</v>
      </c>
    </row>
    <row r="90" spans="1:5" x14ac:dyDescent="0.25">
      <c r="A90" s="1" t="s">
        <v>125</v>
      </c>
      <c r="B90" s="1" t="s">
        <v>151</v>
      </c>
      <c r="C90" s="1" t="s">
        <v>152</v>
      </c>
      <c r="D90">
        <v>2.0299999999999998</v>
      </c>
      <c r="E90">
        <v>75</v>
      </c>
    </row>
    <row r="91" spans="1:5" x14ac:dyDescent="0.25">
      <c r="A91" s="1" t="s">
        <v>125</v>
      </c>
      <c r="B91" s="1" t="s">
        <v>153</v>
      </c>
      <c r="C91" s="1" t="s">
        <v>42</v>
      </c>
      <c r="D91">
        <v>4.78</v>
      </c>
      <c r="E91">
        <v>81</v>
      </c>
    </row>
    <row r="92" spans="1:5" x14ac:dyDescent="0.25">
      <c r="A92" s="1" t="s">
        <v>125</v>
      </c>
      <c r="B92" s="1" t="s">
        <v>154</v>
      </c>
      <c r="C92" s="1" t="s">
        <v>93</v>
      </c>
      <c r="D92">
        <v>4.9000000000000004</v>
      </c>
      <c r="E92">
        <v>76</v>
      </c>
    </row>
    <row r="93" spans="1:5" x14ac:dyDescent="0.25">
      <c r="A93" s="1" t="s">
        <v>125</v>
      </c>
      <c r="B93" s="1" t="s">
        <v>155</v>
      </c>
      <c r="C93" s="1" t="s">
        <v>156</v>
      </c>
      <c r="D93">
        <v>3.51</v>
      </c>
      <c r="E93">
        <v>80</v>
      </c>
    </row>
    <row r="94" spans="1:5" x14ac:dyDescent="0.25">
      <c r="A94" s="1" t="s">
        <v>125</v>
      </c>
      <c r="B94" s="1" t="s">
        <v>157</v>
      </c>
      <c r="C94" s="1" t="s">
        <v>70</v>
      </c>
      <c r="D94">
        <v>3.15</v>
      </c>
      <c r="E94">
        <v>67</v>
      </c>
    </row>
    <row r="95" spans="1:5" x14ac:dyDescent="0.25">
      <c r="A95" s="1" t="s">
        <v>125</v>
      </c>
      <c r="B95" s="1" t="s">
        <v>158</v>
      </c>
      <c r="C95" s="1" t="s">
        <v>98</v>
      </c>
      <c r="D95">
        <v>4.25</v>
      </c>
      <c r="E95">
        <v>69</v>
      </c>
    </row>
    <row r="96" spans="1:5" x14ac:dyDescent="0.25">
      <c r="A96" s="1" t="s">
        <v>125</v>
      </c>
      <c r="B96" s="1" t="s">
        <v>159</v>
      </c>
      <c r="C96" s="1" t="s">
        <v>86</v>
      </c>
      <c r="D96">
        <v>3.89</v>
      </c>
      <c r="E96">
        <v>92</v>
      </c>
    </row>
    <row r="97" spans="1:5" x14ac:dyDescent="0.25">
      <c r="A97" s="1" t="s">
        <v>125</v>
      </c>
      <c r="B97" s="1" t="s">
        <v>160</v>
      </c>
      <c r="C97" s="1" t="s">
        <v>152</v>
      </c>
      <c r="D97">
        <v>5.87</v>
      </c>
      <c r="E97">
        <v>97</v>
      </c>
    </row>
    <row r="98" spans="1:5" x14ac:dyDescent="0.25">
      <c r="A98" s="1" t="s">
        <v>125</v>
      </c>
      <c r="B98" s="1" t="s">
        <v>161</v>
      </c>
      <c r="C98" s="1" t="s">
        <v>80</v>
      </c>
      <c r="D98">
        <v>4.8</v>
      </c>
      <c r="E98">
        <v>80</v>
      </c>
    </row>
    <row r="99" spans="1:5" x14ac:dyDescent="0.25">
      <c r="A99" s="1" t="s">
        <v>125</v>
      </c>
      <c r="B99" s="1" t="s">
        <v>162</v>
      </c>
      <c r="C99" s="1" t="s">
        <v>163</v>
      </c>
      <c r="D99">
        <v>2.98</v>
      </c>
      <c r="E99">
        <v>61</v>
      </c>
    </row>
    <row r="100" spans="1:5" x14ac:dyDescent="0.25">
      <c r="A100" s="1" t="s">
        <v>125</v>
      </c>
      <c r="B100" s="1" t="s">
        <v>164</v>
      </c>
      <c r="C100" s="1" t="s">
        <v>42</v>
      </c>
      <c r="D100">
        <v>4.9000000000000004</v>
      </c>
      <c r="E100">
        <v>72</v>
      </c>
    </row>
    <row r="101" spans="1:5" x14ac:dyDescent="0.25">
      <c r="A101" s="1" t="s">
        <v>125</v>
      </c>
      <c r="B101" s="1" t="s">
        <v>165</v>
      </c>
      <c r="C101" s="1" t="s">
        <v>166</v>
      </c>
      <c r="D101">
        <v>4.71</v>
      </c>
      <c r="E101">
        <v>80</v>
      </c>
    </row>
    <row r="102" spans="1:5" x14ac:dyDescent="0.25">
      <c r="A102" s="1" t="s">
        <v>125</v>
      </c>
      <c r="B102" s="1" t="s">
        <v>167</v>
      </c>
      <c r="C102" s="1" t="s">
        <v>63</v>
      </c>
      <c r="D102">
        <v>4.24</v>
      </c>
      <c r="E102">
        <v>92</v>
      </c>
    </row>
    <row r="103" spans="1:5" x14ac:dyDescent="0.25">
      <c r="A103" s="1" t="s">
        <v>125</v>
      </c>
      <c r="B103" s="1" t="s">
        <v>168</v>
      </c>
      <c r="C103" s="1" t="s">
        <v>169</v>
      </c>
      <c r="D103">
        <v>2.35</v>
      </c>
      <c r="E103">
        <v>56</v>
      </c>
    </row>
    <row r="104" spans="1:5" x14ac:dyDescent="0.25">
      <c r="A104" s="1" t="s">
        <v>170</v>
      </c>
      <c r="B104" s="1" t="s">
        <v>171</v>
      </c>
      <c r="C104" s="1" t="s">
        <v>152</v>
      </c>
      <c r="D104">
        <v>2.12</v>
      </c>
      <c r="E104">
        <v>61</v>
      </c>
    </row>
    <row r="105" spans="1:5" x14ac:dyDescent="0.25">
      <c r="A105" s="1" t="s">
        <v>170</v>
      </c>
      <c r="B105" s="1" t="s">
        <v>172</v>
      </c>
      <c r="C105" s="1" t="s">
        <v>56</v>
      </c>
      <c r="D105">
        <v>2.87</v>
      </c>
      <c r="E105">
        <v>75</v>
      </c>
    </row>
    <row r="106" spans="1:5" x14ac:dyDescent="0.25">
      <c r="A106" s="1" t="s">
        <v>170</v>
      </c>
      <c r="B106" s="1" t="s">
        <v>173</v>
      </c>
      <c r="C106" s="1" t="s">
        <v>94</v>
      </c>
      <c r="D106">
        <v>4.74</v>
      </c>
      <c r="E106">
        <v>91</v>
      </c>
    </row>
    <row r="107" spans="1:5" x14ac:dyDescent="0.25">
      <c r="A107" s="1" t="s">
        <v>170</v>
      </c>
      <c r="B107" s="1" t="s">
        <v>174</v>
      </c>
      <c r="C107" s="1" t="s">
        <v>115</v>
      </c>
      <c r="D107">
        <v>4.78</v>
      </c>
      <c r="E107">
        <v>78</v>
      </c>
    </row>
    <row r="108" spans="1:5" x14ac:dyDescent="0.25">
      <c r="A108" s="1" t="s">
        <v>170</v>
      </c>
      <c r="B108" s="1" t="s">
        <v>175</v>
      </c>
      <c r="C108" s="1" t="s">
        <v>176</v>
      </c>
      <c r="D108">
        <v>5.72</v>
      </c>
      <c r="E108">
        <v>89</v>
      </c>
    </row>
    <row r="109" spans="1:5" x14ac:dyDescent="0.25">
      <c r="A109" s="1" t="s">
        <v>170</v>
      </c>
      <c r="B109" s="1" t="s">
        <v>174</v>
      </c>
      <c r="C109" s="1" t="s">
        <v>17</v>
      </c>
      <c r="D109">
        <v>4.6900000000000004</v>
      </c>
      <c r="E109">
        <v>96</v>
      </c>
    </row>
    <row r="110" spans="1:5" x14ac:dyDescent="0.25">
      <c r="A110" s="1" t="s">
        <v>170</v>
      </c>
      <c r="B110" s="1" t="s">
        <v>177</v>
      </c>
      <c r="C110" s="1" t="s">
        <v>178</v>
      </c>
      <c r="D110">
        <v>2.85</v>
      </c>
      <c r="E110">
        <v>76</v>
      </c>
    </row>
    <row r="111" spans="1:5" x14ac:dyDescent="0.25">
      <c r="A111" s="1" t="s">
        <v>170</v>
      </c>
      <c r="B111" s="1" t="s">
        <v>179</v>
      </c>
      <c r="C111" s="1" t="s">
        <v>27</v>
      </c>
      <c r="D111">
        <v>4.6100000000000003</v>
      </c>
      <c r="E111">
        <v>98</v>
      </c>
    </row>
    <row r="112" spans="1:5" x14ac:dyDescent="0.25">
      <c r="A112" s="1" t="s">
        <v>170</v>
      </c>
      <c r="B112" s="1" t="s">
        <v>62</v>
      </c>
      <c r="C112" s="1" t="s">
        <v>70</v>
      </c>
      <c r="D112">
        <v>3.03</v>
      </c>
      <c r="E112">
        <v>58</v>
      </c>
    </row>
    <row r="113" spans="1:5" x14ac:dyDescent="0.25">
      <c r="A113" s="1" t="s">
        <v>170</v>
      </c>
      <c r="B113" s="1" t="s">
        <v>180</v>
      </c>
      <c r="C113" s="1" t="s">
        <v>181</v>
      </c>
      <c r="D113">
        <v>2.37</v>
      </c>
      <c r="E113">
        <v>62</v>
      </c>
    </row>
    <row r="114" spans="1:5" x14ac:dyDescent="0.25">
      <c r="A114" s="1" t="s">
        <v>170</v>
      </c>
      <c r="B114" s="1" t="s">
        <v>182</v>
      </c>
      <c r="C114" s="1" t="s">
        <v>129</v>
      </c>
      <c r="D114">
        <v>5.4</v>
      </c>
      <c r="E114">
        <v>100</v>
      </c>
    </row>
    <row r="115" spans="1:5" x14ac:dyDescent="0.25">
      <c r="A115" s="1" t="s">
        <v>170</v>
      </c>
      <c r="B115" s="1" t="s">
        <v>183</v>
      </c>
      <c r="C115" s="1" t="s">
        <v>70</v>
      </c>
      <c r="D115">
        <v>2.64</v>
      </c>
      <c r="E115">
        <v>95</v>
      </c>
    </row>
    <row r="116" spans="1:5" x14ac:dyDescent="0.25">
      <c r="A116" s="1" t="s">
        <v>170</v>
      </c>
      <c r="B116" s="1" t="s">
        <v>184</v>
      </c>
      <c r="C116" s="1" t="s">
        <v>185</v>
      </c>
      <c r="D116">
        <v>3.91</v>
      </c>
      <c r="E116">
        <v>67</v>
      </c>
    </row>
    <row r="117" spans="1:5" x14ac:dyDescent="0.25">
      <c r="A117" s="1" t="s">
        <v>170</v>
      </c>
      <c r="B117" s="1" t="s">
        <v>186</v>
      </c>
      <c r="C117" s="1" t="s">
        <v>86</v>
      </c>
      <c r="D117">
        <v>4.7300000000000004</v>
      </c>
      <c r="E117">
        <v>71</v>
      </c>
    </row>
    <row r="118" spans="1:5" x14ac:dyDescent="0.25">
      <c r="A118" s="1" t="s">
        <v>170</v>
      </c>
      <c r="B118" s="1" t="s">
        <v>187</v>
      </c>
      <c r="C118" s="1" t="s">
        <v>115</v>
      </c>
      <c r="D118">
        <v>4.2</v>
      </c>
      <c r="E118">
        <v>73</v>
      </c>
    </row>
    <row r="119" spans="1:5" x14ac:dyDescent="0.25">
      <c r="A119" s="1" t="s">
        <v>170</v>
      </c>
      <c r="B119" s="1" t="s">
        <v>188</v>
      </c>
      <c r="C119" s="1" t="s">
        <v>32</v>
      </c>
      <c r="D119">
        <v>4.83</v>
      </c>
      <c r="E119">
        <v>70</v>
      </c>
    </row>
    <row r="120" spans="1:5" x14ac:dyDescent="0.25">
      <c r="A120" s="1" t="s">
        <v>170</v>
      </c>
      <c r="B120" s="1" t="s">
        <v>189</v>
      </c>
      <c r="C120" s="1" t="s">
        <v>190</v>
      </c>
      <c r="D120">
        <v>2.8</v>
      </c>
      <c r="E120">
        <v>77</v>
      </c>
    </row>
    <row r="121" spans="1:5" x14ac:dyDescent="0.25">
      <c r="A121" s="1" t="s">
        <v>170</v>
      </c>
      <c r="B121" s="1" t="s">
        <v>191</v>
      </c>
      <c r="C121" s="1" t="s">
        <v>192</v>
      </c>
      <c r="D121">
        <v>3.79</v>
      </c>
      <c r="E121">
        <v>62</v>
      </c>
    </row>
    <row r="122" spans="1:5" x14ac:dyDescent="0.25">
      <c r="A122" s="1" t="s">
        <v>170</v>
      </c>
      <c r="B122" s="1" t="s">
        <v>193</v>
      </c>
      <c r="C122" s="1" t="s">
        <v>13</v>
      </c>
      <c r="D122">
        <v>3.91</v>
      </c>
      <c r="E122">
        <v>82</v>
      </c>
    </row>
    <row r="123" spans="1:5" x14ac:dyDescent="0.25">
      <c r="A123" s="1" t="s">
        <v>170</v>
      </c>
      <c r="B123" s="1" t="s">
        <v>194</v>
      </c>
      <c r="C123" s="1" t="s">
        <v>50</v>
      </c>
      <c r="D123">
        <v>3.89</v>
      </c>
      <c r="E123">
        <v>84</v>
      </c>
    </row>
    <row r="124" spans="1:5" x14ac:dyDescent="0.25">
      <c r="A124" s="1" t="s">
        <v>170</v>
      </c>
      <c r="B124" s="1" t="s">
        <v>195</v>
      </c>
      <c r="C124" s="1" t="s">
        <v>196</v>
      </c>
      <c r="D124">
        <v>4.4800000000000004</v>
      </c>
      <c r="E124">
        <v>50</v>
      </c>
    </row>
    <row r="125" spans="1:5" x14ac:dyDescent="0.25">
      <c r="A125" s="1" t="s">
        <v>170</v>
      </c>
      <c r="B125" s="1" t="s">
        <v>197</v>
      </c>
      <c r="C125" s="1" t="s">
        <v>115</v>
      </c>
      <c r="D125">
        <v>3.46</v>
      </c>
      <c r="E125">
        <v>95</v>
      </c>
    </row>
    <row r="126" spans="1:5" x14ac:dyDescent="0.25">
      <c r="A126" s="1" t="s">
        <v>170</v>
      </c>
      <c r="B126" s="1" t="s">
        <v>198</v>
      </c>
      <c r="C126" s="1" t="s">
        <v>54</v>
      </c>
      <c r="D126">
        <v>4.43</v>
      </c>
      <c r="E126">
        <v>68</v>
      </c>
    </row>
    <row r="127" spans="1:5" x14ac:dyDescent="0.25">
      <c r="A127" s="1" t="s">
        <v>170</v>
      </c>
      <c r="B127" s="1" t="s">
        <v>199</v>
      </c>
      <c r="C127" s="1" t="s">
        <v>115</v>
      </c>
      <c r="D127">
        <v>2.0099999999999998</v>
      </c>
      <c r="E127">
        <v>57</v>
      </c>
    </row>
    <row r="128" spans="1:5" x14ac:dyDescent="0.25">
      <c r="A128" s="1" t="s">
        <v>170</v>
      </c>
      <c r="B128" s="1" t="s">
        <v>200</v>
      </c>
      <c r="C128" s="1" t="s">
        <v>70</v>
      </c>
      <c r="D128">
        <v>4</v>
      </c>
      <c r="E128">
        <v>62</v>
      </c>
    </row>
    <row r="129" spans="1:5" x14ac:dyDescent="0.25">
      <c r="A129" s="1" t="s">
        <v>170</v>
      </c>
      <c r="B129" s="1" t="s">
        <v>201</v>
      </c>
      <c r="C129" s="1" t="s">
        <v>86</v>
      </c>
      <c r="D129">
        <v>3.42</v>
      </c>
      <c r="E129">
        <v>59</v>
      </c>
    </row>
    <row r="130" spans="1:5" x14ac:dyDescent="0.25">
      <c r="A130" s="1" t="s">
        <v>170</v>
      </c>
      <c r="B130" s="1" t="s">
        <v>202</v>
      </c>
      <c r="C130" s="1" t="s">
        <v>203</v>
      </c>
      <c r="D130">
        <v>2.0699999999999998</v>
      </c>
      <c r="E130">
        <v>61</v>
      </c>
    </row>
    <row r="131" spans="1:5" x14ac:dyDescent="0.25">
      <c r="A131" s="1" t="s">
        <v>170</v>
      </c>
      <c r="B131" s="1" t="s">
        <v>204</v>
      </c>
      <c r="C131" s="1" t="s">
        <v>205</v>
      </c>
      <c r="D131">
        <v>4.6900000000000004</v>
      </c>
      <c r="E131">
        <v>77</v>
      </c>
    </row>
    <row r="132" spans="1:5" x14ac:dyDescent="0.25">
      <c r="A132" s="1" t="s">
        <v>170</v>
      </c>
      <c r="B132" s="1" t="s">
        <v>206</v>
      </c>
      <c r="C132" s="1" t="s">
        <v>19</v>
      </c>
      <c r="D132">
        <v>2.4</v>
      </c>
      <c r="E132">
        <v>66</v>
      </c>
    </row>
    <row r="133" spans="1:5" x14ac:dyDescent="0.25">
      <c r="A133" s="1" t="s">
        <v>170</v>
      </c>
      <c r="B133" s="1" t="s">
        <v>207</v>
      </c>
      <c r="C133" s="1" t="s">
        <v>208</v>
      </c>
      <c r="D133">
        <v>4.91</v>
      </c>
      <c r="E133">
        <v>75</v>
      </c>
    </row>
    <row r="134" spans="1:5" x14ac:dyDescent="0.25">
      <c r="A134" s="1" t="s">
        <v>170</v>
      </c>
      <c r="B134" s="1" t="s">
        <v>209</v>
      </c>
      <c r="C134" s="1" t="s">
        <v>210</v>
      </c>
      <c r="D134">
        <v>4.4000000000000004</v>
      </c>
      <c r="E134">
        <v>93</v>
      </c>
    </row>
    <row r="135" spans="1:5" x14ac:dyDescent="0.25">
      <c r="A135" s="1" t="s">
        <v>170</v>
      </c>
      <c r="B135" s="1" t="s">
        <v>211</v>
      </c>
      <c r="C135" s="1" t="s">
        <v>34</v>
      </c>
      <c r="D135">
        <v>2.65</v>
      </c>
      <c r="E135">
        <v>91</v>
      </c>
    </row>
    <row r="136" spans="1:5" x14ac:dyDescent="0.25">
      <c r="A136" s="1" t="s">
        <v>170</v>
      </c>
      <c r="B136" s="1" t="s">
        <v>212</v>
      </c>
      <c r="C136" s="1" t="s">
        <v>213</v>
      </c>
      <c r="D136">
        <v>2.2400000000000002</v>
      </c>
      <c r="E136">
        <v>66</v>
      </c>
    </row>
    <row r="137" spans="1:5" x14ac:dyDescent="0.25">
      <c r="A137" s="1" t="s">
        <v>170</v>
      </c>
      <c r="B137" s="1" t="s">
        <v>214</v>
      </c>
      <c r="C137" s="1" t="s">
        <v>56</v>
      </c>
      <c r="D137">
        <v>5.64</v>
      </c>
      <c r="E137">
        <v>90</v>
      </c>
    </row>
    <row r="138" spans="1:5" x14ac:dyDescent="0.25">
      <c r="A138" s="1" t="s">
        <v>170</v>
      </c>
      <c r="B138" s="1" t="s">
        <v>215</v>
      </c>
      <c r="C138" s="1" t="s">
        <v>216</v>
      </c>
      <c r="D138">
        <v>3.57</v>
      </c>
      <c r="E138">
        <v>54</v>
      </c>
    </row>
    <row r="139" spans="1:5" x14ac:dyDescent="0.25">
      <c r="A139" s="1" t="s">
        <v>170</v>
      </c>
      <c r="B139" s="1" t="s">
        <v>217</v>
      </c>
      <c r="C139" s="1" t="s">
        <v>218</v>
      </c>
      <c r="D139">
        <v>3.83</v>
      </c>
      <c r="E139">
        <v>74</v>
      </c>
    </row>
    <row r="140" spans="1:5" x14ac:dyDescent="0.25">
      <c r="A140" s="1" t="s">
        <v>170</v>
      </c>
      <c r="B140" s="1" t="s">
        <v>219</v>
      </c>
      <c r="C140" s="1" t="s">
        <v>102</v>
      </c>
      <c r="D140">
        <v>3.33</v>
      </c>
      <c r="E140">
        <v>91</v>
      </c>
    </row>
    <row r="141" spans="1:5" x14ac:dyDescent="0.25">
      <c r="A141" s="1" t="s">
        <v>220</v>
      </c>
      <c r="B141" s="1" t="s">
        <v>221</v>
      </c>
      <c r="C141" s="1" t="s">
        <v>50</v>
      </c>
      <c r="D141">
        <v>5</v>
      </c>
      <c r="E141">
        <v>91</v>
      </c>
    </row>
    <row r="142" spans="1:5" x14ac:dyDescent="0.25">
      <c r="A142" s="1" t="s">
        <v>220</v>
      </c>
      <c r="B142" s="1" t="s">
        <v>222</v>
      </c>
      <c r="C142" s="1" t="s">
        <v>42</v>
      </c>
      <c r="D142">
        <v>4.8600000000000003</v>
      </c>
      <c r="E142">
        <v>79</v>
      </c>
    </row>
    <row r="143" spans="1:5" x14ac:dyDescent="0.25">
      <c r="A143" s="1" t="s">
        <v>220</v>
      </c>
      <c r="B143" s="1" t="s">
        <v>223</v>
      </c>
      <c r="C143" s="1" t="s">
        <v>19</v>
      </c>
      <c r="D143">
        <v>2.02</v>
      </c>
      <c r="E143">
        <v>65</v>
      </c>
    </row>
    <row r="144" spans="1:5" x14ac:dyDescent="0.25">
      <c r="A144" s="1" t="s">
        <v>220</v>
      </c>
      <c r="B144" s="1" t="s">
        <v>224</v>
      </c>
      <c r="C144" s="1" t="s">
        <v>178</v>
      </c>
      <c r="D144">
        <v>2.4</v>
      </c>
      <c r="E144">
        <v>68</v>
      </c>
    </row>
    <row r="145" spans="1:5" x14ac:dyDescent="0.25">
      <c r="A145" s="1" t="s">
        <v>220</v>
      </c>
      <c r="B145" s="1" t="s">
        <v>225</v>
      </c>
      <c r="C145" s="1" t="s">
        <v>166</v>
      </c>
      <c r="D145">
        <v>2.91</v>
      </c>
      <c r="E145">
        <v>74</v>
      </c>
    </row>
    <row r="146" spans="1:5" x14ac:dyDescent="0.25">
      <c r="A146" s="1" t="s">
        <v>220</v>
      </c>
      <c r="B146" s="1" t="s">
        <v>225</v>
      </c>
      <c r="C146" s="1" t="s">
        <v>15</v>
      </c>
      <c r="D146">
        <v>2.89</v>
      </c>
      <c r="E146">
        <v>100</v>
      </c>
    </row>
    <row r="147" spans="1:5" x14ac:dyDescent="0.25">
      <c r="A147" s="1" t="s">
        <v>220</v>
      </c>
      <c r="B147" s="1" t="s">
        <v>226</v>
      </c>
      <c r="C147" s="1" t="s">
        <v>29</v>
      </c>
      <c r="D147">
        <v>3.76</v>
      </c>
      <c r="E147">
        <v>60</v>
      </c>
    </row>
    <row r="148" spans="1:5" x14ac:dyDescent="0.25">
      <c r="A148" s="1" t="s">
        <v>220</v>
      </c>
      <c r="B148" s="1" t="s">
        <v>227</v>
      </c>
      <c r="C148" s="1" t="s">
        <v>93</v>
      </c>
      <c r="D148">
        <v>4.3600000000000003</v>
      </c>
      <c r="E148">
        <v>94</v>
      </c>
    </row>
    <row r="149" spans="1:5" x14ac:dyDescent="0.25">
      <c r="A149" s="1" t="s">
        <v>220</v>
      </c>
      <c r="B149" s="1" t="s">
        <v>228</v>
      </c>
      <c r="C149" s="1" t="s">
        <v>205</v>
      </c>
      <c r="D149">
        <v>5.17</v>
      </c>
      <c r="E149">
        <v>90</v>
      </c>
    </row>
    <row r="150" spans="1:5" x14ac:dyDescent="0.25">
      <c r="A150" s="1" t="s">
        <v>220</v>
      </c>
      <c r="B150" s="1" t="s">
        <v>229</v>
      </c>
      <c r="C150" s="1" t="s">
        <v>82</v>
      </c>
      <c r="D150">
        <v>2.13</v>
      </c>
      <c r="E150">
        <v>68</v>
      </c>
    </row>
    <row r="151" spans="1:5" x14ac:dyDescent="0.25">
      <c r="A151" s="1" t="s">
        <v>220</v>
      </c>
      <c r="B151" s="1" t="s">
        <v>230</v>
      </c>
      <c r="C151" s="1" t="s">
        <v>11</v>
      </c>
      <c r="D151">
        <v>4.0999999999999996</v>
      </c>
      <c r="E151">
        <v>92</v>
      </c>
    </row>
    <row r="152" spans="1:5" x14ac:dyDescent="0.25">
      <c r="A152" s="1" t="s">
        <v>220</v>
      </c>
      <c r="B152" s="1" t="s">
        <v>231</v>
      </c>
      <c r="C152" s="1" t="s">
        <v>232</v>
      </c>
      <c r="D152">
        <v>4.91</v>
      </c>
      <c r="E152">
        <v>71</v>
      </c>
    </row>
    <row r="153" spans="1:5" x14ac:dyDescent="0.25">
      <c r="A153" s="1" t="s">
        <v>220</v>
      </c>
      <c r="B153" s="1" t="s">
        <v>233</v>
      </c>
      <c r="C153" s="1" t="s">
        <v>234</v>
      </c>
      <c r="D153">
        <v>4.63</v>
      </c>
      <c r="E153">
        <v>78</v>
      </c>
    </row>
    <row r="154" spans="1:5" x14ac:dyDescent="0.25">
      <c r="A154" s="1" t="s">
        <v>220</v>
      </c>
      <c r="B154" s="1" t="s">
        <v>235</v>
      </c>
      <c r="C154" s="1" t="s">
        <v>34</v>
      </c>
      <c r="D154">
        <v>4.97</v>
      </c>
      <c r="E154">
        <v>80</v>
      </c>
    </row>
    <row r="155" spans="1:5" x14ac:dyDescent="0.25">
      <c r="A155" s="1" t="s">
        <v>220</v>
      </c>
      <c r="B155" s="1" t="s">
        <v>236</v>
      </c>
      <c r="C155" s="1" t="s">
        <v>56</v>
      </c>
      <c r="D155">
        <v>4.3</v>
      </c>
      <c r="E155">
        <v>77</v>
      </c>
    </row>
    <row r="156" spans="1:5" x14ac:dyDescent="0.25">
      <c r="A156" s="1" t="s">
        <v>220</v>
      </c>
      <c r="B156" s="1" t="s">
        <v>237</v>
      </c>
      <c r="C156" s="1" t="s">
        <v>42</v>
      </c>
      <c r="D156">
        <v>4.3499999999999996</v>
      </c>
      <c r="E156">
        <v>75</v>
      </c>
    </row>
    <row r="157" spans="1:5" x14ac:dyDescent="0.25">
      <c r="A157" s="1" t="s">
        <v>220</v>
      </c>
      <c r="B157" s="1" t="s">
        <v>238</v>
      </c>
      <c r="C157" s="1" t="s">
        <v>145</v>
      </c>
      <c r="D157">
        <v>5.34</v>
      </c>
      <c r="E157">
        <v>100</v>
      </c>
    </row>
    <row r="158" spans="1:5" x14ac:dyDescent="0.25">
      <c r="A158" s="1" t="s">
        <v>220</v>
      </c>
      <c r="B158" s="1" t="s">
        <v>239</v>
      </c>
      <c r="C158" s="1" t="s">
        <v>190</v>
      </c>
      <c r="D158">
        <v>3.62</v>
      </c>
      <c r="E158">
        <v>61</v>
      </c>
    </row>
    <row r="159" spans="1:5" x14ac:dyDescent="0.25">
      <c r="A159" s="1" t="s">
        <v>220</v>
      </c>
      <c r="B159" s="1" t="s">
        <v>240</v>
      </c>
      <c r="C159" s="1" t="s">
        <v>48</v>
      </c>
      <c r="D159">
        <v>4.46</v>
      </c>
      <c r="E159">
        <v>61</v>
      </c>
    </row>
    <row r="160" spans="1:5" x14ac:dyDescent="0.25">
      <c r="A160" s="1" t="s">
        <v>220</v>
      </c>
      <c r="B160" s="1" t="s">
        <v>241</v>
      </c>
      <c r="C160" s="1" t="s">
        <v>11</v>
      </c>
      <c r="D160">
        <v>3.34</v>
      </c>
      <c r="E160">
        <v>92</v>
      </c>
    </row>
    <row r="161" spans="1:5" x14ac:dyDescent="0.25">
      <c r="A161" s="1" t="s">
        <v>220</v>
      </c>
      <c r="B161" s="1" t="s">
        <v>242</v>
      </c>
      <c r="C161" s="1" t="s">
        <v>17</v>
      </c>
      <c r="D161">
        <v>3.69</v>
      </c>
      <c r="E161">
        <v>87</v>
      </c>
    </row>
    <row r="162" spans="1:5" x14ac:dyDescent="0.25">
      <c r="A162" s="1" t="s">
        <v>220</v>
      </c>
      <c r="B162" s="1" t="s">
        <v>243</v>
      </c>
      <c r="C162" s="1" t="s">
        <v>152</v>
      </c>
      <c r="D162">
        <v>3.72</v>
      </c>
      <c r="E162">
        <v>79</v>
      </c>
    </row>
    <row r="163" spans="1:5" x14ac:dyDescent="0.25">
      <c r="A163" s="1" t="s">
        <v>220</v>
      </c>
      <c r="B163" s="1" t="s">
        <v>244</v>
      </c>
      <c r="C163" s="1" t="s">
        <v>63</v>
      </c>
      <c r="D163">
        <v>3.53</v>
      </c>
      <c r="E163">
        <v>80</v>
      </c>
    </row>
    <row r="164" spans="1:5" x14ac:dyDescent="0.25">
      <c r="A164" s="1" t="s">
        <v>220</v>
      </c>
      <c r="B164" s="1" t="s">
        <v>112</v>
      </c>
      <c r="C164" s="1" t="s">
        <v>245</v>
      </c>
      <c r="D164">
        <v>2.16</v>
      </c>
      <c r="E164">
        <v>61</v>
      </c>
    </row>
    <row r="165" spans="1:5" x14ac:dyDescent="0.25">
      <c r="A165" s="1" t="s">
        <v>220</v>
      </c>
      <c r="B165" s="1" t="s">
        <v>246</v>
      </c>
      <c r="C165" s="1" t="s">
        <v>123</v>
      </c>
      <c r="D165">
        <v>5.35</v>
      </c>
      <c r="E165">
        <v>89</v>
      </c>
    </row>
    <row r="166" spans="1:5" x14ac:dyDescent="0.25">
      <c r="A166" s="1" t="s">
        <v>220</v>
      </c>
      <c r="B166" s="1" t="s">
        <v>247</v>
      </c>
      <c r="C166" s="1" t="s">
        <v>15</v>
      </c>
      <c r="D166">
        <v>2.83</v>
      </c>
      <c r="E166">
        <v>64</v>
      </c>
    </row>
    <row r="167" spans="1:5" x14ac:dyDescent="0.25">
      <c r="A167" s="1" t="s">
        <v>220</v>
      </c>
      <c r="B167" s="1" t="s">
        <v>248</v>
      </c>
      <c r="C167" s="1" t="s">
        <v>249</v>
      </c>
      <c r="D167">
        <v>4.79</v>
      </c>
      <c r="E167">
        <v>87</v>
      </c>
    </row>
    <row r="168" spans="1:5" x14ac:dyDescent="0.25">
      <c r="A168" s="1" t="s">
        <v>220</v>
      </c>
      <c r="B168" s="1" t="s">
        <v>250</v>
      </c>
      <c r="C168" s="1" t="s">
        <v>218</v>
      </c>
      <c r="D168">
        <v>4.38</v>
      </c>
      <c r="E168">
        <v>92</v>
      </c>
    </row>
    <row r="169" spans="1:5" x14ac:dyDescent="0.25">
      <c r="A169" s="1" t="s">
        <v>220</v>
      </c>
      <c r="B169" s="1" t="s">
        <v>251</v>
      </c>
      <c r="C169" s="1" t="s">
        <v>15</v>
      </c>
      <c r="D169">
        <v>5.09</v>
      </c>
      <c r="E169">
        <v>89</v>
      </c>
    </row>
    <row r="170" spans="1:5" x14ac:dyDescent="0.25">
      <c r="A170" s="1" t="s">
        <v>220</v>
      </c>
      <c r="B170" s="1" t="s">
        <v>252</v>
      </c>
      <c r="C170" s="1" t="s">
        <v>192</v>
      </c>
      <c r="D170">
        <v>3.9</v>
      </c>
      <c r="E170">
        <v>64</v>
      </c>
    </row>
    <row r="171" spans="1:5" x14ac:dyDescent="0.25">
      <c r="A171" s="1" t="s">
        <v>220</v>
      </c>
      <c r="B171" s="1" t="s">
        <v>253</v>
      </c>
      <c r="C171" s="1" t="s">
        <v>27</v>
      </c>
      <c r="D171">
        <v>5.24</v>
      </c>
      <c r="E171">
        <v>96</v>
      </c>
    </row>
    <row r="172" spans="1:5" x14ac:dyDescent="0.25">
      <c r="A172" s="1" t="s">
        <v>220</v>
      </c>
      <c r="B172" s="1" t="s">
        <v>254</v>
      </c>
      <c r="C172" s="1" t="s">
        <v>36</v>
      </c>
      <c r="D172">
        <v>4.04</v>
      </c>
      <c r="E172">
        <v>94</v>
      </c>
    </row>
    <row r="173" spans="1:5" x14ac:dyDescent="0.25">
      <c r="A173" s="1" t="s">
        <v>220</v>
      </c>
      <c r="B173" s="1" t="s">
        <v>255</v>
      </c>
      <c r="C173" s="1" t="s">
        <v>15</v>
      </c>
      <c r="D173">
        <v>4.88</v>
      </c>
      <c r="E173">
        <v>85</v>
      </c>
    </row>
    <row r="174" spans="1:5" x14ac:dyDescent="0.25">
      <c r="A174" s="1" t="s">
        <v>220</v>
      </c>
      <c r="B174" s="1" t="s">
        <v>256</v>
      </c>
      <c r="C174" s="1" t="s">
        <v>11</v>
      </c>
      <c r="D174">
        <v>4.57</v>
      </c>
      <c r="E174">
        <v>82</v>
      </c>
    </row>
    <row r="175" spans="1:5" x14ac:dyDescent="0.25">
      <c r="A175" s="1" t="s">
        <v>220</v>
      </c>
      <c r="B175" s="1" t="s">
        <v>257</v>
      </c>
      <c r="C175" s="1" t="s">
        <v>46</v>
      </c>
      <c r="D175">
        <v>5.89</v>
      </c>
      <c r="E175">
        <v>93</v>
      </c>
    </row>
    <row r="176" spans="1:5" x14ac:dyDescent="0.25">
      <c r="A176" s="1" t="s">
        <v>220</v>
      </c>
      <c r="B176" s="1" t="s">
        <v>258</v>
      </c>
      <c r="C176" s="1" t="s">
        <v>259</v>
      </c>
      <c r="D176">
        <v>3.91</v>
      </c>
      <c r="E176">
        <v>66</v>
      </c>
    </row>
    <row r="177" spans="1:5" x14ac:dyDescent="0.25">
      <c r="A177" s="1" t="s">
        <v>260</v>
      </c>
      <c r="B177" s="1" t="s">
        <v>261</v>
      </c>
      <c r="C177" s="1" t="s">
        <v>178</v>
      </c>
      <c r="D177">
        <v>3.33</v>
      </c>
      <c r="E177">
        <v>67</v>
      </c>
    </row>
    <row r="178" spans="1:5" x14ac:dyDescent="0.25">
      <c r="A178" s="1" t="s">
        <v>260</v>
      </c>
      <c r="B178" s="1" t="s">
        <v>262</v>
      </c>
      <c r="C178" s="1" t="s">
        <v>115</v>
      </c>
      <c r="D178">
        <v>4.9000000000000004</v>
      </c>
      <c r="E178">
        <v>94</v>
      </c>
    </row>
    <row r="179" spans="1:5" x14ac:dyDescent="0.25">
      <c r="A179" s="1" t="s">
        <v>260</v>
      </c>
      <c r="B179" s="1" t="s">
        <v>263</v>
      </c>
      <c r="C179" s="1" t="s">
        <v>44</v>
      </c>
      <c r="D179">
        <v>4.9000000000000004</v>
      </c>
      <c r="E179">
        <v>79</v>
      </c>
    </row>
    <row r="180" spans="1:5" x14ac:dyDescent="0.25">
      <c r="A180" s="1" t="s">
        <v>260</v>
      </c>
      <c r="B180" s="1" t="s">
        <v>264</v>
      </c>
      <c r="C180" s="1" t="s">
        <v>40</v>
      </c>
      <c r="D180">
        <v>2.2999999999999998</v>
      </c>
      <c r="E180">
        <v>55</v>
      </c>
    </row>
    <row r="181" spans="1:5" x14ac:dyDescent="0.25">
      <c r="A181" s="1" t="s">
        <v>260</v>
      </c>
      <c r="B181" s="1" t="s">
        <v>265</v>
      </c>
      <c r="C181" s="1" t="s">
        <v>266</v>
      </c>
      <c r="D181">
        <v>2.85</v>
      </c>
      <c r="E181">
        <v>87</v>
      </c>
    </row>
    <row r="182" spans="1:5" x14ac:dyDescent="0.25">
      <c r="A182" s="1" t="s">
        <v>260</v>
      </c>
      <c r="B182" s="1" t="s">
        <v>267</v>
      </c>
      <c r="C182" s="1" t="s">
        <v>66</v>
      </c>
      <c r="D182">
        <v>2.8</v>
      </c>
      <c r="E182">
        <v>53</v>
      </c>
    </row>
    <row r="183" spans="1:5" x14ac:dyDescent="0.25">
      <c r="A183" s="1" t="s">
        <v>260</v>
      </c>
      <c r="B183" s="1" t="s">
        <v>268</v>
      </c>
      <c r="C183" s="1" t="s">
        <v>11</v>
      </c>
      <c r="D183">
        <v>4.8099999999999996</v>
      </c>
      <c r="E183">
        <v>73</v>
      </c>
    </row>
    <row r="184" spans="1:5" x14ac:dyDescent="0.25">
      <c r="A184" s="1" t="s">
        <v>260</v>
      </c>
      <c r="B184" s="1" t="s">
        <v>269</v>
      </c>
      <c r="C184" s="1" t="s">
        <v>9</v>
      </c>
      <c r="D184">
        <v>4.01</v>
      </c>
      <c r="E184">
        <v>71</v>
      </c>
    </row>
    <row r="185" spans="1:5" x14ac:dyDescent="0.25">
      <c r="A185" s="1" t="s">
        <v>260</v>
      </c>
      <c r="B185" s="1" t="s">
        <v>270</v>
      </c>
      <c r="C185" s="1" t="s">
        <v>98</v>
      </c>
      <c r="D185">
        <v>2.65</v>
      </c>
      <c r="E185">
        <v>86</v>
      </c>
    </row>
    <row r="186" spans="1:5" x14ac:dyDescent="0.25">
      <c r="A186" s="1" t="s">
        <v>260</v>
      </c>
      <c r="B186" s="1" t="s">
        <v>271</v>
      </c>
      <c r="C186" s="1" t="s">
        <v>66</v>
      </c>
      <c r="D186">
        <v>4.83</v>
      </c>
      <c r="E186">
        <v>92</v>
      </c>
    </row>
    <row r="187" spans="1:5" x14ac:dyDescent="0.25">
      <c r="A187" s="1" t="s">
        <v>260</v>
      </c>
      <c r="B187" s="1" t="s">
        <v>272</v>
      </c>
      <c r="C187" s="1" t="s">
        <v>273</v>
      </c>
      <c r="D187">
        <v>4.3499999999999996</v>
      </c>
      <c r="E187">
        <v>69</v>
      </c>
    </row>
    <row r="188" spans="1:5" x14ac:dyDescent="0.25">
      <c r="A188" s="1" t="s">
        <v>260</v>
      </c>
      <c r="B188" s="1" t="s">
        <v>274</v>
      </c>
      <c r="C188" s="1" t="s">
        <v>34</v>
      </c>
      <c r="D188">
        <v>3.03</v>
      </c>
      <c r="E188">
        <v>75</v>
      </c>
    </row>
    <row r="189" spans="1:5" x14ac:dyDescent="0.25">
      <c r="A189" s="1" t="s">
        <v>260</v>
      </c>
      <c r="B189" s="1" t="s">
        <v>275</v>
      </c>
      <c r="C189" s="1" t="s">
        <v>276</v>
      </c>
      <c r="D189">
        <v>4.6399999999999997</v>
      </c>
      <c r="E189">
        <v>78</v>
      </c>
    </row>
    <row r="190" spans="1:5" x14ac:dyDescent="0.25">
      <c r="A190" s="1" t="s">
        <v>260</v>
      </c>
      <c r="B190" s="1" t="s">
        <v>168</v>
      </c>
      <c r="C190" s="1" t="s">
        <v>34</v>
      </c>
      <c r="D190">
        <v>4.93</v>
      </c>
      <c r="E190">
        <v>83</v>
      </c>
    </row>
    <row r="191" spans="1:5" x14ac:dyDescent="0.25">
      <c r="A191" s="1" t="s">
        <v>260</v>
      </c>
      <c r="B191" s="1" t="s">
        <v>277</v>
      </c>
      <c r="C191" s="1" t="s">
        <v>70</v>
      </c>
      <c r="D191">
        <v>4.22</v>
      </c>
      <c r="E191">
        <v>100</v>
      </c>
    </row>
    <row r="192" spans="1:5" x14ac:dyDescent="0.25">
      <c r="A192" s="1" t="s">
        <v>260</v>
      </c>
      <c r="B192" s="1" t="s">
        <v>278</v>
      </c>
      <c r="C192" s="1" t="s">
        <v>98</v>
      </c>
      <c r="D192">
        <v>4.82</v>
      </c>
      <c r="E192">
        <v>91</v>
      </c>
    </row>
    <row r="193" spans="1:5" x14ac:dyDescent="0.25">
      <c r="A193" s="1" t="s">
        <v>260</v>
      </c>
      <c r="B193" s="1" t="s">
        <v>279</v>
      </c>
      <c r="C193" s="1" t="s">
        <v>17</v>
      </c>
      <c r="D193">
        <v>4.93</v>
      </c>
      <c r="E193">
        <v>76</v>
      </c>
    </row>
    <row r="194" spans="1:5" x14ac:dyDescent="0.25">
      <c r="A194" s="1" t="s">
        <v>260</v>
      </c>
      <c r="B194" s="1" t="s">
        <v>280</v>
      </c>
      <c r="C194" s="1" t="s">
        <v>34</v>
      </c>
      <c r="D194">
        <v>4.8899999999999997</v>
      </c>
      <c r="E194">
        <v>100</v>
      </c>
    </row>
    <row r="195" spans="1:5" x14ac:dyDescent="0.25">
      <c r="A195" s="1" t="s">
        <v>260</v>
      </c>
      <c r="B195" s="1" t="s">
        <v>281</v>
      </c>
      <c r="C195" s="1" t="s">
        <v>181</v>
      </c>
      <c r="D195">
        <v>4.95</v>
      </c>
      <c r="E195">
        <v>82</v>
      </c>
    </row>
    <row r="196" spans="1:5" x14ac:dyDescent="0.25">
      <c r="A196" s="1" t="s">
        <v>260</v>
      </c>
      <c r="B196" s="1" t="s">
        <v>282</v>
      </c>
      <c r="C196" s="1" t="s">
        <v>32</v>
      </c>
      <c r="D196">
        <v>2.73</v>
      </c>
      <c r="E196">
        <v>82</v>
      </c>
    </row>
    <row r="197" spans="1:5" x14ac:dyDescent="0.25">
      <c r="A197" s="1" t="s">
        <v>260</v>
      </c>
      <c r="B197" s="1" t="s">
        <v>283</v>
      </c>
      <c r="C197" s="1" t="s">
        <v>178</v>
      </c>
      <c r="D197">
        <v>4.9800000000000004</v>
      </c>
      <c r="E197">
        <v>80</v>
      </c>
    </row>
    <row r="198" spans="1:5" x14ac:dyDescent="0.25">
      <c r="A198" s="1" t="s">
        <v>260</v>
      </c>
      <c r="B198" s="1" t="s">
        <v>284</v>
      </c>
      <c r="C198" s="1" t="s">
        <v>66</v>
      </c>
      <c r="D198">
        <v>2</v>
      </c>
      <c r="E198">
        <v>63</v>
      </c>
    </row>
    <row r="199" spans="1:5" x14ac:dyDescent="0.25">
      <c r="A199" s="1" t="s">
        <v>260</v>
      </c>
      <c r="B199" s="1" t="s">
        <v>285</v>
      </c>
      <c r="C199" s="1" t="s">
        <v>70</v>
      </c>
      <c r="D199">
        <v>4.7699999999999996</v>
      </c>
      <c r="E199">
        <v>87</v>
      </c>
    </row>
    <row r="200" spans="1:5" x14ac:dyDescent="0.25">
      <c r="A200" s="1" t="s">
        <v>260</v>
      </c>
      <c r="B200" s="1" t="s">
        <v>286</v>
      </c>
      <c r="C200" s="1" t="s">
        <v>25</v>
      </c>
      <c r="D200">
        <v>5.07</v>
      </c>
      <c r="E200">
        <v>83</v>
      </c>
    </row>
    <row r="201" spans="1:5" x14ac:dyDescent="0.25">
      <c r="A201" s="1" t="s">
        <v>260</v>
      </c>
      <c r="B201" s="1" t="s">
        <v>287</v>
      </c>
      <c r="C201" s="1" t="s">
        <v>192</v>
      </c>
      <c r="D201">
        <v>4.49</v>
      </c>
      <c r="E201">
        <v>95</v>
      </c>
    </row>
    <row r="202" spans="1:5" x14ac:dyDescent="0.25">
      <c r="A202" s="1" t="s">
        <v>260</v>
      </c>
      <c r="B202" s="1" t="s">
        <v>288</v>
      </c>
      <c r="C202" s="1" t="s">
        <v>50</v>
      </c>
      <c r="D202">
        <v>4.4800000000000004</v>
      </c>
      <c r="E202">
        <v>64</v>
      </c>
    </row>
    <row r="203" spans="1:5" x14ac:dyDescent="0.25">
      <c r="A203" s="1" t="s">
        <v>260</v>
      </c>
      <c r="B203" s="1" t="s">
        <v>289</v>
      </c>
      <c r="C203" s="1" t="s">
        <v>15</v>
      </c>
      <c r="D203">
        <v>3.21</v>
      </c>
      <c r="E203">
        <v>80</v>
      </c>
    </row>
    <row r="204" spans="1:5" x14ac:dyDescent="0.25">
      <c r="A204" s="1" t="s">
        <v>260</v>
      </c>
      <c r="B204" s="1" t="s">
        <v>290</v>
      </c>
      <c r="C204" s="1" t="s">
        <v>156</v>
      </c>
      <c r="D204">
        <v>5.19</v>
      </c>
      <c r="E204">
        <v>93</v>
      </c>
    </row>
    <row r="205" spans="1:5" x14ac:dyDescent="0.25">
      <c r="A205" s="1" t="s">
        <v>260</v>
      </c>
      <c r="B205" s="1" t="s">
        <v>291</v>
      </c>
      <c r="C205" s="1" t="s">
        <v>292</v>
      </c>
      <c r="D205">
        <v>4.55</v>
      </c>
      <c r="E205">
        <v>94</v>
      </c>
    </row>
    <row r="206" spans="1:5" x14ac:dyDescent="0.25">
      <c r="A206" s="1" t="s">
        <v>260</v>
      </c>
      <c r="B206" s="1" t="s">
        <v>293</v>
      </c>
      <c r="C206" s="1" t="s">
        <v>66</v>
      </c>
      <c r="D206">
        <v>3.58</v>
      </c>
      <c r="E206">
        <v>95</v>
      </c>
    </row>
    <row r="207" spans="1:5" x14ac:dyDescent="0.25">
      <c r="A207" s="1" t="s">
        <v>260</v>
      </c>
      <c r="B207" s="1" t="s">
        <v>294</v>
      </c>
      <c r="C207" s="1" t="s">
        <v>295</v>
      </c>
      <c r="D207">
        <v>4.58</v>
      </c>
      <c r="E207">
        <v>90</v>
      </c>
    </row>
    <row r="208" spans="1:5" x14ac:dyDescent="0.25">
      <c r="A208" s="1" t="s">
        <v>260</v>
      </c>
      <c r="B208" s="1" t="s">
        <v>296</v>
      </c>
      <c r="C208" s="1" t="s">
        <v>63</v>
      </c>
      <c r="D208">
        <v>4.3099999999999996</v>
      </c>
      <c r="E208">
        <v>79</v>
      </c>
    </row>
    <row r="209" spans="1:5" x14ac:dyDescent="0.25">
      <c r="A209" s="1" t="s">
        <v>260</v>
      </c>
      <c r="B209" s="1" t="s">
        <v>297</v>
      </c>
      <c r="C209" s="1" t="s">
        <v>76</v>
      </c>
      <c r="D209">
        <v>2.59</v>
      </c>
      <c r="E209">
        <v>53</v>
      </c>
    </row>
    <row r="210" spans="1:5" x14ac:dyDescent="0.25">
      <c r="A210" s="1" t="s">
        <v>260</v>
      </c>
      <c r="B210" s="1" t="s">
        <v>298</v>
      </c>
      <c r="C210" s="1" t="s">
        <v>13</v>
      </c>
      <c r="D210">
        <v>2.81</v>
      </c>
      <c r="E210">
        <v>89</v>
      </c>
    </row>
    <row r="211" spans="1:5" x14ac:dyDescent="0.25">
      <c r="A211" s="1" t="s">
        <v>260</v>
      </c>
      <c r="B211" s="1" t="s">
        <v>299</v>
      </c>
      <c r="C211" s="1" t="s">
        <v>300</v>
      </c>
      <c r="D211">
        <v>3.72</v>
      </c>
      <c r="E211">
        <v>61</v>
      </c>
    </row>
    <row r="212" spans="1:5" x14ac:dyDescent="0.25">
      <c r="A212" s="1" t="s">
        <v>260</v>
      </c>
      <c r="B212" s="1" t="s">
        <v>301</v>
      </c>
      <c r="C212" s="1" t="s">
        <v>115</v>
      </c>
      <c r="D212">
        <v>2.09</v>
      </c>
      <c r="E212">
        <v>97</v>
      </c>
    </row>
    <row r="213" spans="1:5" x14ac:dyDescent="0.25">
      <c r="A213" s="1" t="s">
        <v>260</v>
      </c>
      <c r="B213" s="1" t="s">
        <v>302</v>
      </c>
      <c r="C213" s="1" t="s">
        <v>42</v>
      </c>
      <c r="D213">
        <v>2.23</v>
      </c>
      <c r="E213">
        <v>68</v>
      </c>
    </row>
    <row r="214" spans="1:5" x14ac:dyDescent="0.25">
      <c r="A214" s="1" t="s">
        <v>303</v>
      </c>
      <c r="B214" s="1" t="s">
        <v>304</v>
      </c>
      <c r="C214" s="1" t="s">
        <v>15</v>
      </c>
      <c r="D214">
        <v>6</v>
      </c>
      <c r="E214">
        <v>100</v>
      </c>
    </row>
    <row r="215" spans="1:5" x14ac:dyDescent="0.25">
      <c r="A215" s="1" t="s">
        <v>303</v>
      </c>
      <c r="B215" s="1" t="s">
        <v>305</v>
      </c>
      <c r="C215" s="1" t="s">
        <v>23</v>
      </c>
      <c r="D215">
        <v>5.0599999999999996</v>
      </c>
      <c r="E215">
        <v>75</v>
      </c>
    </row>
    <row r="216" spans="1:5" x14ac:dyDescent="0.25">
      <c r="A216" s="1" t="s">
        <v>303</v>
      </c>
      <c r="B216" s="1" t="s">
        <v>306</v>
      </c>
      <c r="C216" s="1" t="s">
        <v>129</v>
      </c>
      <c r="D216">
        <v>3.76</v>
      </c>
      <c r="E216">
        <v>68</v>
      </c>
    </row>
    <row r="217" spans="1:5" x14ac:dyDescent="0.25">
      <c r="A217" s="1" t="s">
        <v>303</v>
      </c>
      <c r="B217" s="1" t="s">
        <v>307</v>
      </c>
      <c r="C217" s="1" t="s">
        <v>208</v>
      </c>
      <c r="D217">
        <v>5.1100000000000003</v>
      </c>
      <c r="E217">
        <v>85</v>
      </c>
    </row>
    <row r="218" spans="1:5" x14ac:dyDescent="0.25">
      <c r="A218" s="1" t="s">
        <v>303</v>
      </c>
      <c r="B218" s="1" t="s">
        <v>308</v>
      </c>
      <c r="C218" s="1" t="s">
        <v>32</v>
      </c>
      <c r="D218">
        <v>4.66</v>
      </c>
      <c r="E218">
        <v>87</v>
      </c>
    </row>
    <row r="219" spans="1:5" x14ac:dyDescent="0.25">
      <c r="A219" s="1" t="s">
        <v>303</v>
      </c>
      <c r="B219" s="1" t="s">
        <v>309</v>
      </c>
      <c r="C219" s="1" t="s">
        <v>23</v>
      </c>
      <c r="D219">
        <v>2.04</v>
      </c>
      <c r="E219">
        <v>94</v>
      </c>
    </row>
    <row r="220" spans="1:5" x14ac:dyDescent="0.25">
      <c r="A220" s="1" t="s">
        <v>303</v>
      </c>
      <c r="B220" s="1" t="s">
        <v>310</v>
      </c>
      <c r="C220" s="1" t="s">
        <v>152</v>
      </c>
      <c r="D220">
        <v>2.2000000000000002</v>
      </c>
      <c r="E220">
        <v>51</v>
      </c>
    </row>
    <row r="221" spans="1:5" x14ac:dyDescent="0.25">
      <c r="A221" s="1" t="s">
        <v>303</v>
      </c>
      <c r="B221" s="1" t="s">
        <v>311</v>
      </c>
      <c r="C221" s="1" t="s">
        <v>312</v>
      </c>
      <c r="D221">
        <v>2.68</v>
      </c>
      <c r="E221">
        <v>63</v>
      </c>
    </row>
    <row r="222" spans="1:5" x14ac:dyDescent="0.25">
      <c r="A222" s="1" t="s">
        <v>303</v>
      </c>
      <c r="B222" s="1" t="s">
        <v>313</v>
      </c>
      <c r="C222" s="1" t="s">
        <v>115</v>
      </c>
      <c r="D222">
        <v>3.77</v>
      </c>
      <c r="E222">
        <v>86</v>
      </c>
    </row>
    <row r="223" spans="1:5" x14ac:dyDescent="0.25">
      <c r="A223" s="1" t="s">
        <v>303</v>
      </c>
      <c r="B223" s="1" t="s">
        <v>314</v>
      </c>
      <c r="C223" s="1" t="s">
        <v>315</v>
      </c>
      <c r="D223">
        <v>4.92</v>
      </c>
      <c r="E223">
        <v>76</v>
      </c>
    </row>
    <row r="224" spans="1:5" x14ac:dyDescent="0.25">
      <c r="A224" s="1" t="s">
        <v>303</v>
      </c>
      <c r="B224" s="1" t="s">
        <v>316</v>
      </c>
      <c r="C224" s="1" t="s">
        <v>94</v>
      </c>
      <c r="D224">
        <v>4.9400000000000004</v>
      </c>
      <c r="E224">
        <v>80</v>
      </c>
    </row>
    <row r="225" spans="1:5" x14ac:dyDescent="0.25">
      <c r="A225" s="1" t="s">
        <v>303</v>
      </c>
      <c r="B225" s="1" t="s">
        <v>317</v>
      </c>
      <c r="C225" s="1" t="s">
        <v>34</v>
      </c>
      <c r="D225">
        <v>4.79</v>
      </c>
      <c r="E225">
        <v>77</v>
      </c>
    </row>
    <row r="226" spans="1:5" x14ac:dyDescent="0.25">
      <c r="A226" s="1" t="s">
        <v>303</v>
      </c>
      <c r="B226" s="1" t="s">
        <v>318</v>
      </c>
      <c r="C226" s="1" t="s">
        <v>292</v>
      </c>
      <c r="D226">
        <v>2.79</v>
      </c>
      <c r="E226">
        <v>63</v>
      </c>
    </row>
    <row r="227" spans="1:5" x14ac:dyDescent="0.25">
      <c r="A227" s="1" t="s">
        <v>303</v>
      </c>
      <c r="B227" s="1" t="s">
        <v>319</v>
      </c>
      <c r="C227" s="1" t="s">
        <v>320</v>
      </c>
      <c r="D227">
        <v>3.65</v>
      </c>
      <c r="E227">
        <v>92</v>
      </c>
    </row>
    <row r="228" spans="1:5" x14ac:dyDescent="0.25">
      <c r="A228" s="1" t="s">
        <v>303</v>
      </c>
      <c r="B228" s="1" t="s">
        <v>321</v>
      </c>
      <c r="C228" s="1" t="s">
        <v>63</v>
      </c>
      <c r="D228">
        <v>4.37</v>
      </c>
      <c r="E228">
        <v>87</v>
      </c>
    </row>
    <row r="229" spans="1:5" x14ac:dyDescent="0.25">
      <c r="A229" s="1" t="s">
        <v>303</v>
      </c>
      <c r="B229" s="1" t="s">
        <v>235</v>
      </c>
      <c r="C229" s="1" t="s">
        <v>107</v>
      </c>
      <c r="D229">
        <v>4.3099999999999996</v>
      </c>
      <c r="E229">
        <v>97</v>
      </c>
    </row>
    <row r="230" spans="1:5" x14ac:dyDescent="0.25">
      <c r="A230" s="1" t="s">
        <v>303</v>
      </c>
      <c r="B230" s="1" t="s">
        <v>322</v>
      </c>
      <c r="C230" s="1" t="s">
        <v>54</v>
      </c>
      <c r="D230">
        <v>5</v>
      </c>
      <c r="E230">
        <v>73</v>
      </c>
    </row>
    <row r="231" spans="1:5" x14ac:dyDescent="0.25">
      <c r="A231" s="1" t="s">
        <v>303</v>
      </c>
      <c r="B231" s="1" t="s">
        <v>37</v>
      </c>
      <c r="C231" s="1" t="s">
        <v>323</v>
      </c>
      <c r="D231">
        <v>5.74</v>
      </c>
      <c r="E231">
        <v>97</v>
      </c>
    </row>
    <row r="232" spans="1:5" x14ac:dyDescent="0.25">
      <c r="A232" s="1" t="s">
        <v>303</v>
      </c>
      <c r="B232" s="1" t="s">
        <v>324</v>
      </c>
      <c r="C232" s="1" t="s">
        <v>325</v>
      </c>
      <c r="D232">
        <v>4.7300000000000004</v>
      </c>
      <c r="E232">
        <v>74</v>
      </c>
    </row>
    <row r="233" spans="1:5" x14ac:dyDescent="0.25">
      <c r="A233" s="1" t="s">
        <v>303</v>
      </c>
      <c r="B233" s="1" t="s">
        <v>326</v>
      </c>
      <c r="C233" s="1" t="s">
        <v>50</v>
      </c>
      <c r="D233">
        <v>2.0299999999999998</v>
      </c>
      <c r="E233">
        <v>53</v>
      </c>
    </row>
    <row r="234" spans="1:5" x14ac:dyDescent="0.25">
      <c r="A234" s="1" t="s">
        <v>303</v>
      </c>
      <c r="B234" s="1" t="s">
        <v>327</v>
      </c>
      <c r="C234" s="1" t="s">
        <v>328</v>
      </c>
      <c r="D234">
        <v>3.42</v>
      </c>
      <c r="E234">
        <v>99</v>
      </c>
    </row>
    <row r="235" spans="1:5" x14ac:dyDescent="0.25">
      <c r="A235" s="1" t="s">
        <v>303</v>
      </c>
      <c r="B235" s="1" t="s">
        <v>329</v>
      </c>
      <c r="C235" s="1" t="s">
        <v>66</v>
      </c>
      <c r="D235">
        <v>4.96</v>
      </c>
      <c r="E235">
        <v>92</v>
      </c>
    </row>
    <row r="236" spans="1:5" x14ac:dyDescent="0.25">
      <c r="A236" s="1" t="s">
        <v>303</v>
      </c>
      <c r="B236" s="1" t="s">
        <v>330</v>
      </c>
      <c r="C236" s="1" t="s">
        <v>66</v>
      </c>
      <c r="D236">
        <v>4.24</v>
      </c>
      <c r="E236">
        <v>71</v>
      </c>
    </row>
    <row r="237" spans="1:5" x14ac:dyDescent="0.25">
      <c r="A237" s="1" t="s">
        <v>303</v>
      </c>
      <c r="B237" s="1" t="s">
        <v>331</v>
      </c>
      <c r="C237" s="1" t="s">
        <v>332</v>
      </c>
      <c r="D237">
        <v>4.95</v>
      </c>
      <c r="E237">
        <v>81</v>
      </c>
    </row>
    <row r="238" spans="1:5" x14ac:dyDescent="0.25">
      <c r="A238" s="1" t="s">
        <v>303</v>
      </c>
      <c r="B238" s="1" t="s">
        <v>333</v>
      </c>
      <c r="C238" s="1" t="s">
        <v>50</v>
      </c>
      <c r="D238">
        <v>4.18</v>
      </c>
      <c r="E238">
        <v>92</v>
      </c>
    </row>
    <row r="239" spans="1:5" x14ac:dyDescent="0.25">
      <c r="A239" s="1" t="s">
        <v>303</v>
      </c>
      <c r="B239" s="1" t="s">
        <v>334</v>
      </c>
      <c r="C239" s="1" t="s">
        <v>210</v>
      </c>
      <c r="D239">
        <v>4.67</v>
      </c>
      <c r="E239">
        <v>74</v>
      </c>
    </row>
    <row r="240" spans="1:5" x14ac:dyDescent="0.25">
      <c r="A240" s="1" t="s">
        <v>303</v>
      </c>
      <c r="B240" s="1" t="s">
        <v>335</v>
      </c>
      <c r="C240" s="1" t="s">
        <v>32</v>
      </c>
      <c r="D240">
        <v>3.82</v>
      </c>
      <c r="E240">
        <v>62</v>
      </c>
    </row>
    <row r="241" spans="1:5" x14ac:dyDescent="0.25">
      <c r="A241" s="1" t="s">
        <v>303</v>
      </c>
      <c r="B241" s="1" t="s">
        <v>336</v>
      </c>
      <c r="C241" s="1" t="s">
        <v>166</v>
      </c>
      <c r="D241">
        <v>2.08</v>
      </c>
      <c r="E241">
        <v>95</v>
      </c>
    </row>
    <row r="242" spans="1:5" x14ac:dyDescent="0.25">
      <c r="A242" s="1" t="s">
        <v>303</v>
      </c>
      <c r="B242" s="1" t="s">
        <v>337</v>
      </c>
      <c r="C242" s="1" t="s">
        <v>34</v>
      </c>
      <c r="D242">
        <v>2.2400000000000002</v>
      </c>
      <c r="E242">
        <v>51</v>
      </c>
    </row>
    <row r="243" spans="1:5" x14ac:dyDescent="0.25">
      <c r="A243" s="1" t="s">
        <v>303</v>
      </c>
      <c r="B243" s="1" t="s">
        <v>338</v>
      </c>
      <c r="C243" s="1" t="s">
        <v>70</v>
      </c>
      <c r="D243">
        <v>5.31</v>
      </c>
      <c r="E243">
        <v>85</v>
      </c>
    </row>
    <row r="244" spans="1:5" x14ac:dyDescent="0.25">
      <c r="A244" s="1" t="s">
        <v>339</v>
      </c>
      <c r="B244" s="1" t="s">
        <v>37</v>
      </c>
      <c r="C244" s="1" t="s">
        <v>70</v>
      </c>
      <c r="D244">
        <v>5</v>
      </c>
      <c r="E244">
        <v>97</v>
      </c>
    </row>
    <row r="245" spans="1:5" x14ac:dyDescent="0.25">
      <c r="A245" s="1" t="s">
        <v>339</v>
      </c>
      <c r="B245" s="1" t="s">
        <v>37</v>
      </c>
      <c r="C245" s="1" t="s">
        <v>11</v>
      </c>
      <c r="D245">
        <v>2.87</v>
      </c>
      <c r="E245">
        <v>69</v>
      </c>
    </row>
    <row r="246" spans="1:5" x14ac:dyDescent="0.25">
      <c r="A246" s="1" t="s">
        <v>339</v>
      </c>
      <c r="B246" s="1" t="s">
        <v>340</v>
      </c>
      <c r="C246" s="1" t="s">
        <v>341</v>
      </c>
      <c r="D246">
        <v>3.11</v>
      </c>
      <c r="E246">
        <v>78</v>
      </c>
    </row>
    <row r="247" spans="1:5" x14ac:dyDescent="0.25">
      <c r="A247" s="1" t="s">
        <v>339</v>
      </c>
      <c r="B247" s="1" t="s">
        <v>342</v>
      </c>
      <c r="C247" s="1" t="s">
        <v>312</v>
      </c>
      <c r="D247">
        <v>4.75</v>
      </c>
      <c r="E247">
        <v>71</v>
      </c>
    </row>
    <row r="248" spans="1:5" x14ac:dyDescent="0.25">
      <c r="A248" s="1" t="s">
        <v>339</v>
      </c>
      <c r="B248" s="1" t="s">
        <v>343</v>
      </c>
      <c r="C248" s="1" t="s">
        <v>70</v>
      </c>
      <c r="D248">
        <v>5.92</v>
      </c>
      <c r="E248">
        <v>92</v>
      </c>
    </row>
    <row r="249" spans="1:5" x14ac:dyDescent="0.25">
      <c r="A249" s="1" t="s">
        <v>339</v>
      </c>
      <c r="B249" s="1" t="s">
        <v>344</v>
      </c>
      <c r="C249" s="1" t="s">
        <v>115</v>
      </c>
      <c r="D249">
        <v>3.03</v>
      </c>
      <c r="E249">
        <v>69</v>
      </c>
    </row>
    <row r="250" spans="1:5" x14ac:dyDescent="0.25">
      <c r="A250" s="1" t="s">
        <v>339</v>
      </c>
      <c r="B250" s="1" t="s">
        <v>345</v>
      </c>
      <c r="C250" s="1" t="s">
        <v>107</v>
      </c>
      <c r="D250">
        <v>4.5999999999999996</v>
      </c>
      <c r="E250">
        <v>96</v>
      </c>
    </row>
    <row r="251" spans="1:5" x14ac:dyDescent="0.25">
      <c r="A251" s="1" t="s">
        <v>339</v>
      </c>
      <c r="B251" s="1" t="s">
        <v>346</v>
      </c>
      <c r="C251" s="1" t="s">
        <v>48</v>
      </c>
      <c r="D251">
        <v>2.0299999999999998</v>
      </c>
      <c r="E251">
        <v>100</v>
      </c>
    </row>
    <row r="252" spans="1:5" x14ac:dyDescent="0.25">
      <c r="A252" s="1" t="s">
        <v>339</v>
      </c>
      <c r="B252" s="1" t="s">
        <v>347</v>
      </c>
      <c r="C252" s="1" t="s">
        <v>50</v>
      </c>
      <c r="D252">
        <v>3.77</v>
      </c>
      <c r="E252">
        <v>76</v>
      </c>
    </row>
    <row r="253" spans="1:5" x14ac:dyDescent="0.25">
      <c r="A253" s="1" t="s">
        <v>339</v>
      </c>
      <c r="B253" s="1" t="s">
        <v>348</v>
      </c>
      <c r="C253" s="1" t="s">
        <v>115</v>
      </c>
      <c r="D253">
        <v>4.67</v>
      </c>
      <c r="E253">
        <v>77</v>
      </c>
    </row>
    <row r="254" spans="1:5" x14ac:dyDescent="0.25">
      <c r="A254" s="1" t="s">
        <v>339</v>
      </c>
      <c r="B254" s="1" t="s">
        <v>349</v>
      </c>
      <c r="C254" s="1" t="s">
        <v>11</v>
      </c>
      <c r="D254">
        <v>4.92</v>
      </c>
      <c r="E254">
        <v>77</v>
      </c>
    </row>
    <row r="255" spans="1:5" x14ac:dyDescent="0.25">
      <c r="A255" s="1" t="s">
        <v>339</v>
      </c>
      <c r="B255" s="1" t="s">
        <v>350</v>
      </c>
      <c r="C255" s="1" t="s">
        <v>68</v>
      </c>
      <c r="D255">
        <v>4.05</v>
      </c>
      <c r="E255">
        <v>73</v>
      </c>
    </row>
    <row r="256" spans="1:5" x14ac:dyDescent="0.25">
      <c r="A256" s="1" t="s">
        <v>339</v>
      </c>
      <c r="B256" s="1" t="s">
        <v>255</v>
      </c>
      <c r="C256" s="1" t="s">
        <v>42</v>
      </c>
      <c r="D256">
        <v>3.71</v>
      </c>
      <c r="E256">
        <v>85</v>
      </c>
    </row>
    <row r="257" spans="1:5" x14ac:dyDescent="0.25">
      <c r="A257" s="1" t="s">
        <v>339</v>
      </c>
      <c r="B257" s="1" t="s">
        <v>351</v>
      </c>
      <c r="C257" s="1" t="s">
        <v>11</v>
      </c>
      <c r="D257">
        <v>2.99</v>
      </c>
      <c r="E257">
        <v>79</v>
      </c>
    </row>
    <row r="258" spans="1:5" x14ac:dyDescent="0.25">
      <c r="A258" s="1" t="s">
        <v>339</v>
      </c>
      <c r="B258" s="1" t="s">
        <v>352</v>
      </c>
      <c r="C258" s="1" t="s">
        <v>210</v>
      </c>
      <c r="D258">
        <v>4.95</v>
      </c>
      <c r="E258">
        <v>84</v>
      </c>
    </row>
    <row r="259" spans="1:5" x14ac:dyDescent="0.25">
      <c r="A259" s="1" t="s">
        <v>339</v>
      </c>
      <c r="B259" s="1" t="s">
        <v>353</v>
      </c>
      <c r="C259" s="1" t="s">
        <v>119</v>
      </c>
      <c r="D259">
        <v>4.96</v>
      </c>
      <c r="E259">
        <v>73</v>
      </c>
    </row>
    <row r="260" spans="1:5" x14ac:dyDescent="0.25">
      <c r="A260" s="1" t="s">
        <v>339</v>
      </c>
      <c r="B260" s="1" t="s">
        <v>354</v>
      </c>
      <c r="C260" s="1" t="s">
        <v>34</v>
      </c>
      <c r="D260">
        <v>4.96</v>
      </c>
      <c r="E260">
        <v>75</v>
      </c>
    </row>
    <row r="261" spans="1:5" x14ac:dyDescent="0.25">
      <c r="A261" s="1" t="s">
        <v>339</v>
      </c>
      <c r="B261" s="1" t="s">
        <v>355</v>
      </c>
      <c r="C261" s="1" t="s">
        <v>356</v>
      </c>
      <c r="D261">
        <v>3.51</v>
      </c>
      <c r="E261">
        <v>65</v>
      </c>
    </row>
    <row r="262" spans="1:5" x14ac:dyDescent="0.25">
      <c r="A262" s="1" t="s">
        <v>339</v>
      </c>
      <c r="B262" s="1" t="s">
        <v>357</v>
      </c>
      <c r="C262" s="1" t="s">
        <v>17</v>
      </c>
      <c r="D262">
        <v>2.04</v>
      </c>
      <c r="E262">
        <v>68</v>
      </c>
    </row>
    <row r="263" spans="1:5" x14ac:dyDescent="0.25">
      <c r="A263" s="1" t="s">
        <v>339</v>
      </c>
      <c r="B263" s="1" t="s">
        <v>358</v>
      </c>
      <c r="C263" s="1" t="s">
        <v>292</v>
      </c>
      <c r="D263">
        <v>5.83</v>
      </c>
      <c r="E263">
        <v>99</v>
      </c>
    </row>
    <row r="264" spans="1:5" x14ac:dyDescent="0.25">
      <c r="A264" s="1" t="s">
        <v>339</v>
      </c>
      <c r="B264" s="1" t="s">
        <v>359</v>
      </c>
      <c r="C264" s="1" t="s">
        <v>63</v>
      </c>
      <c r="D264">
        <v>3.39</v>
      </c>
      <c r="E264">
        <v>53</v>
      </c>
    </row>
    <row r="265" spans="1:5" x14ac:dyDescent="0.25">
      <c r="A265" s="1" t="s">
        <v>339</v>
      </c>
      <c r="B265" s="1" t="s">
        <v>360</v>
      </c>
      <c r="C265" s="1" t="s">
        <v>205</v>
      </c>
      <c r="D265">
        <v>3.95</v>
      </c>
      <c r="E265">
        <v>77</v>
      </c>
    </row>
    <row r="266" spans="1:5" x14ac:dyDescent="0.25">
      <c r="A266" s="1" t="s">
        <v>339</v>
      </c>
      <c r="B266" s="1" t="s">
        <v>361</v>
      </c>
      <c r="C266" s="1" t="s">
        <v>48</v>
      </c>
      <c r="D266">
        <v>5.47</v>
      </c>
      <c r="E266">
        <v>95</v>
      </c>
    </row>
    <row r="267" spans="1:5" x14ac:dyDescent="0.25">
      <c r="A267" s="1" t="s">
        <v>339</v>
      </c>
      <c r="B267" s="1" t="s">
        <v>362</v>
      </c>
      <c r="C267" s="1" t="s">
        <v>363</v>
      </c>
      <c r="D267">
        <v>2.95</v>
      </c>
      <c r="E267">
        <v>85</v>
      </c>
    </row>
    <row r="268" spans="1:5" x14ac:dyDescent="0.25">
      <c r="A268" s="1" t="s">
        <v>339</v>
      </c>
      <c r="B268" s="1" t="s">
        <v>364</v>
      </c>
      <c r="C268" s="1" t="s">
        <v>34</v>
      </c>
      <c r="D268">
        <v>3.13</v>
      </c>
      <c r="E268">
        <v>84</v>
      </c>
    </row>
    <row r="269" spans="1:5" x14ac:dyDescent="0.25">
      <c r="A269" s="1" t="s">
        <v>339</v>
      </c>
      <c r="B269" s="1" t="s">
        <v>365</v>
      </c>
      <c r="C269" s="1" t="s">
        <v>56</v>
      </c>
      <c r="D269">
        <v>4.51</v>
      </c>
      <c r="E269">
        <v>87</v>
      </c>
    </row>
    <row r="270" spans="1:5" x14ac:dyDescent="0.25">
      <c r="A270" s="1" t="s">
        <v>339</v>
      </c>
      <c r="B270" s="1" t="s">
        <v>366</v>
      </c>
      <c r="C270" s="1" t="s">
        <v>367</v>
      </c>
      <c r="D270">
        <v>5.38</v>
      </c>
      <c r="E270">
        <v>98</v>
      </c>
    </row>
    <row r="271" spans="1:5" x14ac:dyDescent="0.25">
      <c r="A271" s="1" t="s">
        <v>339</v>
      </c>
      <c r="B271" s="1" t="s">
        <v>368</v>
      </c>
      <c r="C271" s="1" t="s">
        <v>11</v>
      </c>
      <c r="D271">
        <v>2.11</v>
      </c>
      <c r="E271">
        <v>63</v>
      </c>
    </row>
    <row r="272" spans="1:5" x14ac:dyDescent="0.25">
      <c r="A272" s="1" t="s">
        <v>339</v>
      </c>
      <c r="B272" s="1" t="s">
        <v>369</v>
      </c>
      <c r="C272" s="1" t="s">
        <v>32</v>
      </c>
      <c r="D272">
        <v>2.77</v>
      </c>
      <c r="E272">
        <v>59</v>
      </c>
    </row>
    <row r="273" spans="1:5" x14ac:dyDescent="0.25">
      <c r="A273" s="1" t="s">
        <v>339</v>
      </c>
      <c r="B273" s="1" t="s">
        <v>370</v>
      </c>
      <c r="C273" s="1" t="s">
        <v>371</v>
      </c>
      <c r="D273">
        <v>4</v>
      </c>
      <c r="E273">
        <v>96</v>
      </c>
    </row>
    <row r="274" spans="1:5" x14ac:dyDescent="0.25">
      <c r="A274" s="1" t="s">
        <v>339</v>
      </c>
      <c r="B274" s="1" t="s">
        <v>372</v>
      </c>
      <c r="C274" s="1" t="s">
        <v>373</v>
      </c>
      <c r="D274">
        <v>4.7300000000000004</v>
      </c>
      <c r="E274">
        <v>74</v>
      </c>
    </row>
    <row r="275" spans="1:5" x14ac:dyDescent="0.25">
      <c r="A275" s="1" t="s">
        <v>339</v>
      </c>
      <c r="B275" s="1" t="s">
        <v>374</v>
      </c>
      <c r="C275" s="1" t="s">
        <v>29</v>
      </c>
      <c r="D275">
        <v>5.55</v>
      </c>
      <c r="E275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workbookViewId="0">
      <selection sqref="A1:F1048576"/>
    </sheetView>
  </sheetViews>
  <sheetFormatPr defaultRowHeight="15" x14ac:dyDescent="0.25"/>
  <cols>
    <col min="1" max="1" width="8.85546875" bestFit="1" customWidth="1"/>
    <col min="2" max="2" width="21.42578125" bestFit="1" customWidth="1"/>
    <col min="3" max="3" width="12.140625" bestFit="1" customWidth="1"/>
    <col min="4" max="4" width="11" bestFit="1" customWidth="1"/>
    <col min="5" max="5" width="15.140625" bestFit="1" customWidth="1"/>
    <col min="10" max="11" width="17.7109375" bestFit="1" customWidth="1"/>
    <col min="12" max="12" width="4" bestFit="1" customWidth="1"/>
    <col min="13" max="13" width="7.42578125" bestFit="1" customWidth="1"/>
    <col min="14" max="14" width="1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375</v>
      </c>
    </row>
    <row r="2" spans="1:14" x14ac:dyDescent="0.25">
      <c r="A2" s="1" t="s">
        <v>5</v>
      </c>
      <c r="B2" s="1" t="s">
        <v>6</v>
      </c>
      <c r="C2" s="1" t="s">
        <v>7</v>
      </c>
      <c r="D2">
        <v>4.62</v>
      </c>
      <c r="E2">
        <v>70</v>
      </c>
      <c r="F2" s="1" t="str">
        <f>IF(RIGHT(szkola3[[#This Row],[IMIE]],1)="a","k","m")</f>
        <v>k</v>
      </c>
    </row>
    <row r="3" spans="1:14" x14ac:dyDescent="0.25">
      <c r="A3" s="1" t="s">
        <v>5</v>
      </c>
      <c r="B3" s="1" t="s">
        <v>8</v>
      </c>
      <c r="C3" s="1" t="s">
        <v>9</v>
      </c>
      <c r="D3">
        <v>3.65</v>
      </c>
      <c r="E3">
        <v>100</v>
      </c>
      <c r="F3" s="1" t="str">
        <f>IF(RIGHT(szkola3[[#This Row],[IMIE]],1)="a","k","m")</f>
        <v>k</v>
      </c>
    </row>
    <row r="4" spans="1:14" x14ac:dyDescent="0.25">
      <c r="A4" s="1" t="s">
        <v>5</v>
      </c>
      <c r="B4" s="1" t="s">
        <v>10</v>
      </c>
      <c r="C4" s="1" t="s">
        <v>11</v>
      </c>
      <c r="D4">
        <v>2.42</v>
      </c>
      <c r="E4">
        <v>75</v>
      </c>
      <c r="F4" s="1" t="str">
        <f>IF(RIGHT(szkola3[[#This Row],[IMIE]],1)="a","k","m")</f>
        <v>k</v>
      </c>
    </row>
    <row r="5" spans="1:14" x14ac:dyDescent="0.25">
      <c r="A5" s="1" t="s">
        <v>5</v>
      </c>
      <c r="B5" s="1" t="s">
        <v>12</v>
      </c>
      <c r="C5" s="1" t="s">
        <v>13</v>
      </c>
      <c r="D5">
        <v>3.33</v>
      </c>
      <c r="E5">
        <v>97</v>
      </c>
      <c r="F5" s="1" t="str">
        <f>IF(RIGHT(szkola3[[#This Row],[IMIE]],1)="a","k","m")</f>
        <v>k</v>
      </c>
    </row>
    <row r="6" spans="1:14" x14ac:dyDescent="0.25">
      <c r="A6" s="1" t="s">
        <v>5</v>
      </c>
      <c r="B6" s="1" t="s">
        <v>14</v>
      </c>
      <c r="C6" s="1" t="s">
        <v>15</v>
      </c>
      <c r="D6">
        <v>4.01</v>
      </c>
      <c r="E6">
        <v>80</v>
      </c>
      <c r="F6" s="1" t="str">
        <f>IF(RIGHT(szkola3[[#This Row],[IMIE]],1)="a","k","m")</f>
        <v>m</v>
      </c>
      <c r="J6" s="2" t="s">
        <v>381</v>
      </c>
      <c r="K6" s="2" t="s">
        <v>382</v>
      </c>
    </row>
    <row r="7" spans="1:14" x14ac:dyDescent="0.25">
      <c r="A7" s="1" t="s">
        <v>5</v>
      </c>
      <c r="B7" s="1" t="s">
        <v>16</v>
      </c>
      <c r="C7" s="1" t="s">
        <v>17</v>
      </c>
      <c r="D7">
        <v>4.51</v>
      </c>
      <c r="E7">
        <v>82</v>
      </c>
      <c r="F7" s="1" t="str">
        <f>IF(RIGHT(szkola3[[#This Row],[IMIE]],1)="a","k","m")</f>
        <v>k</v>
      </c>
      <c r="J7" s="2" t="s">
        <v>376</v>
      </c>
      <c r="K7" t="s">
        <v>377</v>
      </c>
      <c r="L7" t="s">
        <v>378</v>
      </c>
      <c r="M7" t="s">
        <v>379</v>
      </c>
      <c r="N7" t="s">
        <v>380</v>
      </c>
    </row>
    <row r="8" spans="1:14" x14ac:dyDescent="0.25">
      <c r="A8" s="1" t="s">
        <v>5</v>
      </c>
      <c r="B8" s="1" t="s">
        <v>18</v>
      </c>
      <c r="C8" s="1" t="s">
        <v>19</v>
      </c>
      <c r="D8">
        <v>3.4</v>
      </c>
      <c r="E8">
        <v>82</v>
      </c>
      <c r="F8" s="1" t="str">
        <f>IF(RIGHT(szkola3[[#This Row],[IMIE]],1)="a","k","m")</f>
        <v>m</v>
      </c>
      <c r="J8" s="3" t="s">
        <v>5</v>
      </c>
      <c r="K8" s="1">
        <v>18</v>
      </c>
      <c r="L8" s="1">
        <v>12</v>
      </c>
      <c r="M8" s="1"/>
      <c r="N8" s="1">
        <v>30</v>
      </c>
    </row>
    <row r="9" spans="1:14" x14ac:dyDescent="0.25">
      <c r="A9" s="1" t="s">
        <v>5</v>
      </c>
      <c r="B9" s="1" t="s">
        <v>20</v>
      </c>
      <c r="C9" s="1" t="s">
        <v>21</v>
      </c>
      <c r="D9">
        <v>2.63</v>
      </c>
      <c r="E9">
        <v>84</v>
      </c>
      <c r="F9" s="1" t="str">
        <f>IF(RIGHT(szkola3[[#This Row],[IMIE]],1)="a","k","m")</f>
        <v>k</v>
      </c>
      <c r="J9" s="3" t="s">
        <v>64</v>
      </c>
      <c r="K9" s="1">
        <v>27</v>
      </c>
      <c r="L9" s="1">
        <v>11</v>
      </c>
      <c r="M9" s="1"/>
      <c r="N9" s="1">
        <v>38</v>
      </c>
    </row>
    <row r="10" spans="1:14" x14ac:dyDescent="0.25">
      <c r="A10" s="1" t="s">
        <v>5</v>
      </c>
      <c r="B10" s="1" t="s">
        <v>22</v>
      </c>
      <c r="C10" s="1" t="s">
        <v>23</v>
      </c>
      <c r="D10">
        <v>4.55</v>
      </c>
      <c r="E10">
        <v>70</v>
      </c>
      <c r="F10" s="1" t="str">
        <f>IF(RIGHT(szkola3[[#This Row],[IMIE]],1)="a","k","m")</f>
        <v>k</v>
      </c>
      <c r="J10" s="3" t="s">
        <v>125</v>
      </c>
      <c r="K10" s="1">
        <v>19</v>
      </c>
      <c r="L10" s="1">
        <v>15</v>
      </c>
      <c r="M10" s="1"/>
      <c r="N10" s="1">
        <v>34</v>
      </c>
    </row>
    <row r="11" spans="1:14" x14ac:dyDescent="0.25">
      <c r="A11" s="1" t="s">
        <v>5</v>
      </c>
      <c r="B11" s="1" t="s">
        <v>24</v>
      </c>
      <c r="C11" s="1" t="s">
        <v>25</v>
      </c>
      <c r="D11">
        <v>3.57</v>
      </c>
      <c r="E11">
        <v>67</v>
      </c>
      <c r="F11" s="1" t="str">
        <f>IF(RIGHT(szkola3[[#This Row],[IMIE]],1)="a","k","m")</f>
        <v>k</v>
      </c>
      <c r="J11" s="3" t="s">
        <v>170</v>
      </c>
      <c r="K11" s="1">
        <v>20</v>
      </c>
      <c r="L11" s="1">
        <v>17</v>
      </c>
      <c r="M11" s="1"/>
      <c r="N11" s="1">
        <v>37</v>
      </c>
    </row>
    <row r="12" spans="1:14" x14ac:dyDescent="0.25">
      <c r="A12" s="1" t="s">
        <v>5</v>
      </c>
      <c r="B12" s="1" t="s">
        <v>26</v>
      </c>
      <c r="C12" s="1" t="s">
        <v>27</v>
      </c>
      <c r="D12">
        <v>3.35</v>
      </c>
      <c r="E12">
        <v>86</v>
      </c>
      <c r="F12" s="1" t="str">
        <f>IF(RIGHT(szkola3[[#This Row],[IMIE]],1)="a","k","m")</f>
        <v>m</v>
      </c>
      <c r="J12" s="3" t="s">
        <v>220</v>
      </c>
      <c r="K12" s="1">
        <v>10</v>
      </c>
      <c r="L12" s="1">
        <v>26</v>
      </c>
      <c r="M12" s="1"/>
      <c r="N12" s="1">
        <v>36</v>
      </c>
    </row>
    <row r="13" spans="1:14" x14ac:dyDescent="0.25">
      <c r="A13" s="1" t="s">
        <v>5</v>
      </c>
      <c r="B13" s="1" t="s">
        <v>28</v>
      </c>
      <c r="C13" s="1" t="s">
        <v>29</v>
      </c>
      <c r="D13">
        <v>3.98</v>
      </c>
      <c r="E13">
        <v>63</v>
      </c>
      <c r="F13" s="1" t="str">
        <f>IF(RIGHT(szkola3[[#This Row],[IMIE]],1)="a","k","m")</f>
        <v>m</v>
      </c>
      <c r="J13" s="3" t="s">
        <v>260</v>
      </c>
      <c r="K13" s="1">
        <v>31</v>
      </c>
      <c r="L13" s="1">
        <v>6</v>
      </c>
      <c r="M13" s="1"/>
      <c r="N13" s="1">
        <v>37</v>
      </c>
    </row>
    <row r="14" spans="1:14" x14ac:dyDescent="0.25">
      <c r="A14" s="1" t="s">
        <v>5</v>
      </c>
      <c r="B14" s="1" t="s">
        <v>30</v>
      </c>
      <c r="C14" s="1" t="s">
        <v>11</v>
      </c>
      <c r="D14">
        <v>5.65</v>
      </c>
      <c r="E14">
        <v>95</v>
      </c>
      <c r="F14" s="1" t="str">
        <f>IF(RIGHT(szkola3[[#This Row],[IMIE]],1)="a","k","m")</f>
        <v>k</v>
      </c>
      <c r="J14" s="3" t="s">
        <v>303</v>
      </c>
      <c r="K14" s="1">
        <v>22</v>
      </c>
      <c r="L14" s="1">
        <v>8</v>
      </c>
      <c r="M14" s="1"/>
      <c r="N14" s="1">
        <v>30</v>
      </c>
    </row>
    <row r="15" spans="1:14" x14ac:dyDescent="0.25">
      <c r="A15" s="1" t="s">
        <v>5</v>
      </c>
      <c r="B15" s="1" t="s">
        <v>31</v>
      </c>
      <c r="C15" s="1" t="s">
        <v>32</v>
      </c>
      <c r="D15">
        <v>2.48</v>
      </c>
      <c r="E15">
        <v>94</v>
      </c>
      <c r="F15" s="1" t="str">
        <f>IF(RIGHT(szkola3[[#This Row],[IMIE]],1)="a","k","m")</f>
        <v>k</v>
      </c>
      <c r="J15" s="3" t="s">
        <v>339</v>
      </c>
      <c r="K15" s="1">
        <v>26</v>
      </c>
      <c r="L15" s="1">
        <v>6</v>
      </c>
      <c r="M15" s="1"/>
      <c r="N15" s="1">
        <v>32</v>
      </c>
    </row>
    <row r="16" spans="1:14" x14ac:dyDescent="0.25">
      <c r="A16" s="1" t="s">
        <v>5</v>
      </c>
      <c r="B16" s="1" t="s">
        <v>33</v>
      </c>
      <c r="C16" s="1" t="s">
        <v>34</v>
      </c>
      <c r="D16">
        <v>3.98</v>
      </c>
      <c r="E16">
        <v>97</v>
      </c>
      <c r="F16" s="1" t="str">
        <f>IF(RIGHT(szkola3[[#This Row],[IMIE]],1)="a","k","m")</f>
        <v>k</v>
      </c>
      <c r="J16" s="3" t="s">
        <v>379</v>
      </c>
      <c r="K16" s="1"/>
      <c r="L16" s="1"/>
      <c r="M16" s="1"/>
      <c r="N16" s="1"/>
    </row>
    <row r="17" spans="1:14" x14ac:dyDescent="0.25">
      <c r="A17" s="1" t="s">
        <v>5</v>
      </c>
      <c r="B17" s="1" t="s">
        <v>35</v>
      </c>
      <c r="C17" s="1" t="s">
        <v>36</v>
      </c>
      <c r="D17">
        <v>4.04</v>
      </c>
      <c r="E17">
        <v>88</v>
      </c>
      <c r="F17" s="1" t="str">
        <f>IF(RIGHT(szkola3[[#This Row],[IMIE]],1)="a","k","m")</f>
        <v>m</v>
      </c>
      <c r="J17" s="3" t="s">
        <v>380</v>
      </c>
      <c r="K17" s="1">
        <v>173</v>
      </c>
      <c r="L17" s="1">
        <v>101</v>
      </c>
      <c r="M17" s="1"/>
      <c r="N17" s="1">
        <v>274</v>
      </c>
    </row>
    <row r="18" spans="1:14" x14ac:dyDescent="0.25">
      <c r="A18" s="1" t="s">
        <v>5</v>
      </c>
      <c r="B18" s="1" t="s">
        <v>37</v>
      </c>
      <c r="C18" s="1" t="s">
        <v>38</v>
      </c>
      <c r="D18">
        <v>4.37</v>
      </c>
      <c r="E18">
        <v>91</v>
      </c>
      <c r="F18" s="1" t="str">
        <f>IF(RIGHT(szkola3[[#This Row],[IMIE]],1)="a","k","m")</f>
        <v>k</v>
      </c>
    </row>
    <row r="19" spans="1:14" x14ac:dyDescent="0.25">
      <c r="A19" s="1" t="s">
        <v>5</v>
      </c>
      <c r="B19" s="1" t="s">
        <v>39</v>
      </c>
      <c r="C19" s="1" t="s">
        <v>40</v>
      </c>
      <c r="D19">
        <v>5.91</v>
      </c>
      <c r="E19">
        <v>92</v>
      </c>
      <c r="F19" s="1" t="str">
        <f>IF(RIGHT(szkola3[[#This Row],[IMIE]],1)="a","k","m")</f>
        <v>k</v>
      </c>
    </row>
    <row r="20" spans="1:14" x14ac:dyDescent="0.25">
      <c r="A20" s="1" t="s">
        <v>5</v>
      </c>
      <c r="B20" s="1" t="s">
        <v>41</v>
      </c>
      <c r="C20" s="1" t="s">
        <v>42</v>
      </c>
      <c r="D20">
        <v>4.07</v>
      </c>
      <c r="E20">
        <v>55</v>
      </c>
      <c r="F20" s="1" t="str">
        <f>IF(RIGHT(szkola3[[#This Row],[IMIE]],1)="a","k","m")</f>
        <v>m</v>
      </c>
    </row>
    <row r="21" spans="1:14" x14ac:dyDescent="0.25">
      <c r="A21" s="1" t="s">
        <v>5</v>
      </c>
      <c r="B21" s="1" t="s">
        <v>43</v>
      </c>
      <c r="C21" s="1" t="s">
        <v>44</v>
      </c>
      <c r="D21">
        <v>2.4700000000000002</v>
      </c>
      <c r="E21">
        <v>57</v>
      </c>
      <c r="F21" s="1" t="str">
        <f>IF(RIGHT(szkola3[[#This Row],[IMIE]],1)="a","k","m")</f>
        <v>k</v>
      </c>
    </row>
    <row r="22" spans="1:14" x14ac:dyDescent="0.25">
      <c r="A22" s="1" t="s">
        <v>5</v>
      </c>
      <c r="B22" s="1" t="s">
        <v>45</v>
      </c>
      <c r="C22" s="1" t="s">
        <v>46</v>
      </c>
      <c r="D22">
        <v>4.82</v>
      </c>
      <c r="E22">
        <v>92</v>
      </c>
      <c r="F22" s="1" t="str">
        <f>IF(RIGHT(szkola3[[#This Row],[IMIE]],1)="a","k","m")</f>
        <v>m</v>
      </c>
    </row>
    <row r="23" spans="1:14" x14ac:dyDescent="0.25">
      <c r="A23" s="1" t="s">
        <v>5</v>
      </c>
      <c r="B23" s="1" t="s">
        <v>47</v>
      </c>
      <c r="C23" s="1" t="s">
        <v>48</v>
      </c>
      <c r="D23">
        <v>3.7</v>
      </c>
      <c r="E23">
        <v>76</v>
      </c>
      <c r="F23" s="1" t="str">
        <f>IF(RIGHT(szkola3[[#This Row],[IMIE]],1)="a","k","m")</f>
        <v>m</v>
      </c>
    </row>
    <row r="24" spans="1:14" x14ac:dyDescent="0.25">
      <c r="A24" s="1" t="s">
        <v>5</v>
      </c>
      <c r="B24" s="1" t="s">
        <v>49</v>
      </c>
      <c r="C24" s="1" t="s">
        <v>50</v>
      </c>
      <c r="D24">
        <v>2.04</v>
      </c>
      <c r="E24">
        <v>95</v>
      </c>
      <c r="F24" s="1" t="str">
        <f>IF(RIGHT(szkola3[[#This Row],[IMIE]],1)="a","k","m")</f>
        <v>k</v>
      </c>
    </row>
    <row r="25" spans="1:14" x14ac:dyDescent="0.25">
      <c r="A25" s="1" t="s">
        <v>5</v>
      </c>
      <c r="B25" s="1" t="s">
        <v>51</v>
      </c>
      <c r="C25" s="1" t="s">
        <v>52</v>
      </c>
      <c r="D25">
        <v>2.5299999999999998</v>
      </c>
      <c r="E25">
        <v>93</v>
      </c>
      <c r="F25" s="1" t="str">
        <f>IF(RIGHT(szkola3[[#This Row],[IMIE]],1)="a","k","m")</f>
        <v>m</v>
      </c>
    </row>
    <row r="26" spans="1:14" x14ac:dyDescent="0.25">
      <c r="A26" s="1" t="s">
        <v>5</v>
      </c>
      <c r="B26" s="1" t="s">
        <v>53</v>
      </c>
      <c r="C26" s="1" t="s">
        <v>54</v>
      </c>
      <c r="D26">
        <v>5.65</v>
      </c>
      <c r="E26">
        <v>90</v>
      </c>
      <c r="F26" s="1" t="str">
        <f>IF(RIGHT(szkola3[[#This Row],[IMIE]],1)="a","k","m")</f>
        <v>m</v>
      </c>
    </row>
    <row r="27" spans="1:14" x14ac:dyDescent="0.25">
      <c r="A27" s="1" t="s">
        <v>5</v>
      </c>
      <c r="B27" s="1" t="s">
        <v>55</v>
      </c>
      <c r="C27" s="1" t="s">
        <v>56</v>
      </c>
      <c r="D27">
        <v>2.09</v>
      </c>
      <c r="E27">
        <v>50</v>
      </c>
      <c r="F27" s="1" t="str">
        <f>IF(RIGHT(szkola3[[#This Row],[IMIE]],1)="a","k","m")</f>
        <v>k</v>
      </c>
    </row>
    <row r="28" spans="1:14" x14ac:dyDescent="0.25">
      <c r="A28" s="1" t="s">
        <v>5</v>
      </c>
      <c r="B28" s="1" t="s">
        <v>57</v>
      </c>
      <c r="C28" s="1" t="s">
        <v>15</v>
      </c>
      <c r="D28">
        <v>5.87</v>
      </c>
      <c r="E28">
        <v>91</v>
      </c>
      <c r="F28" s="1" t="str">
        <f>IF(RIGHT(szkola3[[#This Row],[IMIE]],1)="a","k","m")</f>
        <v>m</v>
      </c>
    </row>
    <row r="29" spans="1:14" x14ac:dyDescent="0.25">
      <c r="A29" s="1" t="s">
        <v>5</v>
      </c>
      <c r="B29" s="1" t="s">
        <v>58</v>
      </c>
      <c r="C29" s="1" t="s">
        <v>59</v>
      </c>
      <c r="D29">
        <v>2.59</v>
      </c>
      <c r="E29">
        <v>69</v>
      </c>
      <c r="F29" s="1" t="str">
        <f>IF(RIGHT(szkola3[[#This Row],[IMIE]],1)="a","k","m")</f>
        <v>m</v>
      </c>
    </row>
    <row r="30" spans="1:14" x14ac:dyDescent="0.25">
      <c r="A30" s="1" t="s">
        <v>5</v>
      </c>
      <c r="B30" s="1" t="s">
        <v>60</v>
      </c>
      <c r="C30" s="1" t="s">
        <v>61</v>
      </c>
      <c r="D30">
        <v>4.84</v>
      </c>
      <c r="E30">
        <v>89</v>
      </c>
      <c r="F30" s="1" t="str">
        <f>IF(RIGHT(szkola3[[#This Row],[IMIE]],1)="a","k","m")</f>
        <v>k</v>
      </c>
    </row>
    <row r="31" spans="1:14" x14ac:dyDescent="0.25">
      <c r="A31" s="1" t="s">
        <v>5</v>
      </c>
      <c r="B31" s="1" t="s">
        <v>62</v>
      </c>
      <c r="C31" s="1" t="s">
        <v>63</v>
      </c>
      <c r="D31">
        <v>4.1100000000000003</v>
      </c>
      <c r="E31">
        <v>63</v>
      </c>
      <c r="F31" s="1" t="str">
        <f>IF(RIGHT(szkola3[[#This Row],[IMIE]],1)="a","k","m")</f>
        <v>k</v>
      </c>
    </row>
    <row r="32" spans="1:14" x14ac:dyDescent="0.25">
      <c r="A32" s="1" t="s">
        <v>64</v>
      </c>
      <c r="B32" s="1" t="s">
        <v>65</v>
      </c>
      <c r="C32" s="1" t="s">
        <v>66</v>
      </c>
      <c r="D32">
        <v>2.27</v>
      </c>
      <c r="E32">
        <v>72</v>
      </c>
      <c r="F32" s="1" t="str">
        <f>IF(RIGHT(szkola3[[#This Row],[IMIE]],1)="a","k","m")</f>
        <v>k</v>
      </c>
    </row>
    <row r="33" spans="1:6" x14ac:dyDescent="0.25">
      <c r="A33" s="1" t="s">
        <v>64</v>
      </c>
      <c r="B33" s="1" t="s">
        <v>67</v>
      </c>
      <c r="C33" s="1" t="s">
        <v>68</v>
      </c>
      <c r="D33">
        <v>3.7</v>
      </c>
      <c r="E33">
        <v>99</v>
      </c>
      <c r="F33" s="1" t="str">
        <f>IF(RIGHT(szkola3[[#This Row],[IMIE]],1)="a","k","m")</f>
        <v>k</v>
      </c>
    </row>
    <row r="34" spans="1:6" x14ac:dyDescent="0.25">
      <c r="A34" s="1" t="s">
        <v>64</v>
      </c>
      <c r="B34" s="1" t="s">
        <v>69</v>
      </c>
      <c r="C34" s="1" t="s">
        <v>70</v>
      </c>
      <c r="D34">
        <v>3.02</v>
      </c>
      <c r="E34">
        <v>90</v>
      </c>
      <c r="F34" s="1" t="str">
        <f>IF(RIGHT(szkola3[[#This Row],[IMIE]],1)="a","k","m")</f>
        <v>k</v>
      </c>
    </row>
    <row r="35" spans="1:6" x14ac:dyDescent="0.25">
      <c r="A35" s="1" t="s">
        <v>64</v>
      </c>
      <c r="B35" s="1" t="s">
        <v>71</v>
      </c>
      <c r="C35" s="1" t="s">
        <v>34</v>
      </c>
      <c r="D35">
        <v>4.93</v>
      </c>
      <c r="E35">
        <v>73</v>
      </c>
      <c r="F35" s="1" t="str">
        <f>IF(RIGHT(szkola3[[#This Row],[IMIE]],1)="a","k","m")</f>
        <v>k</v>
      </c>
    </row>
    <row r="36" spans="1:6" x14ac:dyDescent="0.25">
      <c r="A36" s="1" t="s">
        <v>64</v>
      </c>
      <c r="B36" s="1" t="s">
        <v>72</v>
      </c>
      <c r="C36" s="1" t="s">
        <v>21</v>
      </c>
      <c r="D36">
        <v>4.8600000000000003</v>
      </c>
      <c r="E36">
        <v>79</v>
      </c>
      <c r="F36" s="1" t="str">
        <f>IF(RIGHT(szkola3[[#This Row],[IMIE]],1)="a","k","m")</f>
        <v>k</v>
      </c>
    </row>
    <row r="37" spans="1:6" x14ac:dyDescent="0.25">
      <c r="A37" s="1" t="s">
        <v>64</v>
      </c>
      <c r="B37" s="1" t="s">
        <v>73</v>
      </c>
      <c r="C37" s="1" t="s">
        <v>40</v>
      </c>
      <c r="D37">
        <v>3.27</v>
      </c>
      <c r="E37">
        <v>51</v>
      </c>
      <c r="F37" s="1" t="str">
        <f>IF(RIGHT(szkola3[[#This Row],[IMIE]],1)="a","k","m")</f>
        <v>k</v>
      </c>
    </row>
    <row r="38" spans="1:6" x14ac:dyDescent="0.25">
      <c r="A38" s="1" t="s">
        <v>64</v>
      </c>
      <c r="B38" s="1" t="s">
        <v>74</v>
      </c>
      <c r="C38" s="1" t="s">
        <v>17</v>
      </c>
      <c r="D38">
        <v>3.69</v>
      </c>
      <c r="E38">
        <v>81</v>
      </c>
      <c r="F38" s="1" t="str">
        <f>IF(RIGHT(szkola3[[#This Row],[IMIE]],1)="a","k","m")</f>
        <v>k</v>
      </c>
    </row>
    <row r="39" spans="1:6" x14ac:dyDescent="0.25">
      <c r="A39" s="1" t="s">
        <v>64</v>
      </c>
      <c r="B39" s="1" t="s">
        <v>75</v>
      </c>
      <c r="C39" s="1" t="s">
        <v>76</v>
      </c>
      <c r="D39">
        <v>2.77</v>
      </c>
      <c r="E39">
        <v>78</v>
      </c>
      <c r="F39" s="1" t="str">
        <f>IF(RIGHT(szkola3[[#This Row],[IMIE]],1)="a","k","m")</f>
        <v>k</v>
      </c>
    </row>
    <row r="40" spans="1:6" x14ac:dyDescent="0.25">
      <c r="A40" s="1" t="s">
        <v>64</v>
      </c>
      <c r="B40" s="1" t="s">
        <v>77</v>
      </c>
      <c r="C40" s="1" t="s">
        <v>17</v>
      </c>
      <c r="D40">
        <v>2.57</v>
      </c>
      <c r="E40">
        <v>98</v>
      </c>
      <c r="F40" s="1" t="str">
        <f>IF(RIGHT(szkola3[[#This Row],[IMIE]],1)="a","k","m")</f>
        <v>k</v>
      </c>
    </row>
    <row r="41" spans="1:6" x14ac:dyDescent="0.25">
      <c r="A41" s="1" t="s">
        <v>64</v>
      </c>
      <c r="B41" s="1" t="s">
        <v>78</v>
      </c>
      <c r="C41" s="1" t="s">
        <v>29</v>
      </c>
      <c r="D41">
        <v>5.2</v>
      </c>
      <c r="E41">
        <v>98</v>
      </c>
      <c r="F41" s="1" t="str">
        <f>IF(RIGHT(szkola3[[#This Row],[IMIE]],1)="a","k","m")</f>
        <v>m</v>
      </c>
    </row>
    <row r="42" spans="1:6" x14ac:dyDescent="0.25">
      <c r="A42" s="1" t="s">
        <v>64</v>
      </c>
      <c r="B42" s="1" t="s">
        <v>79</v>
      </c>
      <c r="C42" s="1" t="s">
        <v>80</v>
      </c>
      <c r="D42">
        <v>2.89</v>
      </c>
      <c r="E42">
        <v>50</v>
      </c>
      <c r="F42" s="1" t="str">
        <f>IF(RIGHT(szkola3[[#This Row],[IMIE]],1)="a","k","m")</f>
        <v>k</v>
      </c>
    </row>
    <row r="43" spans="1:6" x14ac:dyDescent="0.25">
      <c r="A43" s="1" t="s">
        <v>64</v>
      </c>
      <c r="B43" s="1" t="s">
        <v>81</v>
      </c>
      <c r="C43" s="1" t="s">
        <v>82</v>
      </c>
      <c r="D43">
        <v>4.08</v>
      </c>
      <c r="E43">
        <v>99</v>
      </c>
      <c r="F43" s="1" t="str">
        <f>IF(RIGHT(szkola3[[#This Row],[IMIE]],1)="a","k","m")</f>
        <v>m</v>
      </c>
    </row>
    <row r="44" spans="1:6" x14ac:dyDescent="0.25">
      <c r="A44" s="1" t="s">
        <v>64</v>
      </c>
      <c r="B44" s="1" t="s">
        <v>83</v>
      </c>
      <c r="C44" s="1" t="s">
        <v>84</v>
      </c>
      <c r="D44">
        <v>4.8899999999999997</v>
      </c>
      <c r="E44">
        <v>74</v>
      </c>
      <c r="F44" s="1" t="str">
        <f>IF(RIGHT(szkola3[[#This Row],[IMIE]],1)="a","k","m")</f>
        <v>k</v>
      </c>
    </row>
    <row r="45" spans="1:6" x14ac:dyDescent="0.25">
      <c r="A45" s="1" t="s">
        <v>64</v>
      </c>
      <c r="B45" s="1" t="s">
        <v>85</v>
      </c>
      <c r="C45" s="1" t="s">
        <v>86</v>
      </c>
      <c r="D45">
        <v>5.74</v>
      </c>
      <c r="E45">
        <v>85</v>
      </c>
      <c r="F45" s="1" t="str">
        <f>IF(RIGHT(szkola3[[#This Row],[IMIE]],1)="a","k","m")</f>
        <v>m</v>
      </c>
    </row>
    <row r="46" spans="1:6" x14ac:dyDescent="0.25">
      <c r="A46" s="1" t="s">
        <v>64</v>
      </c>
      <c r="B46" s="1" t="s">
        <v>87</v>
      </c>
      <c r="C46" s="1" t="s">
        <v>40</v>
      </c>
      <c r="D46">
        <v>3.75</v>
      </c>
      <c r="E46">
        <v>61</v>
      </c>
      <c r="F46" s="1" t="str">
        <f>IF(RIGHT(szkola3[[#This Row],[IMIE]],1)="a","k","m")</f>
        <v>k</v>
      </c>
    </row>
    <row r="47" spans="1:6" x14ac:dyDescent="0.25">
      <c r="A47" s="1" t="s">
        <v>64</v>
      </c>
      <c r="B47" s="1" t="s">
        <v>88</v>
      </c>
      <c r="C47" s="1" t="s">
        <v>89</v>
      </c>
      <c r="D47">
        <v>2.1800000000000002</v>
      </c>
      <c r="E47">
        <v>64</v>
      </c>
      <c r="F47" s="1" t="str">
        <f>IF(RIGHT(szkola3[[#This Row],[IMIE]],1)="a","k","m")</f>
        <v>m</v>
      </c>
    </row>
    <row r="48" spans="1:6" x14ac:dyDescent="0.25">
      <c r="A48" s="1" t="s">
        <v>64</v>
      </c>
      <c r="B48" s="1" t="s">
        <v>90</v>
      </c>
      <c r="C48" s="1" t="s">
        <v>91</v>
      </c>
      <c r="D48">
        <v>4.84</v>
      </c>
      <c r="E48">
        <v>93</v>
      </c>
      <c r="F48" s="1" t="str">
        <f>IF(RIGHT(szkola3[[#This Row],[IMIE]],1)="a","k","m")</f>
        <v>m</v>
      </c>
    </row>
    <row r="49" spans="1:6" x14ac:dyDescent="0.25">
      <c r="A49" s="1" t="s">
        <v>64</v>
      </c>
      <c r="B49" s="1" t="s">
        <v>92</v>
      </c>
      <c r="C49" s="1" t="s">
        <v>93</v>
      </c>
      <c r="D49">
        <v>4.66</v>
      </c>
      <c r="E49">
        <v>81</v>
      </c>
      <c r="F49" s="1" t="str">
        <f>IF(RIGHT(szkola3[[#This Row],[IMIE]],1)="a","k","m")</f>
        <v>m</v>
      </c>
    </row>
    <row r="50" spans="1:6" x14ac:dyDescent="0.25">
      <c r="A50" s="1" t="s">
        <v>64</v>
      </c>
      <c r="B50" s="1" t="s">
        <v>49</v>
      </c>
      <c r="C50" s="1" t="s">
        <v>94</v>
      </c>
      <c r="D50">
        <v>5.19</v>
      </c>
      <c r="E50">
        <v>97</v>
      </c>
      <c r="F50" s="1" t="str">
        <f>IF(RIGHT(szkola3[[#This Row],[IMIE]],1)="a","k","m")</f>
        <v>k</v>
      </c>
    </row>
    <row r="51" spans="1:6" x14ac:dyDescent="0.25">
      <c r="A51" s="1" t="s">
        <v>64</v>
      </c>
      <c r="B51" s="1" t="s">
        <v>95</v>
      </c>
      <c r="C51" s="1" t="s">
        <v>96</v>
      </c>
      <c r="D51">
        <v>4.75</v>
      </c>
      <c r="E51">
        <v>82</v>
      </c>
      <c r="F51" s="1" t="str">
        <f>IF(RIGHT(szkola3[[#This Row],[IMIE]],1)="a","k","m")</f>
        <v>k</v>
      </c>
    </row>
    <row r="52" spans="1:6" x14ac:dyDescent="0.25">
      <c r="A52" s="1" t="s">
        <v>64</v>
      </c>
      <c r="B52" s="1" t="s">
        <v>97</v>
      </c>
      <c r="C52" s="1" t="s">
        <v>98</v>
      </c>
      <c r="D52">
        <v>2.5</v>
      </c>
      <c r="E52">
        <v>99</v>
      </c>
      <c r="F52" s="1" t="str">
        <f>IF(RIGHT(szkola3[[#This Row],[IMIE]],1)="a","k","m")</f>
        <v>k</v>
      </c>
    </row>
    <row r="53" spans="1:6" x14ac:dyDescent="0.25">
      <c r="A53" s="1" t="s">
        <v>64</v>
      </c>
      <c r="B53" s="1" t="s">
        <v>99</v>
      </c>
      <c r="C53" s="1" t="s">
        <v>76</v>
      </c>
      <c r="D53">
        <v>5.34</v>
      </c>
      <c r="E53">
        <v>85</v>
      </c>
      <c r="F53" s="1" t="str">
        <f>IF(RIGHT(szkola3[[#This Row],[IMIE]],1)="a","k","m")</f>
        <v>k</v>
      </c>
    </row>
    <row r="54" spans="1:6" x14ac:dyDescent="0.25">
      <c r="A54" s="1" t="s">
        <v>64</v>
      </c>
      <c r="B54" s="1" t="s">
        <v>100</v>
      </c>
      <c r="C54" s="1" t="s">
        <v>40</v>
      </c>
      <c r="D54">
        <v>2.71</v>
      </c>
      <c r="E54">
        <v>63</v>
      </c>
      <c r="F54" s="1" t="str">
        <f>IF(RIGHT(szkola3[[#This Row],[IMIE]],1)="a","k","m")</f>
        <v>k</v>
      </c>
    </row>
    <row r="55" spans="1:6" x14ac:dyDescent="0.25">
      <c r="A55" s="1" t="s">
        <v>64</v>
      </c>
      <c r="B55" s="1" t="s">
        <v>101</v>
      </c>
      <c r="C55" s="1" t="s">
        <v>102</v>
      </c>
      <c r="D55">
        <v>3.84</v>
      </c>
      <c r="E55">
        <v>87</v>
      </c>
      <c r="F55" s="1" t="str">
        <f>IF(RIGHT(szkola3[[#This Row],[IMIE]],1)="a","k","m")</f>
        <v>k</v>
      </c>
    </row>
    <row r="56" spans="1:6" x14ac:dyDescent="0.25">
      <c r="A56" s="1" t="s">
        <v>64</v>
      </c>
      <c r="B56" s="1" t="s">
        <v>103</v>
      </c>
      <c r="C56" s="1" t="s">
        <v>76</v>
      </c>
      <c r="D56">
        <v>5.36</v>
      </c>
      <c r="E56">
        <v>98</v>
      </c>
      <c r="F56" s="1" t="str">
        <f>IF(RIGHT(szkola3[[#This Row],[IMIE]],1)="a","k","m")</f>
        <v>k</v>
      </c>
    </row>
    <row r="57" spans="1:6" x14ac:dyDescent="0.25">
      <c r="A57" s="1" t="s">
        <v>64</v>
      </c>
      <c r="B57" s="1" t="s">
        <v>104</v>
      </c>
      <c r="C57" s="1" t="s">
        <v>105</v>
      </c>
      <c r="D57">
        <v>4.38</v>
      </c>
      <c r="E57">
        <v>93</v>
      </c>
      <c r="F57" s="1" t="str">
        <f>IF(RIGHT(szkola3[[#This Row],[IMIE]],1)="a","k","m")</f>
        <v>m</v>
      </c>
    </row>
    <row r="58" spans="1:6" x14ac:dyDescent="0.25">
      <c r="A58" s="1" t="s">
        <v>64</v>
      </c>
      <c r="B58" s="1" t="s">
        <v>106</v>
      </c>
      <c r="C58" s="1" t="s">
        <v>107</v>
      </c>
      <c r="D58">
        <v>2.06</v>
      </c>
      <c r="E58">
        <v>93</v>
      </c>
      <c r="F58" s="1" t="str">
        <f>IF(RIGHT(szkola3[[#This Row],[IMIE]],1)="a","k","m")</f>
        <v>k</v>
      </c>
    </row>
    <row r="59" spans="1:6" x14ac:dyDescent="0.25">
      <c r="A59" s="1" t="s">
        <v>64</v>
      </c>
      <c r="B59" s="1" t="s">
        <v>108</v>
      </c>
      <c r="C59" s="1" t="s">
        <v>40</v>
      </c>
      <c r="D59">
        <v>2.68</v>
      </c>
      <c r="E59">
        <v>100</v>
      </c>
      <c r="F59" s="1" t="str">
        <f>IF(RIGHT(szkola3[[#This Row],[IMIE]],1)="a","k","m")</f>
        <v>k</v>
      </c>
    </row>
    <row r="60" spans="1:6" x14ac:dyDescent="0.25">
      <c r="A60" s="1" t="s">
        <v>64</v>
      </c>
      <c r="B60" s="1" t="s">
        <v>109</v>
      </c>
      <c r="C60" s="1" t="s">
        <v>110</v>
      </c>
      <c r="D60">
        <v>3.93</v>
      </c>
      <c r="E60">
        <v>72</v>
      </c>
      <c r="F60" s="1" t="str">
        <f>IF(RIGHT(szkola3[[#This Row],[IMIE]],1)="a","k","m")</f>
        <v>m</v>
      </c>
    </row>
    <row r="61" spans="1:6" x14ac:dyDescent="0.25">
      <c r="A61" s="1" t="s">
        <v>64</v>
      </c>
      <c r="B61" s="1" t="s">
        <v>111</v>
      </c>
      <c r="C61" s="1" t="s">
        <v>48</v>
      </c>
      <c r="D61">
        <v>4.87</v>
      </c>
      <c r="E61">
        <v>73</v>
      </c>
      <c r="F61" s="1" t="str">
        <f>IF(RIGHT(szkola3[[#This Row],[IMIE]],1)="a","k","m")</f>
        <v>m</v>
      </c>
    </row>
    <row r="62" spans="1:6" x14ac:dyDescent="0.25">
      <c r="A62" s="1" t="s">
        <v>64</v>
      </c>
      <c r="B62" s="1" t="s">
        <v>112</v>
      </c>
      <c r="C62" s="1" t="s">
        <v>113</v>
      </c>
      <c r="D62">
        <v>3.12</v>
      </c>
      <c r="E62">
        <v>78</v>
      </c>
      <c r="F62" s="1" t="str">
        <f>IF(RIGHT(szkola3[[#This Row],[IMIE]],1)="a","k","m")</f>
        <v>m</v>
      </c>
    </row>
    <row r="63" spans="1:6" x14ac:dyDescent="0.25">
      <c r="A63" s="1" t="s">
        <v>64</v>
      </c>
      <c r="B63" s="1" t="s">
        <v>114</v>
      </c>
      <c r="C63" s="1" t="s">
        <v>115</v>
      </c>
      <c r="D63">
        <v>3.38</v>
      </c>
      <c r="E63">
        <v>93</v>
      </c>
      <c r="F63" s="1" t="str">
        <f>IF(RIGHT(szkola3[[#This Row],[IMIE]],1)="a","k","m")</f>
        <v>k</v>
      </c>
    </row>
    <row r="64" spans="1:6" x14ac:dyDescent="0.25">
      <c r="A64" s="1" t="s">
        <v>64</v>
      </c>
      <c r="B64" s="1" t="s">
        <v>116</v>
      </c>
      <c r="C64" s="1" t="s">
        <v>32</v>
      </c>
      <c r="D64">
        <v>2.37</v>
      </c>
      <c r="E64">
        <v>93</v>
      </c>
      <c r="F64" s="1" t="str">
        <f>IF(RIGHT(szkola3[[#This Row],[IMIE]],1)="a","k","m")</f>
        <v>k</v>
      </c>
    </row>
    <row r="65" spans="1:6" x14ac:dyDescent="0.25">
      <c r="A65" s="1" t="s">
        <v>64</v>
      </c>
      <c r="B65" s="1" t="s">
        <v>117</v>
      </c>
      <c r="C65" s="1" t="s">
        <v>118</v>
      </c>
      <c r="D65">
        <v>4.41</v>
      </c>
      <c r="E65">
        <v>52</v>
      </c>
      <c r="F65" s="1" t="str">
        <f>IF(RIGHT(szkola3[[#This Row],[IMIE]],1)="a","k","m")</f>
        <v>k</v>
      </c>
    </row>
    <row r="66" spans="1:6" x14ac:dyDescent="0.25">
      <c r="A66" s="1" t="s">
        <v>64</v>
      </c>
      <c r="B66" s="1" t="s">
        <v>117</v>
      </c>
      <c r="C66" s="1" t="s">
        <v>119</v>
      </c>
      <c r="D66">
        <v>4.5999999999999996</v>
      </c>
      <c r="E66">
        <v>79</v>
      </c>
      <c r="F66" s="1" t="str">
        <f>IF(RIGHT(szkola3[[#This Row],[IMIE]],1)="a","k","m")</f>
        <v>k</v>
      </c>
    </row>
    <row r="67" spans="1:6" x14ac:dyDescent="0.25">
      <c r="A67" s="1" t="s">
        <v>64</v>
      </c>
      <c r="B67" s="1" t="s">
        <v>120</v>
      </c>
      <c r="C67" s="1" t="s">
        <v>121</v>
      </c>
      <c r="D67">
        <v>3.78</v>
      </c>
      <c r="E67">
        <v>77</v>
      </c>
      <c r="F67" s="1" t="str">
        <f>IF(RIGHT(szkola3[[#This Row],[IMIE]],1)="a","k","m")</f>
        <v>k</v>
      </c>
    </row>
    <row r="68" spans="1:6" x14ac:dyDescent="0.25">
      <c r="A68" s="1" t="s">
        <v>64</v>
      </c>
      <c r="B68" s="1" t="s">
        <v>122</v>
      </c>
      <c r="C68" s="1" t="s">
        <v>123</v>
      </c>
      <c r="D68">
        <v>3.98</v>
      </c>
      <c r="E68">
        <v>69</v>
      </c>
      <c r="F68" s="1" t="str">
        <f>IF(RIGHT(szkola3[[#This Row],[IMIE]],1)="a","k","m")</f>
        <v>m</v>
      </c>
    </row>
    <row r="69" spans="1:6" x14ac:dyDescent="0.25">
      <c r="A69" s="1" t="s">
        <v>64</v>
      </c>
      <c r="B69" s="1" t="s">
        <v>124</v>
      </c>
      <c r="C69" s="1" t="s">
        <v>66</v>
      </c>
      <c r="D69">
        <v>4.96</v>
      </c>
      <c r="E69">
        <v>95</v>
      </c>
      <c r="F69" s="1" t="str">
        <f>IF(RIGHT(szkola3[[#This Row],[IMIE]],1)="a","k","m")</f>
        <v>k</v>
      </c>
    </row>
    <row r="70" spans="1:6" x14ac:dyDescent="0.25">
      <c r="A70" s="1" t="s">
        <v>125</v>
      </c>
      <c r="B70" s="1" t="s">
        <v>126</v>
      </c>
      <c r="C70" s="1" t="s">
        <v>29</v>
      </c>
      <c r="D70">
        <v>3.52</v>
      </c>
      <c r="E70">
        <v>98</v>
      </c>
      <c r="F70" s="1" t="str">
        <f>IF(RIGHT(szkola3[[#This Row],[IMIE]],1)="a","k","m")</f>
        <v>m</v>
      </c>
    </row>
    <row r="71" spans="1:6" x14ac:dyDescent="0.25">
      <c r="A71" s="1" t="s">
        <v>125</v>
      </c>
      <c r="B71" s="1" t="s">
        <v>127</v>
      </c>
      <c r="C71" s="1" t="s">
        <v>70</v>
      </c>
      <c r="D71">
        <v>3.94</v>
      </c>
      <c r="E71">
        <v>67</v>
      </c>
      <c r="F71" s="1" t="str">
        <f>IF(RIGHT(szkola3[[#This Row],[IMIE]],1)="a","k","m")</f>
        <v>k</v>
      </c>
    </row>
    <row r="72" spans="1:6" x14ac:dyDescent="0.25">
      <c r="A72" s="1" t="s">
        <v>125</v>
      </c>
      <c r="B72" s="1" t="s">
        <v>128</v>
      </c>
      <c r="C72" s="1" t="s">
        <v>129</v>
      </c>
      <c r="D72">
        <v>4.3899999999999997</v>
      </c>
      <c r="E72">
        <v>99</v>
      </c>
      <c r="F72" s="1" t="str">
        <f>IF(RIGHT(szkola3[[#This Row],[IMIE]],1)="a","k","m")</f>
        <v>m</v>
      </c>
    </row>
    <row r="73" spans="1:6" x14ac:dyDescent="0.25">
      <c r="A73" s="1" t="s">
        <v>125</v>
      </c>
      <c r="B73" s="1" t="s">
        <v>130</v>
      </c>
      <c r="C73" s="1" t="s">
        <v>131</v>
      </c>
      <c r="D73">
        <v>3.42</v>
      </c>
      <c r="E73">
        <v>51</v>
      </c>
      <c r="F73" s="1" t="str">
        <f>IF(RIGHT(szkola3[[#This Row],[IMIE]],1)="a","k","m")</f>
        <v>k</v>
      </c>
    </row>
    <row r="74" spans="1:6" x14ac:dyDescent="0.25">
      <c r="A74" s="1" t="s">
        <v>125</v>
      </c>
      <c r="B74" s="1" t="s">
        <v>132</v>
      </c>
      <c r="C74" s="1" t="s">
        <v>40</v>
      </c>
      <c r="D74">
        <v>2.89</v>
      </c>
      <c r="E74">
        <v>54</v>
      </c>
      <c r="F74" s="1" t="str">
        <f>IF(RIGHT(szkola3[[#This Row],[IMIE]],1)="a","k","m")</f>
        <v>k</v>
      </c>
    </row>
    <row r="75" spans="1:6" x14ac:dyDescent="0.25">
      <c r="A75" s="1" t="s">
        <v>125</v>
      </c>
      <c r="B75" s="1" t="s">
        <v>133</v>
      </c>
      <c r="C75" s="1" t="s">
        <v>11</v>
      </c>
      <c r="D75">
        <v>3.64</v>
      </c>
      <c r="E75">
        <v>72</v>
      </c>
      <c r="F75" s="1" t="str">
        <f>IF(RIGHT(szkola3[[#This Row],[IMIE]],1)="a","k","m")</f>
        <v>k</v>
      </c>
    </row>
    <row r="76" spans="1:6" x14ac:dyDescent="0.25">
      <c r="A76" s="1" t="s">
        <v>125</v>
      </c>
      <c r="B76" s="1" t="s">
        <v>134</v>
      </c>
      <c r="C76" s="1" t="s">
        <v>63</v>
      </c>
      <c r="D76">
        <v>3.6</v>
      </c>
      <c r="E76">
        <v>70</v>
      </c>
      <c r="F76" s="1" t="str">
        <f>IF(RIGHT(szkola3[[#This Row],[IMIE]],1)="a","k","m")</f>
        <v>k</v>
      </c>
    </row>
    <row r="77" spans="1:6" x14ac:dyDescent="0.25">
      <c r="A77" s="1" t="s">
        <v>125</v>
      </c>
      <c r="B77" s="1" t="s">
        <v>135</v>
      </c>
      <c r="C77" s="1" t="s">
        <v>11</v>
      </c>
      <c r="D77">
        <v>2.87</v>
      </c>
      <c r="E77">
        <v>62</v>
      </c>
      <c r="F77" s="1" t="str">
        <f>IF(RIGHT(szkola3[[#This Row],[IMIE]],1)="a","k","m")</f>
        <v>k</v>
      </c>
    </row>
    <row r="78" spans="1:6" x14ac:dyDescent="0.25">
      <c r="A78" s="1" t="s">
        <v>125</v>
      </c>
      <c r="B78" s="1" t="s">
        <v>136</v>
      </c>
      <c r="C78" s="1" t="s">
        <v>34</v>
      </c>
      <c r="D78">
        <v>4.2300000000000004</v>
      </c>
      <c r="E78">
        <v>88</v>
      </c>
      <c r="F78" s="1" t="str">
        <f>IF(RIGHT(szkola3[[#This Row],[IMIE]],1)="a","k","m")</f>
        <v>k</v>
      </c>
    </row>
    <row r="79" spans="1:6" x14ac:dyDescent="0.25">
      <c r="A79" s="1" t="s">
        <v>125</v>
      </c>
      <c r="B79" s="1" t="s">
        <v>137</v>
      </c>
      <c r="C79" s="1" t="s">
        <v>86</v>
      </c>
      <c r="D79">
        <v>4.91</v>
      </c>
      <c r="E79">
        <v>73</v>
      </c>
      <c r="F79" s="1" t="str">
        <f>IF(RIGHT(szkola3[[#This Row],[IMIE]],1)="a","k","m")</f>
        <v>m</v>
      </c>
    </row>
    <row r="80" spans="1:6" x14ac:dyDescent="0.25">
      <c r="A80" s="1" t="s">
        <v>125</v>
      </c>
      <c r="B80" s="1" t="s">
        <v>138</v>
      </c>
      <c r="C80" s="1" t="s">
        <v>139</v>
      </c>
      <c r="D80">
        <v>4.8099999999999996</v>
      </c>
      <c r="E80">
        <v>72</v>
      </c>
      <c r="F80" s="1" t="str">
        <f>IF(RIGHT(szkola3[[#This Row],[IMIE]],1)="a","k","m")</f>
        <v>m</v>
      </c>
    </row>
    <row r="81" spans="1:6" x14ac:dyDescent="0.25">
      <c r="A81" s="1" t="s">
        <v>125</v>
      </c>
      <c r="B81" s="1" t="s">
        <v>140</v>
      </c>
      <c r="C81" s="1" t="s">
        <v>76</v>
      </c>
      <c r="D81">
        <v>3.46</v>
      </c>
      <c r="E81">
        <v>95</v>
      </c>
      <c r="F81" s="1" t="str">
        <f>IF(RIGHT(szkola3[[#This Row],[IMIE]],1)="a","k","m")</f>
        <v>k</v>
      </c>
    </row>
    <row r="82" spans="1:6" x14ac:dyDescent="0.25">
      <c r="A82" s="1" t="s">
        <v>125</v>
      </c>
      <c r="B82" s="1" t="s">
        <v>141</v>
      </c>
      <c r="C82" s="1" t="s">
        <v>42</v>
      </c>
      <c r="D82">
        <v>2.23</v>
      </c>
      <c r="E82">
        <v>66</v>
      </c>
      <c r="F82" s="1" t="str">
        <f>IF(RIGHT(szkola3[[#This Row],[IMIE]],1)="a","k","m")</f>
        <v>m</v>
      </c>
    </row>
    <row r="83" spans="1:6" x14ac:dyDescent="0.25">
      <c r="A83" s="1" t="s">
        <v>125</v>
      </c>
      <c r="B83" s="1" t="s">
        <v>142</v>
      </c>
      <c r="C83" s="1" t="s">
        <v>86</v>
      </c>
      <c r="D83">
        <v>3.78</v>
      </c>
      <c r="E83">
        <v>83</v>
      </c>
      <c r="F83" s="1" t="str">
        <f>IF(RIGHT(szkola3[[#This Row],[IMIE]],1)="a","k","m")</f>
        <v>m</v>
      </c>
    </row>
    <row r="84" spans="1:6" x14ac:dyDescent="0.25">
      <c r="A84" s="1" t="s">
        <v>125</v>
      </c>
      <c r="B84" s="1" t="s">
        <v>143</v>
      </c>
      <c r="C84" s="1" t="s">
        <v>44</v>
      </c>
      <c r="D84">
        <v>3.02</v>
      </c>
      <c r="E84">
        <v>63</v>
      </c>
      <c r="F84" s="1" t="str">
        <f>IF(RIGHT(szkola3[[#This Row],[IMIE]],1)="a","k","m")</f>
        <v>k</v>
      </c>
    </row>
    <row r="85" spans="1:6" x14ac:dyDescent="0.25">
      <c r="A85" s="1" t="s">
        <v>125</v>
      </c>
      <c r="B85" s="1" t="s">
        <v>144</v>
      </c>
      <c r="C85" s="1" t="s">
        <v>145</v>
      </c>
      <c r="D85">
        <v>2.09</v>
      </c>
      <c r="E85">
        <v>51</v>
      </c>
      <c r="F85" s="1" t="str">
        <f>IF(RIGHT(szkola3[[#This Row],[IMIE]],1)="a","k","m")</f>
        <v>m</v>
      </c>
    </row>
    <row r="86" spans="1:6" x14ac:dyDescent="0.25">
      <c r="A86" s="1" t="s">
        <v>125</v>
      </c>
      <c r="B86" s="1" t="s">
        <v>146</v>
      </c>
      <c r="C86" s="1" t="s">
        <v>34</v>
      </c>
      <c r="D86">
        <v>2.94</v>
      </c>
      <c r="E86">
        <v>63</v>
      </c>
      <c r="F86" s="1" t="str">
        <f>IF(RIGHT(szkola3[[#This Row],[IMIE]],1)="a","k","m")</f>
        <v>k</v>
      </c>
    </row>
    <row r="87" spans="1:6" x14ac:dyDescent="0.25">
      <c r="A87" s="1" t="s">
        <v>125</v>
      </c>
      <c r="B87" s="1" t="s">
        <v>147</v>
      </c>
      <c r="C87" s="1" t="s">
        <v>40</v>
      </c>
      <c r="D87">
        <v>3.91</v>
      </c>
      <c r="E87">
        <v>76</v>
      </c>
      <c r="F87" s="1" t="str">
        <f>IF(RIGHT(szkola3[[#This Row],[IMIE]],1)="a","k","m")</f>
        <v>k</v>
      </c>
    </row>
    <row r="88" spans="1:6" x14ac:dyDescent="0.25">
      <c r="A88" s="1" t="s">
        <v>125</v>
      </c>
      <c r="B88" s="1" t="s">
        <v>148</v>
      </c>
      <c r="C88" s="1" t="s">
        <v>98</v>
      </c>
      <c r="D88">
        <v>3.86</v>
      </c>
      <c r="E88">
        <v>82</v>
      </c>
      <c r="F88" s="1" t="str">
        <f>IF(RIGHT(szkola3[[#This Row],[IMIE]],1)="a","k","m")</f>
        <v>k</v>
      </c>
    </row>
    <row r="89" spans="1:6" x14ac:dyDescent="0.25">
      <c r="A89" s="1" t="s">
        <v>125</v>
      </c>
      <c r="B89" s="1" t="s">
        <v>149</v>
      </c>
      <c r="C89" s="1" t="s">
        <v>150</v>
      </c>
      <c r="D89">
        <v>4.6900000000000004</v>
      </c>
      <c r="E89">
        <v>98</v>
      </c>
      <c r="F89" s="1" t="str">
        <f>IF(RIGHT(szkola3[[#This Row],[IMIE]],1)="a","k","m")</f>
        <v>k</v>
      </c>
    </row>
    <row r="90" spans="1:6" x14ac:dyDescent="0.25">
      <c r="A90" s="1" t="s">
        <v>125</v>
      </c>
      <c r="B90" s="1" t="s">
        <v>151</v>
      </c>
      <c r="C90" s="1" t="s">
        <v>152</v>
      </c>
      <c r="D90">
        <v>2.0299999999999998</v>
      </c>
      <c r="E90">
        <v>75</v>
      </c>
      <c r="F90" s="1" t="str">
        <f>IF(RIGHT(szkola3[[#This Row],[IMIE]],1)="a","k","m")</f>
        <v>m</v>
      </c>
    </row>
    <row r="91" spans="1:6" x14ac:dyDescent="0.25">
      <c r="A91" s="1" t="s">
        <v>125</v>
      </c>
      <c r="B91" s="1" t="s">
        <v>153</v>
      </c>
      <c r="C91" s="1" t="s">
        <v>42</v>
      </c>
      <c r="D91">
        <v>4.78</v>
      </c>
      <c r="E91">
        <v>81</v>
      </c>
      <c r="F91" s="1" t="str">
        <f>IF(RIGHT(szkola3[[#This Row],[IMIE]],1)="a","k","m")</f>
        <v>m</v>
      </c>
    </row>
    <row r="92" spans="1:6" x14ac:dyDescent="0.25">
      <c r="A92" s="1" t="s">
        <v>125</v>
      </c>
      <c r="B92" s="1" t="s">
        <v>154</v>
      </c>
      <c r="C92" s="1" t="s">
        <v>93</v>
      </c>
      <c r="D92">
        <v>4.9000000000000004</v>
      </c>
      <c r="E92">
        <v>76</v>
      </c>
      <c r="F92" s="1" t="str">
        <f>IF(RIGHT(szkola3[[#This Row],[IMIE]],1)="a","k","m")</f>
        <v>m</v>
      </c>
    </row>
    <row r="93" spans="1:6" x14ac:dyDescent="0.25">
      <c r="A93" s="1" t="s">
        <v>125</v>
      </c>
      <c r="B93" s="1" t="s">
        <v>155</v>
      </c>
      <c r="C93" s="1" t="s">
        <v>156</v>
      </c>
      <c r="D93">
        <v>3.51</v>
      </c>
      <c r="E93">
        <v>80</v>
      </c>
      <c r="F93" s="1" t="str">
        <f>IF(RIGHT(szkola3[[#This Row],[IMIE]],1)="a","k","m")</f>
        <v>k</v>
      </c>
    </row>
    <row r="94" spans="1:6" x14ac:dyDescent="0.25">
      <c r="A94" s="1" t="s">
        <v>125</v>
      </c>
      <c r="B94" s="1" t="s">
        <v>157</v>
      </c>
      <c r="C94" s="1" t="s">
        <v>70</v>
      </c>
      <c r="D94">
        <v>3.15</v>
      </c>
      <c r="E94">
        <v>67</v>
      </c>
      <c r="F94" s="1" t="str">
        <f>IF(RIGHT(szkola3[[#This Row],[IMIE]],1)="a","k","m")</f>
        <v>k</v>
      </c>
    </row>
    <row r="95" spans="1:6" x14ac:dyDescent="0.25">
      <c r="A95" s="1" t="s">
        <v>125</v>
      </c>
      <c r="B95" s="1" t="s">
        <v>158</v>
      </c>
      <c r="C95" s="1" t="s">
        <v>98</v>
      </c>
      <c r="D95">
        <v>4.25</v>
      </c>
      <c r="E95">
        <v>69</v>
      </c>
      <c r="F95" s="1" t="str">
        <f>IF(RIGHT(szkola3[[#This Row],[IMIE]],1)="a","k","m")</f>
        <v>k</v>
      </c>
    </row>
    <row r="96" spans="1:6" x14ac:dyDescent="0.25">
      <c r="A96" s="1" t="s">
        <v>125</v>
      </c>
      <c r="B96" s="1" t="s">
        <v>159</v>
      </c>
      <c r="C96" s="1" t="s">
        <v>86</v>
      </c>
      <c r="D96">
        <v>3.89</v>
      </c>
      <c r="E96">
        <v>92</v>
      </c>
      <c r="F96" s="1" t="str">
        <f>IF(RIGHT(szkola3[[#This Row],[IMIE]],1)="a","k","m")</f>
        <v>m</v>
      </c>
    </row>
    <row r="97" spans="1:6" x14ac:dyDescent="0.25">
      <c r="A97" s="1" t="s">
        <v>125</v>
      </c>
      <c r="B97" s="1" t="s">
        <v>160</v>
      </c>
      <c r="C97" s="1" t="s">
        <v>152</v>
      </c>
      <c r="D97">
        <v>5.87</v>
      </c>
      <c r="E97">
        <v>97</v>
      </c>
      <c r="F97" s="1" t="str">
        <f>IF(RIGHT(szkola3[[#This Row],[IMIE]],1)="a","k","m")</f>
        <v>m</v>
      </c>
    </row>
    <row r="98" spans="1:6" x14ac:dyDescent="0.25">
      <c r="A98" s="1" t="s">
        <v>125</v>
      </c>
      <c r="B98" s="1" t="s">
        <v>161</v>
      </c>
      <c r="C98" s="1" t="s">
        <v>80</v>
      </c>
      <c r="D98">
        <v>4.8</v>
      </c>
      <c r="E98">
        <v>80</v>
      </c>
      <c r="F98" s="1" t="str">
        <f>IF(RIGHT(szkola3[[#This Row],[IMIE]],1)="a","k","m")</f>
        <v>k</v>
      </c>
    </row>
    <row r="99" spans="1:6" x14ac:dyDescent="0.25">
      <c r="A99" s="1" t="s">
        <v>125</v>
      </c>
      <c r="B99" s="1" t="s">
        <v>162</v>
      </c>
      <c r="C99" s="1" t="s">
        <v>163</v>
      </c>
      <c r="D99">
        <v>2.98</v>
      </c>
      <c r="E99">
        <v>61</v>
      </c>
      <c r="F99" s="1" t="str">
        <f>IF(RIGHT(szkola3[[#This Row],[IMIE]],1)="a","k","m")</f>
        <v>m</v>
      </c>
    </row>
    <row r="100" spans="1:6" x14ac:dyDescent="0.25">
      <c r="A100" s="1" t="s">
        <v>125</v>
      </c>
      <c r="B100" s="1" t="s">
        <v>164</v>
      </c>
      <c r="C100" s="1" t="s">
        <v>42</v>
      </c>
      <c r="D100">
        <v>4.9000000000000004</v>
      </c>
      <c r="E100">
        <v>72</v>
      </c>
      <c r="F100" s="1" t="str">
        <f>IF(RIGHT(szkola3[[#This Row],[IMIE]],1)="a","k","m")</f>
        <v>m</v>
      </c>
    </row>
    <row r="101" spans="1:6" x14ac:dyDescent="0.25">
      <c r="A101" s="1" t="s">
        <v>125</v>
      </c>
      <c r="B101" s="1" t="s">
        <v>165</v>
      </c>
      <c r="C101" s="1" t="s">
        <v>166</v>
      </c>
      <c r="D101">
        <v>4.71</v>
      </c>
      <c r="E101">
        <v>80</v>
      </c>
      <c r="F101" s="1" t="str">
        <f>IF(RIGHT(szkola3[[#This Row],[IMIE]],1)="a","k","m")</f>
        <v>m</v>
      </c>
    </row>
    <row r="102" spans="1:6" x14ac:dyDescent="0.25">
      <c r="A102" s="1" t="s">
        <v>125</v>
      </c>
      <c r="B102" s="1" t="s">
        <v>167</v>
      </c>
      <c r="C102" s="1" t="s">
        <v>63</v>
      </c>
      <c r="D102">
        <v>4.24</v>
      </c>
      <c r="E102">
        <v>92</v>
      </c>
      <c r="F102" s="1" t="str">
        <f>IF(RIGHT(szkola3[[#This Row],[IMIE]],1)="a","k","m")</f>
        <v>k</v>
      </c>
    </row>
    <row r="103" spans="1:6" x14ac:dyDescent="0.25">
      <c r="A103" s="1" t="s">
        <v>125</v>
      </c>
      <c r="B103" s="1" t="s">
        <v>168</v>
      </c>
      <c r="C103" s="1" t="s">
        <v>169</v>
      </c>
      <c r="D103">
        <v>2.35</v>
      </c>
      <c r="E103">
        <v>56</v>
      </c>
      <c r="F103" s="1" t="str">
        <f>IF(RIGHT(szkola3[[#This Row],[IMIE]],1)="a","k","m")</f>
        <v>k</v>
      </c>
    </row>
    <row r="104" spans="1:6" x14ac:dyDescent="0.25">
      <c r="A104" s="1" t="s">
        <v>170</v>
      </c>
      <c r="B104" s="1" t="s">
        <v>171</v>
      </c>
      <c r="C104" s="1" t="s">
        <v>152</v>
      </c>
      <c r="D104">
        <v>2.12</v>
      </c>
      <c r="E104">
        <v>61</v>
      </c>
      <c r="F104" s="1" t="str">
        <f>IF(RIGHT(szkola3[[#This Row],[IMIE]],1)="a","k","m")</f>
        <v>m</v>
      </c>
    </row>
    <row r="105" spans="1:6" x14ac:dyDescent="0.25">
      <c r="A105" s="1" t="s">
        <v>170</v>
      </c>
      <c r="B105" s="1" t="s">
        <v>172</v>
      </c>
      <c r="C105" s="1" t="s">
        <v>56</v>
      </c>
      <c r="D105">
        <v>2.87</v>
      </c>
      <c r="E105">
        <v>75</v>
      </c>
      <c r="F105" s="1" t="str">
        <f>IF(RIGHT(szkola3[[#This Row],[IMIE]],1)="a","k","m")</f>
        <v>k</v>
      </c>
    </row>
    <row r="106" spans="1:6" x14ac:dyDescent="0.25">
      <c r="A106" s="1" t="s">
        <v>170</v>
      </c>
      <c r="B106" s="1" t="s">
        <v>173</v>
      </c>
      <c r="C106" s="1" t="s">
        <v>94</v>
      </c>
      <c r="D106">
        <v>4.74</v>
      </c>
      <c r="E106">
        <v>91</v>
      </c>
      <c r="F106" s="1" t="str">
        <f>IF(RIGHT(szkola3[[#This Row],[IMIE]],1)="a","k","m")</f>
        <v>k</v>
      </c>
    </row>
    <row r="107" spans="1:6" x14ac:dyDescent="0.25">
      <c r="A107" s="1" t="s">
        <v>170</v>
      </c>
      <c r="B107" s="1" t="s">
        <v>174</v>
      </c>
      <c r="C107" s="1" t="s">
        <v>115</v>
      </c>
      <c r="D107">
        <v>4.78</v>
      </c>
      <c r="E107">
        <v>78</v>
      </c>
      <c r="F107" s="1" t="str">
        <f>IF(RIGHT(szkola3[[#This Row],[IMIE]],1)="a","k","m")</f>
        <v>k</v>
      </c>
    </row>
    <row r="108" spans="1:6" x14ac:dyDescent="0.25">
      <c r="A108" s="1" t="s">
        <v>170</v>
      </c>
      <c r="B108" s="1" t="s">
        <v>175</v>
      </c>
      <c r="C108" s="1" t="s">
        <v>176</v>
      </c>
      <c r="D108">
        <v>5.72</v>
      </c>
      <c r="E108">
        <v>89</v>
      </c>
      <c r="F108" s="1" t="str">
        <f>IF(RIGHT(szkola3[[#This Row],[IMIE]],1)="a","k","m")</f>
        <v>m</v>
      </c>
    </row>
    <row r="109" spans="1:6" x14ac:dyDescent="0.25">
      <c r="A109" s="1" t="s">
        <v>170</v>
      </c>
      <c r="B109" s="1" t="s">
        <v>174</v>
      </c>
      <c r="C109" s="1" t="s">
        <v>17</v>
      </c>
      <c r="D109">
        <v>4.6900000000000004</v>
      </c>
      <c r="E109">
        <v>96</v>
      </c>
      <c r="F109" s="1" t="str">
        <f>IF(RIGHT(szkola3[[#This Row],[IMIE]],1)="a","k","m")</f>
        <v>k</v>
      </c>
    </row>
    <row r="110" spans="1:6" x14ac:dyDescent="0.25">
      <c r="A110" s="1" t="s">
        <v>170</v>
      </c>
      <c r="B110" s="1" t="s">
        <v>177</v>
      </c>
      <c r="C110" s="1" t="s">
        <v>178</v>
      </c>
      <c r="D110">
        <v>2.85</v>
      </c>
      <c r="E110">
        <v>76</v>
      </c>
      <c r="F110" s="1" t="str">
        <f>IF(RIGHT(szkola3[[#This Row],[IMIE]],1)="a","k","m")</f>
        <v>m</v>
      </c>
    </row>
    <row r="111" spans="1:6" x14ac:dyDescent="0.25">
      <c r="A111" s="1" t="s">
        <v>170</v>
      </c>
      <c r="B111" s="1" t="s">
        <v>179</v>
      </c>
      <c r="C111" s="1" t="s">
        <v>27</v>
      </c>
      <c r="D111">
        <v>4.6100000000000003</v>
      </c>
      <c r="E111">
        <v>98</v>
      </c>
      <c r="F111" s="1" t="str">
        <f>IF(RIGHT(szkola3[[#This Row],[IMIE]],1)="a","k","m")</f>
        <v>m</v>
      </c>
    </row>
    <row r="112" spans="1:6" x14ac:dyDescent="0.25">
      <c r="A112" s="1" t="s">
        <v>170</v>
      </c>
      <c r="B112" s="1" t="s">
        <v>62</v>
      </c>
      <c r="C112" s="1" t="s">
        <v>70</v>
      </c>
      <c r="D112">
        <v>3.03</v>
      </c>
      <c r="E112">
        <v>58</v>
      </c>
      <c r="F112" s="1" t="str">
        <f>IF(RIGHT(szkola3[[#This Row],[IMIE]],1)="a","k","m")</f>
        <v>k</v>
      </c>
    </row>
    <row r="113" spans="1:6" x14ac:dyDescent="0.25">
      <c r="A113" s="1" t="s">
        <v>170</v>
      </c>
      <c r="B113" s="1" t="s">
        <v>180</v>
      </c>
      <c r="C113" s="1" t="s">
        <v>181</v>
      </c>
      <c r="D113">
        <v>2.37</v>
      </c>
      <c r="E113">
        <v>62</v>
      </c>
      <c r="F113" s="1" t="str">
        <f>IF(RIGHT(szkola3[[#This Row],[IMIE]],1)="a","k","m")</f>
        <v>k</v>
      </c>
    </row>
    <row r="114" spans="1:6" x14ac:dyDescent="0.25">
      <c r="A114" s="1" t="s">
        <v>170</v>
      </c>
      <c r="B114" s="1" t="s">
        <v>182</v>
      </c>
      <c r="C114" s="1" t="s">
        <v>129</v>
      </c>
      <c r="D114">
        <v>5.4</v>
      </c>
      <c r="E114">
        <v>100</v>
      </c>
      <c r="F114" s="1" t="str">
        <f>IF(RIGHT(szkola3[[#This Row],[IMIE]],1)="a","k","m")</f>
        <v>m</v>
      </c>
    </row>
    <row r="115" spans="1:6" x14ac:dyDescent="0.25">
      <c r="A115" s="1" t="s">
        <v>170</v>
      </c>
      <c r="B115" s="1" t="s">
        <v>183</v>
      </c>
      <c r="C115" s="1" t="s">
        <v>70</v>
      </c>
      <c r="D115">
        <v>2.64</v>
      </c>
      <c r="E115">
        <v>95</v>
      </c>
      <c r="F115" s="1" t="str">
        <f>IF(RIGHT(szkola3[[#This Row],[IMIE]],1)="a","k","m")</f>
        <v>k</v>
      </c>
    </row>
    <row r="116" spans="1:6" x14ac:dyDescent="0.25">
      <c r="A116" s="1" t="s">
        <v>170</v>
      </c>
      <c r="B116" s="1" t="s">
        <v>184</v>
      </c>
      <c r="C116" s="1" t="s">
        <v>185</v>
      </c>
      <c r="D116">
        <v>3.91</v>
      </c>
      <c r="E116">
        <v>67</v>
      </c>
      <c r="F116" s="1" t="str">
        <f>IF(RIGHT(szkola3[[#This Row],[IMIE]],1)="a","k","m")</f>
        <v>m</v>
      </c>
    </row>
    <row r="117" spans="1:6" x14ac:dyDescent="0.25">
      <c r="A117" s="1" t="s">
        <v>170</v>
      </c>
      <c r="B117" s="1" t="s">
        <v>186</v>
      </c>
      <c r="C117" s="1" t="s">
        <v>86</v>
      </c>
      <c r="D117">
        <v>4.7300000000000004</v>
      </c>
      <c r="E117">
        <v>71</v>
      </c>
      <c r="F117" s="1" t="str">
        <f>IF(RIGHT(szkola3[[#This Row],[IMIE]],1)="a","k","m")</f>
        <v>m</v>
      </c>
    </row>
    <row r="118" spans="1:6" x14ac:dyDescent="0.25">
      <c r="A118" s="1" t="s">
        <v>170</v>
      </c>
      <c r="B118" s="1" t="s">
        <v>187</v>
      </c>
      <c r="C118" s="1" t="s">
        <v>115</v>
      </c>
      <c r="D118">
        <v>4.2</v>
      </c>
      <c r="E118">
        <v>73</v>
      </c>
      <c r="F118" s="1" t="str">
        <f>IF(RIGHT(szkola3[[#This Row],[IMIE]],1)="a","k","m")</f>
        <v>k</v>
      </c>
    </row>
    <row r="119" spans="1:6" x14ac:dyDescent="0.25">
      <c r="A119" s="1" t="s">
        <v>170</v>
      </c>
      <c r="B119" s="1" t="s">
        <v>188</v>
      </c>
      <c r="C119" s="1" t="s">
        <v>32</v>
      </c>
      <c r="D119">
        <v>4.83</v>
      </c>
      <c r="E119">
        <v>70</v>
      </c>
      <c r="F119" s="1" t="str">
        <f>IF(RIGHT(szkola3[[#This Row],[IMIE]],1)="a","k","m")</f>
        <v>k</v>
      </c>
    </row>
    <row r="120" spans="1:6" x14ac:dyDescent="0.25">
      <c r="A120" s="1" t="s">
        <v>170</v>
      </c>
      <c r="B120" s="1" t="s">
        <v>189</v>
      </c>
      <c r="C120" s="1" t="s">
        <v>190</v>
      </c>
      <c r="D120">
        <v>2.8</v>
      </c>
      <c r="E120">
        <v>77</v>
      </c>
      <c r="F120" s="1" t="str">
        <f>IF(RIGHT(szkola3[[#This Row],[IMIE]],1)="a","k","m")</f>
        <v>m</v>
      </c>
    </row>
    <row r="121" spans="1:6" x14ac:dyDescent="0.25">
      <c r="A121" s="1" t="s">
        <v>170</v>
      </c>
      <c r="B121" s="1" t="s">
        <v>191</v>
      </c>
      <c r="C121" s="1" t="s">
        <v>192</v>
      </c>
      <c r="D121">
        <v>3.79</v>
      </c>
      <c r="E121">
        <v>62</v>
      </c>
      <c r="F121" s="1" t="str">
        <f>IF(RIGHT(szkola3[[#This Row],[IMIE]],1)="a","k","m")</f>
        <v>m</v>
      </c>
    </row>
    <row r="122" spans="1:6" x14ac:dyDescent="0.25">
      <c r="A122" s="1" t="s">
        <v>170</v>
      </c>
      <c r="B122" s="1" t="s">
        <v>193</v>
      </c>
      <c r="C122" s="1" t="s">
        <v>13</v>
      </c>
      <c r="D122">
        <v>3.91</v>
      </c>
      <c r="E122">
        <v>82</v>
      </c>
      <c r="F122" s="1" t="str">
        <f>IF(RIGHT(szkola3[[#This Row],[IMIE]],1)="a","k","m")</f>
        <v>k</v>
      </c>
    </row>
    <row r="123" spans="1:6" x14ac:dyDescent="0.25">
      <c r="A123" s="1" t="s">
        <v>170</v>
      </c>
      <c r="B123" s="1" t="s">
        <v>194</v>
      </c>
      <c r="C123" s="1" t="s">
        <v>50</v>
      </c>
      <c r="D123">
        <v>3.89</v>
      </c>
      <c r="E123">
        <v>84</v>
      </c>
      <c r="F123" s="1" t="str">
        <f>IF(RIGHT(szkola3[[#This Row],[IMIE]],1)="a","k","m")</f>
        <v>k</v>
      </c>
    </row>
    <row r="124" spans="1:6" x14ac:dyDescent="0.25">
      <c r="A124" s="1" t="s">
        <v>170</v>
      </c>
      <c r="B124" s="1" t="s">
        <v>195</v>
      </c>
      <c r="C124" s="1" t="s">
        <v>196</v>
      </c>
      <c r="D124">
        <v>4.4800000000000004</v>
      </c>
      <c r="E124">
        <v>50</v>
      </c>
      <c r="F124" s="1" t="str">
        <f>IF(RIGHT(szkola3[[#This Row],[IMIE]],1)="a","k","m")</f>
        <v>k</v>
      </c>
    </row>
    <row r="125" spans="1:6" x14ac:dyDescent="0.25">
      <c r="A125" s="1" t="s">
        <v>170</v>
      </c>
      <c r="B125" s="1" t="s">
        <v>197</v>
      </c>
      <c r="C125" s="1" t="s">
        <v>115</v>
      </c>
      <c r="D125">
        <v>3.46</v>
      </c>
      <c r="E125">
        <v>95</v>
      </c>
      <c r="F125" s="1" t="str">
        <f>IF(RIGHT(szkola3[[#This Row],[IMIE]],1)="a","k","m")</f>
        <v>k</v>
      </c>
    </row>
    <row r="126" spans="1:6" x14ac:dyDescent="0.25">
      <c r="A126" s="1" t="s">
        <v>170</v>
      </c>
      <c r="B126" s="1" t="s">
        <v>198</v>
      </c>
      <c r="C126" s="1" t="s">
        <v>54</v>
      </c>
      <c r="D126">
        <v>4.43</v>
      </c>
      <c r="E126">
        <v>68</v>
      </c>
      <c r="F126" s="1" t="str">
        <f>IF(RIGHT(szkola3[[#This Row],[IMIE]],1)="a","k","m")</f>
        <v>m</v>
      </c>
    </row>
    <row r="127" spans="1:6" x14ac:dyDescent="0.25">
      <c r="A127" s="1" t="s">
        <v>170</v>
      </c>
      <c r="B127" s="1" t="s">
        <v>199</v>
      </c>
      <c r="C127" s="1" t="s">
        <v>115</v>
      </c>
      <c r="D127">
        <v>2.0099999999999998</v>
      </c>
      <c r="E127">
        <v>57</v>
      </c>
      <c r="F127" s="1" t="str">
        <f>IF(RIGHT(szkola3[[#This Row],[IMIE]],1)="a","k","m")</f>
        <v>k</v>
      </c>
    </row>
    <row r="128" spans="1:6" x14ac:dyDescent="0.25">
      <c r="A128" s="1" t="s">
        <v>170</v>
      </c>
      <c r="B128" s="1" t="s">
        <v>200</v>
      </c>
      <c r="C128" s="1" t="s">
        <v>70</v>
      </c>
      <c r="D128">
        <v>4</v>
      </c>
      <c r="E128">
        <v>62</v>
      </c>
      <c r="F128" s="1" t="str">
        <f>IF(RIGHT(szkola3[[#This Row],[IMIE]],1)="a","k","m")</f>
        <v>k</v>
      </c>
    </row>
    <row r="129" spans="1:6" x14ac:dyDescent="0.25">
      <c r="A129" s="1" t="s">
        <v>170</v>
      </c>
      <c r="B129" s="1" t="s">
        <v>201</v>
      </c>
      <c r="C129" s="1" t="s">
        <v>86</v>
      </c>
      <c r="D129">
        <v>3.42</v>
      </c>
      <c r="E129">
        <v>59</v>
      </c>
      <c r="F129" s="1" t="str">
        <f>IF(RIGHT(szkola3[[#This Row],[IMIE]],1)="a","k","m")</f>
        <v>m</v>
      </c>
    </row>
    <row r="130" spans="1:6" x14ac:dyDescent="0.25">
      <c r="A130" s="1" t="s">
        <v>170</v>
      </c>
      <c r="B130" s="1" t="s">
        <v>202</v>
      </c>
      <c r="C130" s="1" t="s">
        <v>203</v>
      </c>
      <c r="D130">
        <v>2.0699999999999998</v>
      </c>
      <c r="E130">
        <v>61</v>
      </c>
      <c r="F130" s="1" t="str">
        <f>IF(RIGHT(szkola3[[#This Row],[IMIE]],1)="a","k","m")</f>
        <v>m</v>
      </c>
    </row>
    <row r="131" spans="1:6" x14ac:dyDescent="0.25">
      <c r="A131" s="1" t="s">
        <v>170</v>
      </c>
      <c r="B131" s="1" t="s">
        <v>204</v>
      </c>
      <c r="C131" s="1" t="s">
        <v>205</v>
      </c>
      <c r="D131">
        <v>4.6900000000000004</v>
      </c>
      <c r="E131">
        <v>77</v>
      </c>
      <c r="F131" s="1" t="str">
        <f>IF(RIGHT(szkola3[[#This Row],[IMIE]],1)="a","k","m")</f>
        <v>m</v>
      </c>
    </row>
    <row r="132" spans="1:6" x14ac:dyDescent="0.25">
      <c r="A132" s="1" t="s">
        <v>170</v>
      </c>
      <c r="B132" s="1" t="s">
        <v>206</v>
      </c>
      <c r="C132" s="1" t="s">
        <v>19</v>
      </c>
      <c r="D132">
        <v>2.4</v>
      </c>
      <c r="E132">
        <v>66</v>
      </c>
      <c r="F132" s="1" t="str">
        <f>IF(RIGHT(szkola3[[#This Row],[IMIE]],1)="a","k","m")</f>
        <v>m</v>
      </c>
    </row>
    <row r="133" spans="1:6" x14ac:dyDescent="0.25">
      <c r="A133" s="1" t="s">
        <v>170</v>
      </c>
      <c r="B133" s="1" t="s">
        <v>207</v>
      </c>
      <c r="C133" s="1" t="s">
        <v>208</v>
      </c>
      <c r="D133">
        <v>4.91</v>
      </c>
      <c r="E133">
        <v>75</v>
      </c>
      <c r="F133" s="1" t="str">
        <f>IF(RIGHT(szkola3[[#This Row],[IMIE]],1)="a","k","m")</f>
        <v>m</v>
      </c>
    </row>
    <row r="134" spans="1:6" x14ac:dyDescent="0.25">
      <c r="A134" s="1" t="s">
        <v>170</v>
      </c>
      <c r="B134" s="1" t="s">
        <v>209</v>
      </c>
      <c r="C134" s="1" t="s">
        <v>210</v>
      </c>
      <c r="D134">
        <v>4.4000000000000004</v>
      </c>
      <c r="E134">
        <v>93</v>
      </c>
      <c r="F134" s="1" t="str">
        <f>IF(RIGHT(szkola3[[#This Row],[IMIE]],1)="a","k","m")</f>
        <v>k</v>
      </c>
    </row>
    <row r="135" spans="1:6" x14ac:dyDescent="0.25">
      <c r="A135" s="1" t="s">
        <v>170</v>
      </c>
      <c r="B135" s="1" t="s">
        <v>211</v>
      </c>
      <c r="C135" s="1" t="s">
        <v>34</v>
      </c>
      <c r="D135">
        <v>2.65</v>
      </c>
      <c r="E135">
        <v>91</v>
      </c>
      <c r="F135" s="1" t="str">
        <f>IF(RIGHT(szkola3[[#This Row],[IMIE]],1)="a","k","m")</f>
        <v>k</v>
      </c>
    </row>
    <row r="136" spans="1:6" x14ac:dyDescent="0.25">
      <c r="A136" s="1" t="s">
        <v>170</v>
      </c>
      <c r="B136" s="1" t="s">
        <v>212</v>
      </c>
      <c r="C136" s="1" t="s">
        <v>213</v>
      </c>
      <c r="D136">
        <v>2.2400000000000002</v>
      </c>
      <c r="E136">
        <v>66</v>
      </c>
      <c r="F136" s="1" t="str">
        <f>IF(RIGHT(szkola3[[#This Row],[IMIE]],1)="a","k","m")</f>
        <v>m</v>
      </c>
    </row>
    <row r="137" spans="1:6" x14ac:dyDescent="0.25">
      <c r="A137" s="1" t="s">
        <v>170</v>
      </c>
      <c r="B137" s="1" t="s">
        <v>214</v>
      </c>
      <c r="C137" s="1" t="s">
        <v>56</v>
      </c>
      <c r="D137">
        <v>5.64</v>
      </c>
      <c r="E137">
        <v>90</v>
      </c>
      <c r="F137" s="1" t="str">
        <f>IF(RIGHT(szkola3[[#This Row],[IMIE]],1)="a","k","m")</f>
        <v>k</v>
      </c>
    </row>
    <row r="138" spans="1:6" x14ac:dyDescent="0.25">
      <c r="A138" s="1" t="s">
        <v>170</v>
      </c>
      <c r="B138" s="1" t="s">
        <v>215</v>
      </c>
      <c r="C138" s="1" t="s">
        <v>216</v>
      </c>
      <c r="D138">
        <v>3.57</v>
      </c>
      <c r="E138">
        <v>54</v>
      </c>
      <c r="F138" s="1" t="str">
        <f>IF(RIGHT(szkola3[[#This Row],[IMIE]],1)="a","k","m")</f>
        <v>m</v>
      </c>
    </row>
    <row r="139" spans="1:6" x14ac:dyDescent="0.25">
      <c r="A139" s="1" t="s">
        <v>170</v>
      </c>
      <c r="B139" s="1" t="s">
        <v>217</v>
      </c>
      <c r="C139" s="1" t="s">
        <v>218</v>
      </c>
      <c r="D139">
        <v>3.83</v>
      </c>
      <c r="E139">
        <v>74</v>
      </c>
      <c r="F139" s="1" t="str">
        <f>IF(RIGHT(szkola3[[#This Row],[IMIE]],1)="a","k","m")</f>
        <v>k</v>
      </c>
    </row>
    <row r="140" spans="1:6" x14ac:dyDescent="0.25">
      <c r="A140" s="1" t="s">
        <v>170</v>
      </c>
      <c r="B140" s="1" t="s">
        <v>219</v>
      </c>
      <c r="C140" s="1" t="s">
        <v>102</v>
      </c>
      <c r="D140">
        <v>3.33</v>
      </c>
      <c r="E140">
        <v>91</v>
      </c>
      <c r="F140" s="1" t="str">
        <f>IF(RIGHT(szkola3[[#This Row],[IMIE]],1)="a","k","m")</f>
        <v>k</v>
      </c>
    </row>
    <row r="141" spans="1:6" x14ac:dyDescent="0.25">
      <c r="A141" s="1" t="s">
        <v>220</v>
      </c>
      <c r="B141" s="1" t="s">
        <v>221</v>
      </c>
      <c r="C141" s="1" t="s">
        <v>50</v>
      </c>
      <c r="D141">
        <v>5</v>
      </c>
      <c r="E141">
        <v>91</v>
      </c>
      <c r="F141" s="1" t="str">
        <f>IF(RIGHT(szkola3[[#This Row],[IMIE]],1)="a","k","m")</f>
        <v>k</v>
      </c>
    </row>
    <row r="142" spans="1:6" x14ac:dyDescent="0.25">
      <c r="A142" s="1" t="s">
        <v>220</v>
      </c>
      <c r="B142" s="1" t="s">
        <v>222</v>
      </c>
      <c r="C142" s="1" t="s">
        <v>42</v>
      </c>
      <c r="D142">
        <v>4.8600000000000003</v>
      </c>
      <c r="E142">
        <v>79</v>
      </c>
      <c r="F142" s="1" t="str">
        <f>IF(RIGHT(szkola3[[#This Row],[IMIE]],1)="a","k","m")</f>
        <v>m</v>
      </c>
    </row>
    <row r="143" spans="1:6" x14ac:dyDescent="0.25">
      <c r="A143" s="1" t="s">
        <v>220</v>
      </c>
      <c r="B143" s="1" t="s">
        <v>223</v>
      </c>
      <c r="C143" s="1" t="s">
        <v>19</v>
      </c>
      <c r="D143">
        <v>2.02</v>
      </c>
      <c r="E143">
        <v>65</v>
      </c>
      <c r="F143" s="1" t="str">
        <f>IF(RIGHT(szkola3[[#This Row],[IMIE]],1)="a","k","m")</f>
        <v>m</v>
      </c>
    </row>
    <row r="144" spans="1:6" x14ac:dyDescent="0.25">
      <c r="A144" s="1" t="s">
        <v>220</v>
      </c>
      <c r="B144" s="1" t="s">
        <v>224</v>
      </c>
      <c r="C144" s="1" t="s">
        <v>178</v>
      </c>
      <c r="D144">
        <v>2.4</v>
      </c>
      <c r="E144">
        <v>68</v>
      </c>
      <c r="F144" s="1" t="str">
        <f>IF(RIGHT(szkola3[[#This Row],[IMIE]],1)="a","k","m")</f>
        <v>m</v>
      </c>
    </row>
    <row r="145" spans="1:6" x14ac:dyDescent="0.25">
      <c r="A145" s="1" t="s">
        <v>220</v>
      </c>
      <c r="B145" s="1" t="s">
        <v>225</v>
      </c>
      <c r="C145" s="1" t="s">
        <v>166</v>
      </c>
      <c r="D145">
        <v>2.91</v>
      </c>
      <c r="E145">
        <v>74</v>
      </c>
      <c r="F145" s="1" t="str">
        <f>IF(RIGHT(szkola3[[#This Row],[IMIE]],1)="a","k","m")</f>
        <v>m</v>
      </c>
    </row>
    <row r="146" spans="1:6" x14ac:dyDescent="0.25">
      <c r="A146" s="1" t="s">
        <v>220</v>
      </c>
      <c r="B146" s="1" t="s">
        <v>225</v>
      </c>
      <c r="C146" s="1" t="s">
        <v>15</v>
      </c>
      <c r="D146">
        <v>2.89</v>
      </c>
      <c r="E146">
        <v>100</v>
      </c>
      <c r="F146" s="1" t="str">
        <f>IF(RIGHT(szkola3[[#This Row],[IMIE]],1)="a","k","m")</f>
        <v>m</v>
      </c>
    </row>
    <row r="147" spans="1:6" x14ac:dyDescent="0.25">
      <c r="A147" s="1" t="s">
        <v>220</v>
      </c>
      <c r="B147" s="1" t="s">
        <v>226</v>
      </c>
      <c r="C147" s="1" t="s">
        <v>29</v>
      </c>
      <c r="D147">
        <v>3.76</v>
      </c>
      <c r="E147">
        <v>60</v>
      </c>
      <c r="F147" s="1" t="str">
        <f>IF(RIGHT(szkola3[[#This Row],[IMIE]],1)="a","k","m")</f>
        <v>m</v>
      </c>
    </row>
    <row r="148" spans="1:6" x14ac:dyDescent="0.25">
      <c r="A148" s="1" t="s">
        <v>220</v>
      </c>
      <c r="B148" s="1" t="s">
        <v>227</v>
      </c>
      <c r="C148" s="1" t="s">
        <v>93</v>
      </c>
      <c r="D148">
        <v>4.3600000000000003</v>
      </c>
      <c r="E148">
        <v>94</v>
      </c>
      <c r="F148" s="1" t="str">
        <f>IF(RIGHT(szkola3[[#This Row],[IMIE]],1)="a","k","m")</f>
        <v>m</v>
      </c>
    </row>
    <row r="149" spans="1:6" x14ac:dyDescent="0.25">
      <c r="A149" s="1" t="s">
        <v>220</v>
      </c>
      <c r="B149" s="1" t="s">
        <v>228</v>
      </c>
      <c r="C149" s="1" t="s">
        <v>205</v>
      </c>
      <c r="D149">
        <v>5.17</v>
      </c>
      <c r="E149">
        <v>90</v>
      </c>
      <c r="F149" s="1" t="str">
        <f>IF(RIGHT(szkola3[[#This Row],[IMIE]],1)="a","k","m")</f>
        <v>m</v>
      </c>
    </row>
    <row r="150" spans="1:6" x14ac:dyDescent="0.25">
      <c r="A150" s="1" t="s">
        <v>220</v>
      </c>
      <c r="B150" s="1" t="s">
        <v>229</v>
      </c>
      <c r="C150" s="1" t="s">
        <v>82</v>
      </c>
      <c r="D150">
        <v>2.13</v>
      </c>
      <c r="E150">
        <v>68</v>
      </c>
      <c r="F150" s="1" t="str">
        <f>IF(RIGHT(szkola3[[#This Row],[IMIE]],1)="a","k","m")</f>
        <v>m</v>
      </c>
    </row>
    <row r="151" spans="1:6" x14ac:dyDescent="0.25">
      <c r="A151" s="1" t="s">
        <v>220</v>
      </c>
      <c r="B151" s="1" t="s">
        <v>230</v>
      </c>
      <c r="C151" s="1" t="s">
        <v>11</v>
      </c>
      <c r="D151">
        <v>4.0999999999999996</v>
      </c>
      <c r="E151">
        <v>92</v>
      </c>
      <c r="F151" s="1" t="str">
        <f>IF(RIGHT(szkola3[[#This Row],[IMIE]],1)="a","k","m")</f>
        <v>k</v>
      </c>
    </row>
    <row r="152" spans="1:6" x14ac:dyDescent="0.25">
      <c r="A152" s="1" t="s">
        <v>220</v>
      </c>
      <c r="B152" s="1" t="s">
        <v>231</v>
      </c>
      <c r="C152" s="1" t="s">
        <v>232</v>
      </c>
      <c r="D152">
        <v>4.91</v>
      </c>
      <c r="E152">
        <v>71</v>
      </c>
      <c r="F152" s="1" t="str">
        <f>IF(RIGHT(szkola3[[#This Row],[IMIE]],1)="a","k","m")</f>
        <v>k</v>
      </c>
    </row>
    <row r="153" spans="1:6" x14ac:dyDescent="0.25">
      <c r="A153" s="1" t="s">
        <v>220</v>
      </c>
      <c r="B153" s="1" t="s">
        <v>233</v>
      </c>
      <c r="C153" s="1" t="s">
        <v>234</v>
      </c>
      <c r="D153">
        <v>4.63</v>
      </c>
      <c r="E153">
        <v>78</v>
      </c>
      <c r="F153" s="1" t="str">
        <f>IF(RIGHT(szkola3[[#This Row],[IMIE]],1)="a","k","m")</f>
        <v>m</v>
      </c>
    </row>
    <row r="154" spans="1:6" x14ac:dyDescent="0.25">
      <c r="A154" s="1" t="s">
        <v>220</v>
      </c>
      <c r="B154" s="1" t="s">
        <v>235</v>
      </c>
      <c r="C154" s="1" t="s">
        <v>34</v>
      </c>
      <c r="D154">
        <v>4.97</v>
      </c>
      <c r="E154">
        <v>80</v>
      </c>
      <c r="F154" s="1" t="str">
        <f>IF(RIGHT(szkola3[[#This Row],[IMIE]],1)="a","k","m")</f>
        <v>k</v>
      </c>
    </row>
    <row r="155" spans="1:6" x14ac:dyDescent="0.25">
      <c r="A155" s="1" t="s">
        <v>220</v>
      </c>
      <c r="B155" s="1" t="s">
        <v>236</v>
      </c>
      <c r="C155" s="1" t="s">
        <v>56</v>
      </c>
      <c r="D155">
        <v>4.3</v>
      </c>
      <c r="E155">
        <v>77</v>
      </c>
      <c r="F155" s="1" t="str">
        <f>IF(RIGHT(szkola3[[#This Row],[IMIE]],1)="a","k","m")</f>
        <v>k</v>
      </c>
    </row>
    <row r="156" spans="1:6" x14ac:dyDescent="0.25">
      <c r="A156" s="1" t="s">
        <v>220</v>
      </c>
      <c r="B156" s="1" t="s">
        <v>237</v>
      </c>
      <c r="C156" s="1" t="s">
        <v>42</v>
      </c>
      <c r="D156">
        <v>4.3499999999999996</v>
      </c>
      <c r="E156">
        <v>75</v>
      </c>
      <c r="F156" s="1" t="str">
        <f>IF(RIGHT(szkola3[[#This Row],[IMIE]],1)="a","k","m")</f>
        <v>m</v>
      </c>
    </row>
    <row r="157" spans="1:6" x14ac:dyDescent="0.25">
      <c r="A157" s="1" t="s">
        <v>220</v>
      </c>
      <c r="B157" s="1" t="s">
        <v>238</v>
      </c>
      <c r="C157" s="1" t="s">
        <v>145</v>
      </c>
      <c r="D157">
        <v>5.34</v>
      </c>
      <c r="E157">
        <v>100</v>
      </c>
      <c r="F157" s="1" t="str">
        <f>IF(RIGHT(szkola3[[#This Row],[IMIE]],1)="a","k","m")</f>
        <v>m</v>
      </c>
    </row>
    <row r="158" spans="1:6" x14ac:dyDescent="0.25">
      <c r="A158" s="1" t="s">
        <v>220</v>
      </c>
      <c r="B158" s="1" t="s">
        <v>239</v>
      </c>
      <c r="C158" s="1" t="s">
        <v>190</v>
      </c>
      <c r="D158">
        <v>3.62</v>
      </c>
      <c r="E158">
        <v>61</v>
      </c>
      <c r="F158" s="1" t="str">
        <f>IF(RIGHT(szkola3[[#This Row],[IMIE]],1)="a","k","m")</f>
        <v>m</v>
      </c>
    </row>
    <row r="159" spans="1:6" x14ac:dyDescent="0.25">
      <c r="A159" s="1" t="s">
        <v>220</v>
      </c>
      <c r="B159" s="1" t="s">
        <v>240</v>
      </c>
      <c r="C159" s="1" t="s">
        <v>48</v>
      </c>
      <c r="D159">
        <v>4.46</v>
      </c>
      <c r="E159">
        <v>61</v>
      </c>
      <c r="F159" s="1" t="str">
        <f>IF(RIGHT(szkola3[[#This Row],[IMIE]],1)="a","k","m")</f>
        <v>m</v>
      </c>
    </row>
    <row r="160" spans="1:6" x14ac:dyDescent="0.25">
      <c r="A160" s="1" t="s">
        <v>220</v>
      </c>
      <c r="B160" s="1" t="s">
        <v>241</v>
      </c>
      <c r="C160" s="1" t="s">
        <v>11</v>
      </c>
      <c r="D160">
        <v>3.34</v>
      </c>
      <c r="E160">
        <v>92</v>
      </c>
      <c r="F160" s="1" t="str">
        <f>IF(RIGHT(szkola3[[#This Row],[IMIE]],1)="a","k","m")</f>
        <v>k</v>
      </c>
    </row>
    <row r="161" spans="1:6" x14ac:dyDescent="0.25">
      <c r="A161" s="1" t="s">
        <v>220</v>
      </c>
      <c r="B161" s="1" t="s">
        <v>242</v>
      </c>
      <c r="C161" s="1" t="s">
        <v>17</v>
      </c>
      <c r="D161">
        <v>3.69</v>
      </c>
      <c r="E161">
        <v>87</v>
      </c>
      <c r="F161" s="1" t="str">
        <f>IF(RIGHT(szkola3[[#This Row],[IMIE]],1)="a","k","m")</f>
        <v>k</v>
      </c>
    </row>
    <row r="162" spans="1:6" x14ac:dyDescent="0.25">
      <c r="A162" s="1" t="s">
        <v>220</v>
      </c>
      <c r="B162" s="1" t="s">
        <v>243</v>
      </c>
      <c r="C162" s="1" t="s">
        <v>152</v>
      </c>
      <c r="D162">
        <v>3.72</v>
      </c>
      <c r="E162">
        <v>79</v>
      </c>
      <c r="F162" s="1" t="str">
        <f>IF(RIGHT(szkola3[[#This Row],[IMIE]],1)="a","k","m")</f>
        <v>m</v>
      </c>
    </row>
    <row r="163" spans="1:6" x14ac:dyDescent="0.25">
      <c r="A163" s="1" t="s">
        <v>220</v>
      </c>
      <c r="B163" s="1" t="s">
        <v>244</v>
      </c>
      <c r="C163" s="1" t="s">
        <v>63</v>
      </c>
      <c r="D163">
        <v>3.53</v>
      </c>
      <c r="E163">
        <v>80</v>
      </c>
      <c r="F163" s="1" t="str">
        <f>IF(RIGHT(szkola3[[#This Row],[IMIE]],1)="a","k","m")</f>
        <v>k</v>
      </c>
    </row>
    <row r="164" spans="1:6" x14ac:dyDescent="0.25">
      <c r="A164" s="1" t="s">
        <v>220</v>
      </c>
      <c r="B164" s="1" t="s">
        <v>112</v>
      </c>
      <c r="C164" s="1" t="s">
        <v>245</v>
      </c>
      <c r="D164">
        <v>2.16</v>
      </c>
      <c r="E164">
        <v>61</v>
      </c>
      <c r="F164" s="1" t="str">
        <f>IF(RIGHT(szkola3[[#This Row],[IMIE]],1)="a","k","m")</f>
        <v>m</v>
      </c>
    </row>
    <row r="165" spans="1:6" x14ac:dyDescent="0.25">
      <c r="A165" s="1" t="s">
        <v>220</v>
      </c>
      <c r="B165" s="1" t="s">
        <v>246</v>
      </c>
      <c r="C165" s="1" t="s">
        <v>123</v>
      </c>
      <c r="D165">
        <v>5.35</v>
      </c>
      <c r="E165">
        <v>89</v>
      </c>
      <c r="F165" s="1" t="str">
        <f>IF(RIGHT(szkola3[[#This Row],[IMIE]],1)="a","k","m")</f>
        <v>m</v>
      </c>
    </row>
    <row r="166" spans="1:6" x14ac:dyDescent="0.25">
      <c r="A166" s="1" t="s">
        <v>220</v>
      </c>
      <c r="B166" s="1" t="s">
        <v>247</v>
      </c>
      <c r="C166" s="1" t="s">
        <v>15</v>
      </c>
      <c r="D166">
        <v>2.83</v>
      </c>
      <c r="E166">
        <v>64</v>
      </c>
      <c r="F166" s="1" t="str">
        <f>IF(RIGHT(szkola3[[#This Row],[IMIE]],1)="a","k","m")</f>
        <v>m</v>
      </c>
    </row>
    <row r="167" spans="1:6" x14ac:dyDescent="0.25">
      <c r="A167" s="1" t="s">
        <v>220</v>
      </c>
      <c r="B167" s="1" t="s">
        <v>248</v>
      </c>
      <c r="C167" s="1" t="s">
        <v>249</v>
      </c>
      <c r="D167">
        <v>4.79</v>
      </c>
      <c r="E167">
        <v>87</v>
      </c>
      <c r="F167" s="1" t="str">
        <f>IF(RIGHT(szkola3[[#This Row],[IMIE]],1)="a","k","m")</f>
        <v>m</v>
      </c>
    </row>
    <row r="168" spans="1:6" x14ac:dyDescent="0.25">
      <c r="A168" s="1" t="s">
        <v>220</v>
      </c>
      <c r="B168" s="1" t="s">
        <v>250</v>
      </c>
      <c r="C168" s="1" t="s">
        <v>218</v>
      </c>
      <c r="D168">
        <v>4.38</v>
      </c>
      <c r="E168">
        <v>92</v>
      </c>
      <c r="F168" s="1" t="str">
        <f>IF(RIGHT(szkola3[[#This Row],[IMIE]],1)="a","k","m")</f>
        <v>k</v>
      </c>
    </row>
    <row r="169" spans="1:6" x14ac:dyDescent="0.25">
      <c r="A169" s="1" t="s">
        <v>220</v>
      </c>
      <c r="B169" s="1" t="s">
        <v>251</v>
      </c>
      <c r="C169" s="1" t="s">
        <v>15</v>
      </c>
      <c r="D169">
        <v>5.09</v>
      </c>
      <c r="E169">
        <v>89</v>
      </c>
      <c r="F169" s="1" t="str">
        <f>IF(RIGHT(szkola3[[#This Row],[IMIE]],1)="a","k","m")</f>
        <v>m</v>
      </c>
    </row>
    <row r="170" spans="1:6" x14ac:dyDescent="0.25">
      <c r="A170" s="1" t="s">
        <v>220</v>
      </c>
      <c r="B170" s="1" t="s">
        <v>252</v>
      </c>
      <c r="C170" s="1" t="s">
        <v>192</v>
      </c>
      <c r="D170">
        <v>3.9</v>
      </c>
      <c r="E170">
        <v>64</v>
      </c>
      <c r="F170" s="1" t="str">
        <f>IF(RIGHT(szkola3[[#This Row],[IMIE]],1)="a","k","m")</f>
        <v>m</v>
      </c>
    </row>
    <row r="171" spans="1:6" x14ac:dyDescent="0.25">
      <c r="A171" s="1" t="s">
        <v>220</v>
      </c>
      <c r="B171" s="1" t="s">
        <v>253</v>
      </c>
      <c r="C171" s="1" t="s">
        <v>27</v>
      </c>
      <c r="D171">
        <v>5.24</v>
      </c>
      <c r="E171">
        <v>96</v>
      </c>
      <c r="F171" s="1" t="str">
        <f>IF(RIGHT(szkola3[[#This Row],[IMIE]],1)="a","k","m")</f>
        <v>m</v>
      </c>
    </row>
    <row r="172" spans="1:6" x14ac:dyDescent="0.25">
      <c r="A172" s="1" t="s">
        <v>220</v>
      </c>
      <c r="B172" s="1" t="s">
        <v>254</v>
      </c>
      <c r="C172" s="1" t="s">
        <v>36</v>
      </c>
      <c r="D172">
        <v>4.04</v>
      </c>
      <c r="E172">
        <v>94</v>
      </c>
      <c r="F172" s="1" t="str">
        <f>IF(RIGHT(szkola3[[#This Row],[IMIE]],1)="a","k","m")</f>
        <v>m</v>
      </c>
    </row>
    <row r="173" spans="1:6" x14ac:dyDescent="0.25">
      <c r="A173" s="1" t="s">
        <v>220</v>
      </c>
      <c r="B173" s="1" t="s">
        <v>255</v>
      </c>
      <c r="C173" s="1" t="s">
        <v>15</v>
      </c>
      <c r="D173">
        <v>4.88</v>
      </c>
      <c r="E173">
        <v>85</v>
      </c>
      <c r="F173" s="1" t="str">
        <f>IF(RIGHT(szkola3[[#This Row],[IMIE]],1)="a","k","m")</f>
        <v>m</v>
      </c>
    </row>
    <row r="174" spans="1:6" x14ac:dyDescent="0.25">
      <c r="A174" s="1" t="s">
        <v>220</v>
      </c>
      <c r="B174" s="1" t="s">
        <v>256</v>
      </c>
      <c r="C174" s="1" t="s">
        <v>11</v>
      </c>
      <c r="D174">
        <v>4.57</v>
      </c>
      <c r="E174">
        <v>82</v>
      </c>
      <c r="F174" s="1" t="str">
        <f>IF(RIGHT(szkola3[[#This Row],[IMIE]],1)="a","k","m")</f>
        <v>k</v>
      </c>
    </row>
    <row r="175" spans="1:6" x14ac:dyDescent="0.25">
      <c r="A175" s="1" t="s">
        <v>220</v>
      </c>
      <c r="B175" s="1" t="s">
        <v>257</v>
      </c>
      <c r="C175" s="1" t="s">
        <v>46</v>
      </c>
      <c r="D175">
        <v>5.89</v>
      </c>
      <c r="E175">
        <v>93</v>
      </c>
      <c r="F175" s="1" t="str">
        <f>IF(RIGHT(szkola3[[#This Row],[IMIE]],1)="a","k","m")</f>
        <v>m</v>
      </c>
    </row>
    <row r="176" spans="1:6" x14ac:dyDescent="0.25">
      <c r="A176" s="1" t="s">
        <v>220</v>
      </c>
      <c r="B176" s="1" t="s">
        <v>258</v>
      </c>
      <c r="C176" s="1" t="s">
        <v>259</v>
      </c>
      <c r="D176">
        <v>3.91</v>
      </c>
      <c r="E176">
        <v>66</v>
      </c>
      <c r="F176" s="1" t="str">
        <f>IF(RIGHT(szkola3[[#This Row],[IMIE]],1)="a","k","m")</f>
        <v>m</v>
      </c>
    </row>
    <row r="177" spans="1:6" x14ac:dyDescent="0.25">
      <c r="A177" s="1" t="s">
        <v>260</v>
      </c>
      <c r="B177" s="1" t="s">
        <v>261</v>
      </c>
      <c r="C177" s="1" t="s">
        <v>178</v>
      </c>
      <c r="D177">
        <v>3.33</v>
      </c>
      <c r="E177">
        <v>67</v>
      </c>
      <c r="F177" s="1" t="str">
        <f>IF(RIGHT(szkola3[[#This Row],[IMIE]],1)="a","k","m")</f>
        <v>m</v>
      </c>
    </row>
    <row r="178" spans="1:6" x14ac:dyDescent="0.25">
      <c r="A178" s="1" t="s">
        <v>260</v>
      </c>
      <c r="B178" s="1" t="s">
        <v>262</v>
      </c>
      <c r="C178" s="1" t="s">
        <v>115</v>
      </c>
      <c r="D178">
        <v>4.9000000000000004</v>
      </c>
      <c r="E178">
        <v>94</v>
      </c>
      <c r="F178" s="1" t="str">
        <f>IF(RIGHT(szkola3[[#This Row],[IMIE]],1)="a","k","m")</f>
        <v>k</v>
      </c>
    </row>
    <row r="179" spans="1:6" x14ac:dyDescent="0.25">
      <c r="A179" s="1" t="s">
        <v>260</v>
      </c>
      <c r="B179" s="1" t="s">
        <v>263</v>
      </c>
      <c r="C179" s="1" t="s">
        <v>44</v>
      </c>
      <c r="D179">
        <v>4.9000000000000004</v>
      </c>
      <c r="E179">
        <v>79</v>
      </c>
      <c r="F179" s="1" t="str">
        <f>IF(RIGHT(szkola3[[#This Row],[IMIE]],1)="a","k","m")</f>
        <v>k</v>
      </c>
    </row>
    <row r="180" spans="1:6" x14ac:dyDescent="0.25">
      <c r="A180" s="1" t="s">
        <v>260</v>
      </c>
      <c r="B180" s="1" t="s">
        <v>264</v>
      </c>
      <c r="C180" s="1" t="s">
        <v>40</v>
      </c>
      <c r="D180">
        <v>2.2999999999999998</v>
      </c>
      <c r="E180">
        <v>55</v>
      </c>
      <c r="F180" s="1" t="str">
        <f>IF(RIGHT(szkola3[[#This Row],[IMIE]],1)="a","k","m")</f>
        <v>k</v>
      </c>
    </row>
    <row r="181" spans="1:6" x14ac:dyDescent="0.25">
      <c r="A181" s="1" t="s">
        <v>260</v>
      </c>
      <c r="B181" s="1" t="s">
        <v>265</v>
      </c>
      <c r="C181" s="1" t="s">
        <v>266</v>
      </c>
      <c r="D181">
        <v>2.85</v>
      </c>
      <c r="E181">
        <v>87</v>
      </c>
      <c r="F181" s="1" t="str">
        <f>IF(RIGHT(szkola3[[#This Row],[IMIE]],1)="a","k","m")</f>
        <v>k</v>
      </c>
    </row>
    <row r="182" spans="1:6" x14ac:dyDescent="0.25">
      <c r="A182" s="1" t="s">
        <v>260</v>
      </c>
      <c r="B182" s="1" t="s">
        <v>267</v>
      </c>
      <c r="C182" s="1" t="s">
        <v>66</v>
      </c>
      <c r="D182">
        <v>2.8</v>
      </c>
      <c r="E182">
        <v>53</v>
      </c>
      <c r="F182" s="1" t="str">
        <f>IF(RIGHT(szkola3[[#This Row],[IMIE]],1)="a","k","m")</f>
        <v>k</v>
      </c>
    </row>
    <row r="183" spans="1:6" x14ac:dyDescent="0.25">
      <c r="A183" s="1" t="s">
        <v>260</v>
      </c>
      <c r="B183" s="1" t="s">
        <v>268</v>
      </c>
      <c r="C183" s="1" t="s">
        <v>11</v>
      </c>
      <c r="D183">
        <v>4.8099999999999996</v>
      </c>
      <c r="E183">
        <v>73</v>
      </c>
      <c r="F183" s="1" t="str">
        <f>IF(RIGHT(szkola3[[#This Row],[IMIE]],1)="a","k","m")</f>
        <v>k</v>
      </c>
    </row>
    <row r="184" spans="1:6" x14ac:dyDescent="0.25">
      <c r="A184" s="1" t="s">
        <v>260</v>
      </c>
      <c r="B184" s="1" t="s">
        <v>269</v>
      </c>
      <c r="C184" s="1" t="s">
        <v>9</v>
      </c>
      <c r="D184">
        <v>4.01</v>
      </c>
      <c r="E184">
        <v>71</v>
      </c>
      <c r="F184" s="1" t="str">
        <f>IF(RIGHT(szkola3[[#This Row],[IMIE]],1)="a","k","m")</f>
        <v>k</v>
      </c>
    </row>
    <row r="185" spans="1:6" x14ac:dyDescent="0.25">
      <c r="A185" s="1" t="s">
        <v>260</v>
      </c>
      <c r="B185" s="1" t="s">
        <v>270</v>
      </c>
      <c r="C185" s="1" t="s">
        <v>98</v>
      </c>
      <c r="D185">
        <v>2.65</v>
      </c>
      <c r="E185">
        <v>86</v>
      </c>
      <c r="F185" s="1" t="str">
        <f>IF(RIGHT(szkola3[[#This Row],[IMIE]],1)="a","k","m")</f>
        <v>k</v>
      </c>
    </row>
    <row r="186" spans="1:6" x14ac:dyDescent="0.25">
      <c r="A186" s="1" t="s">
        <v>260</v>
      </c>
      <c r="B186" s="1" t="s">
        <v>271</v>
      </c>
      <c r="C186" s="1" t="s">
        <v>66</v>
      </c>
      <c r="D186">
        <v>4.83</v>
      </c>
      <c r="E186">
        <v>92</v>
      </c>
      <c r="F186" s="1" t="str">
        <f>IF(RIGHT(szkola3[[#This Row],[IMIE]],1)="a","k","m")</f>
        <v>k</v>
      </c>
    </row>
    <row r="187" spans="1:6" x14ac:dyDescent="0.25">
      <c r="A187" s="1" t="s">
        <v>260</v>
      </c>
      <c r="B187" s="1" t="s">
        <v>272</v>
      </c>
      <c r="C187" s="1" t="s">
        <v>273</v>
      </c>
      <c r="D187">
        <v>4.3499999999999996</v>
      </c>
      <c r="E187">
        <v>69</v>
      </c>
      <c r="F187" s="1" t="str">
        <f>IF(RIGHT(szkola3[[#This Row],[IMIE]],1)="a","k","m")</f>
        <v>k</v>
      </c>
    </row>
    <row r="188" spans="1:6" x14ac:dyDescent="0.25">
      <c r="A188" s="1" t="s">
        <v>260</v>
      </c>
      <c r="B188" s="1" t="s">
        <v>274</v>
      </c>
      <c r="C188" s="1" t="s">
        <v>34</v>
      </c>
      <c r="D188">
        <v>3.03</v>
      </c>
      <c r="E188">
        <v>75</v>
      </c>
      <c r="F188" s="1" t="str">
        <f>IF(RIGHT(szkola3[[#This Row],[IMIE]],1)="a","k","m")</f>
        <v>k</v>
      </c>
    </row>
    <row r="189" spans="1:6" x14ac:dyDescent="0.25">
      <c r="A189" s="1" t="s">
        <v>260</v>
      </c>
      <c r="B189" s="1" t="s">
        <v>275</v>
      </c>
      <c r="C189" s="1" t="s">
        <v>276</v>
      </c>
      <c r="D189">
        <v>4.6399999999999997</v>
      </c>
      <c r="E189">
        <v>78</v>
      </c>
      <c r="F189" s="1" t="str">
        <f>IF(RIGHT(szkola3[[#This Row],[IMIE]],1)="a","k","m")</f>
        <v>k</v>
      </c>
    </row>
    <row r="190" spans="1:6" x14ac:dyDescent="0.25">
      <c r="A190" s="1" t="s">
        <v>260</v>
      </c>
      <c r="B190" s="1" t="s">
        <v>168</v>
      </c>
      <c r="C190" s="1" t="s">
        <v>34</v>
      </c>
      <c r="D190">
        <v>4.93</v>
      </c>
      <c r="E190">
        <v>83</v>
      </c>
      <c r="F190" s="1" t="str">
        <f>IF(RIGHT(szkola3[[#This Row],[IMIE]],1)="a","k","m")</f>
        <v>k</v>
      </c>
    </row>
    <row r="191" spans="1:6" x14ac:dyDescent="0.25">
      <c r="A191" s="1" t="s">
        <v>260</v>
      </c>
      <c r="B191" s="1" t="s">
        <v>277</v>
      </c>
      <c r="C191" s="1" t="s">
        <v>70</v>
      </c>
      <c r="D191">
        <v>4.22</v>
      </c>
      <c r="E191">
        <v>100</v>
      </c>
      <c r="F191" s="1" t="str">
        <f>IF(RIGHT(szkola3[[#This Row],[IMIE]],1)="a","k","m")</f>
        <v>k</v>
      </c>
    </row>
    <row r="192" spans="1:6" x14ac:dyDescent="0.25">
      <c r="A192" s="1" t="s">
        <v>260</v>
      </c>
      <c r="B192" s="1" t="s">
        <v>278</v>
      </c>
      <c r="C192" s="1" t="s">
        <v>98</v>
      </c>
      <c r="D192">
        <v>4.82</v>
      </c>
      <c r="E192">
        <v>91</v>
      </c>
      <c r="F192" s="1" t="str">
        <f>IF(RIGHT(szkola3[[#This Row],[IMIE]],1)="a","k","m")</f>
        <v>k</v>
      </c>
    </row>
    <row r="193" spans="1:6" x14ac:dyDescent="0.25">
      <c r="A193" s="1" t="s">
        <v>260</v>
      </c>
      <c r="B193" s="1" t="s">
        <v>279</v>
      </c>
      <c r="C193" s="1" t="s">
        <v>17</v>
      </c>
      <c r="D193">
        <v>4.93</v>
      </c>
      <c r="E193">
        <v>76</v>
      </c>
      <c r="F193" s="1" t="str">
        <f>IF(RIGHT(szkola3[[#This Row],[IMIE]],1)="a","k","m")</f>
        <v>k</v>
      </c>
    </row>
    <row r="194" spans="1:6" x14ac:dyDescent="0.25">
      <c r="A194" s="1" t="s">
        <v>260</v>
      </c>
      <c r="B194" s="1" t="s">
        <v>280</v>
      </c>
      <c r="C194" s="1" t="s">
        <v>34</v>
      </c>
      <c r="D194">
        <v>4.8899999999999997</v>
      </c>
      <c r="E194">
        <v>100</v>
      </c>
      <c r="F194" s="1" t="str">
        <f>IF(RIGHT(szkola3[[#This Row],[IMIE]],1)="a","k","m")</f>
        <v>k</v>
      </c>
    </row>
    <row r="195" spans="1:6" x14ac:dyDescent="0.25">
      <c r="A195" s="1" t="s">
        <v>260</v>
      </c>
      <c r="B195" s="1" t="s">
        <v>281</v>
      </c>
      <c r="C195" s="1" t="s">
        <v>181</v>
      </c>
      <c r="D195">
        <v>4.95</v>
      </c>
      <c r="E195">
        <v>82</v>
      </c>
      <c r="F195" s="1" t="str">
        <f>IF(RIGHT(szkola3[[#This Row],[IMIE]],1)="a","k","m")</f>
        <v>k</v>
      </c>
    </row>
    <row r="196" spans="1:6" x14ac:dyDescent="0.25">
      <c r="A196" s="1" t="s">
        <v>260</v>
      </c>
      <c r="B196" s="1" t="s">
        <v>282</v>
      </c>
      <c r="C196" s="1" t="s">
        <v>32</v>
      </c>
      <c r="D196">
        <v>2.73</v>
      </c>
      <c r="E196">
        <v>82</v>
      </c>
      <c r="F196" s="1" t="str">
        <f>IF(RIGHT(szkola3[[#This Row],[IMIE]],1)="a","k","m")</f>
        <v>k</v>
      </c>
    </row>
    <row r="197" spans="1:6" x14ac:dyDescent="0.25">
      <c r="A197" s="1" t="s">
        <v>260</v>
      </c>
      <c r="B197" s="1" t="s">
        <v>283</v>
      </c>
      <c r="C197" s="1" t="s">
        <v>178</v>
      </c>
      <c r="D197">
        <v>4.9800000000000004</v>
      </c>
      <c r="E197">
        <v>80</v>
      </c>
      <c r="F197" s="1" t="str">
        <f>IF(RIGHT(szkola3[[#This Row],[IMIE]],1)="a","k","m")</f>
        <v>m</v>
      </c>
    </row>
    <row r="198" spans="1:6" x14ac:dyDescent="0.25">
      <c r="A198" s="1" t="s">
        <v>260</v>
      </c>
      <c r="B198" s="1" t="s">
        <v>284</v>
      </c>
      <c r="C198" s="1" t="s">
        <v>66</v>
      </c>
      <c r="D198">
        <v>2</v>
      </c>
      <c r="E198">
        <v>63</v>
      </c>
      <c r="F198" s="1" t="str">
        <f>IF(RIGHT(szkola3[[#This Row],[IMIE]],1)="a","k","m")</f>
        <v>k</v>
      </c>
    </row>
    <row r="199" spans="1:6" x14ac:dyDescent="0.25">
      <c r="A199" s="1" t="s">
        <v>260</v>
      </c>
      <c r="B199" s="1" t="s">
        <v>285</v>
      </c>
      <c r="C199" s="1" t="s">
        <v>70</v>
      </c>
      <c r="D199">
        <v>4.7699999999999996</v>
      </c>
      <c r="E199">
        <v>87</v>
      </c>
      <c r="F199" s="1" t="str">
        <f>IF(RIGHT(szkola3[[#This Row],[IMIE]],1)="a","k","m")</f>
        <v>k</v>
      </c>
    </row>
    <row r="200" spans="1:6" x14ac:dyDescent="0.25">
      <c r="A200" s="1" t="s">
        <v>260</v>
      </c>
      <c r="B200" s="1" t="s">
        <v>286</v>
      </c>
      <c r="C200" s="1" t="s">
        <v>25</v>
      </c>
      <c r="D200">
        <v>5.07</v>
      </c>
      <c r="E200">
        <v>83</v>
      </c>
      <c r="F200" s="1" t="str">
        <f>IF(RIGHT(szkola3[[#This Row],[IMIE]],1)="a","k","m")</f>
        <v>k</v>
      </c>
    </row>
    <row r="201" spans="1:6" x14ac:dyDescent="0.25">
      <c r="A201" s="1" t="s">
        <v>260</v>
      </c>
      <c r="B201" s="1" t="s">
        <v>287</v>
      </c>
      <c r="C201" s="1" t="s">
        <v>192</v>
      </c>
      <c r="D201">
        <v>4.49</v>
      </c>
      <c r="E201">
        <v>95</v>
      </c>
      <c r="F201" s="1" t="str">
        <f>IF(RIGHT(szkola3[[#This Row],[IMIE]],1)="a","k","m")</f>
        <v>m</v>
      </c>
    </row>
    <row r="202" spans="1:6" x14ac:dyDescent="0.25">
      <c r="A202" s="1" t="s">
        <v>260</v>
      </c>
      <c r="B202" s="1" t="s">
        <v>288</v>
      </c>
      <c r="C202" s="1" t="s">
        <v>50</v>
      </c>
      <c r="D202">
        <v>4.4800000000000004</v>
      </c>
      <c r="E202">
        <v>64</v>
      </c>
      <c r="F202" s="1" t="str">
        <f>IF(RIGHT(szkola3[[#This Row],[IMIE]],1)="a","k","m")</f>
        <v>k</v>
      </c>
    </row>
    <row r="203" spans="1:6" x14ac:dyDescent="0.25">
      <c r="A203" s="1" t="s">
        <v>260</v>
      </c>
      <c r="B203" s="1" t="s">
        <v>289</v>
      </c>
      <c r="C203" s="1" t="s">
        <v>15</v>
      </c>
      <c r="D203">
        <v>3.21</v>
      </c>
      <c r="E203">
        <v>80</v>
      </c>
      <c r="F203" s="1" t="str">
        <f>IF(RIGHT(szkola3[[#This Row],[IMIE]],1)="a","k","m")</f>
        <v>m</v>
      </c>
    </row>
    <row r="204" spans="1:6" x14ac:dyDescent="0.25">
      <c r="A204" s="1" t="s">
        <v>260</v>
      </c>
      <c r="B204" s="1" t="s">
        <v>290</v>
      </c>
      <c r="C204" s="1" t="s">
        <v>156</v>
      </c>
      <c r="D204">
        <v>5.19</v>
      </c>
      <c r="E204">
        <v>93</v>
      </c>
      <c r="F204" s="1" t="str">
        <f>IF(RIGHT(szkola3[[#This Row],[IMIE]],1)="a","k","m")</f>
        <v>k</v>
      </c>
    </row>
    <row r="205" spans="1:6" x14ac:dyDescent="0.25">
      <c r="A205" s="1" t="s">
        <v>260</v>
      </c>
      <c r="B205" s="1" t="s">
        <v>291</v>
      </c>
      <c r="C205" s="1" t="s">
        <v>292</v>
      </c>
      <c r="D205">
        <v>4.55</v>
      </c>
      <c r="E205">
        <v>94</v>
      </c>
      <c r="F205" s="1" t="str">
        <f>IF(RIGHT(szkola3[[#This Row],[IMIE]],1)="a","k","m")</f>
        <v>k</v>
      </c>
    </row>
    <row r="206" spans="1:6" x14ac:dyDescent="0.25">
      <c r="A206" s="1" t="s">
        <v>260</v>
      </c>
      <c r="B206" s="1" t="s">
        <v>293</v>
      </c>
      <c r="C206" s="1" t="s">
        <v>66</v>
      </c>
      <c r="D206">
        <v>3.58</v>
      </c>
      <c r="E206">
        <v>95</v>
      </c>
      <c r="F206" s="1" t="str">
        <f>IF(RIGHT(szkola3[[#This Row],[IMIE]],1)="a","k","m")</f>
        <v>k</v>
      </c>
    </row>
    <row r="207" spans="1:6" x14ac:dyDescent="0.25">
      <c r="A207" s="1" t="s">
        <v>260</v>
      </c>
      <c r="B207" s="1" t="s">
        <v>294</v>
      </c>
      <c r="C207" s="1" t="s">
        <v>295</v>
      </c>
      <c r="D207">
        <v>4.58</v>
      </c>
      <c r="E207">
        <v>90</v>
      </c>
      <c r="F207" s="1" t="str">
        <f>IF(RIGHT(szkola3[[#This Row],[IMIE]],1)="a","k","m")</f>
        <v>m</v>
      </c>
    </row>
    <row r="208" spans="1:6" x14ac:dyDescent="0.25">
      <c r="A208" s="1" t="s">
        <v>260</v>
      </c>
      <c r="B208" s="1" t="s">
        <v>296</v>
      </c>
      <c r="C208" s="1" t="s">
        <v>63</v>
      </c>
      <c r="D208">
        <v>4.3099999999999996</v>
      </c>
      <c r="E208">
        <v>79</v>
      </c>
      <c r="F208" s="1" t="str">
        <f>IF(RIGHT(szkola3[[#This Row],[IMIE]],1)="a","k","m")</f>
        <v>k</v>
      </c>
    </row>
    <row r="209" spans="1:6" x14ac:dyDescent="0.25">
      <c r="A209" s="1" t="s">
        <v>260</v>
      </c>
      <c r="B209" s="1" t="s">
        <v>297</v>
      </c>
      <c r="C209" s="1" t="s">
        <v>76</v>
      </c>
      <c r="D209">
        <v>2.59</v>
      </c>
      <c r="E209">
        <v>53</v>
      </c>
      <c r="F209" s="1" t="str">
        <f>IF(RIGHT(szkola3[[#This Row],[IMIE]],1)="a","k","m")</f>
        <v>k</v>
      </c>
    </row>
    <row r="210" spans="1:6" x14ac:dyDescent="0.25">
      <c r="A210" s="1" t="s">
        <v>260</v>
      </c>
      <c r="B210" s="1" t="s">
        <v>298</v>
      </c>
      <c r="C210" s="1" t="s">
        <v>13</v>
      </c>
      <c r="D210">
        <v>2.81</v>
      </c>
      <c r="E210">
        <v>89</v>
      </c>
      <c r="F210" s="1" t="str">
        <f>IF(RIGHT(szkola3[[#This Row],[IMIE]],1)="a","k","m")</f>
        <v>k</v>
      </c>
    </row>
    <row r="211" spans="1:6" x14ac:dyDescent="0.25">
      <c r="A211" s="1" t="s">
        <v>260</v>
      </c>
      <c r="B211" s="1" t="s">
        <v>299</v>
      </c>
      <c r="C211" s="1" t="s">
        <v>300</v>
      </c>
      <c r="D211">
        <v>3.72</v>
      </c>
      <c r="E211">
        <v>61</v>
      </c>
      <c r="F211" s="1" t="str">
        <f>IF(RIGHT(szkola3[[#This Row],[IMIE]],1)="a","k","m")</f>
        <v>k</v>
      </c>
    </row>
    <row r="212" spans="1:6" x14ac:dyDescent="0.25">
      <c r="A212" s="1" t="s">
        <v>260</v>
      </c>
      <c r="B212" s="1" t="s">
        <v>301</v>
      </c>
      <c r="C212" s="1" t="s">
        <v>115</v>
      </c>
      <c r="D212">
        <v>2.09</v>
      </c>
      <c r="E212">
        <v>97</v>
      </c>
      <c r="F212" s="1" t="str">
        <f>IF(RIGHT(szkola3[[#This Row],[IMIE]],1)="a","k","m")</f>
        <v>k</v>
      </c>
    </row>
    <row r="213" spans="1:6" x14ac:dyDescent="0.25">
      <c r="A213" s="1" t="s">
        <v>260</v>
      </c>
      <c r="B213" s="1" t="s">
        <v>302</v>
      </c>
      <c r="C213" s="1" t="s">
        <v>42</v>
      </c>
      <c r="D213">
        <v>2.23</v>
      </c>
      <c r="E213">
        <v>68</v>
      </c>
      <c r="F213" s="1" t="str">
        <f>IF(RIGHT(szkola3[[#This Row],[IMIE]],1)="a","k","m")</f>
        <v>m</v>
      </c>
    </row>
    <row r="214" spans="1:6" x14ac:dyDescent="0.25">
      <c r="A214" s="1" t="s">
        <v>303</v>
      </c>
      <c r="B214" s="1" t="s">
        <v>304</v>
      </c>
      <c r="C214" s="1" t="s">
        <v>15</v>
      </c>
      <c r="D214">
        <v>6</v>
      </c>
      <c r="E214">
        <v>100</v>
      </c>
      <c r="F214" s="1" t="str">
        <f>IF(RIGHT(szkola3[[#This Row],[IMIE]],1)="a","k","m")</f>
        <v>m</v>
      </c>
    </row>
    <row r="215" spans="1:6" x14ac:dyDescent="0.25">
      <c r="A215" s="1" t="s">
        <v>303</v>
      </c>
      <c r="B215" s="1" t="s">
        <v>305</v>
      </c>
      <c r="C215" s="1" t="s">
        <v>23</v>
      </c>
      <c r="D215">
        <v>5.0599999999999996</v>
      </c>
      <c r="E215">
        <v>75</v>
      </c>
      <c r="F215" s="1" t="str">
        <f>IF(RIGHT(szkola3[[#This Row],[IMIE]],1)="a","k","m")</f>
        <v>k</v>
      </c>
    </row>
    <row r="216" spans="1:6" x14ac:dyDescent="0.25">
      <c r="A216" s="1" t="s">
        <v>303</v>
      </c>
      <c r="B216" s="1" t="s">
        <v>306</v>
      </c>
      <c r="C216" s="1" t="s">
        <v>129</v>
      </c>
      <c r="D216">
        <v>3.76</v>
      </c>
      <c r="E216">
        <v>68</v>
      </c>
      <c r="F216" s="1" t="str">
        <f>IF(RIGHT(szkola3[[#This Row],[IMIE]],1)="a","k","m")</f>
        <v>m</v>
      </c>
    </row>
    <row r="217" spans="1:6" x14ac:dyDescent="0.25">
      <c r="A217" s="1" t="s">
        <v>303</v>
      </c>
      <c r="B217" s="1" t="s">
        <v>307</v>
      </c>
      <c r="C217" s="1" t="s">
        <v>208</v>
      </c>
      <c r="D217">
        <v>5.1100000000000003</v>
      </c>
      <c r="E217">
        <v>85</v>
      </c>
      <c r="F217" s="1" t="str">
        <f>IF(RIGHT(szkola3[[#This Row],[IMIE]],1)="a","k","m")</f>
        <v>m</v>
      </c>
    </row>
    <row r="218" spans="1:6" x14ac:dyDescent="0.25">
      <c r="A218" s="1" t="s">
        <v>303</v>
      </c>
      <c r="B218" s="1" t="s">
        <v>308</v>
      </c>
      <c r="C218" s="1" t="s">
        <v>32</v>
      </c>
      <c r="D218">
        <v>4.66</v>
      </c>
      <c r="E218">
        <v>87</v>
      </c>
      <c r="F218" s="1" t="str">
        <f>IF(RIGHT(szkola3[[#This Row],[IMIE]],1)="a","k","m")</f>
        <v>k</v>
      </c>
    </row>
    <row r="219" spans="1:6" x14ac:dyDescent="0.25">
      <c r="A219" s="1" t="s">
        <v>303</v>
      </c>
      <c r="B219" s="1" t="s">
        <v>309</v>
      </c>
      <c r="C219" s="1" t="s">
        <v>23</v>
      </c>
      <c r="D219">
        <v>2.04</v>
      </c>
      <c r="E219">
        <v>94</v>
      </c>
      <c r="F219" s="1" t="str">
        <f>IF(RIGHT(szkola3[[#This Row],[IMIE]],1)="a","k","m")</f>
        <v>k</v>
      </c>
    </row>
    <row r="220" spans="1:6" x14ac:dyDescent="0.25">
      <c r="A220" s="1" t="s">
        <v>303</v>
      </c>
      <c r="B220" s="1" t="s">
        <v>310</v>
      </c>
      <c r="C220" s="1" t="s">
        <v>152</v>
      </c>
      <c r="D220">
        <v>2.2000000000000002</v>
      </c>
      <c r="E220">
        <v>51</v>
      </c>
      <c r="F220" s="1" t="str">
        <f>IF(RIGHT(szkola3[[#This Row],[IMIE]],1)="a","k","m")</f>
        <v>m</v>
      </c>
    </row>
    <row r="221" spans="1:6" x14ac:dyDescent="0.25">
      <c r="A221" s="1" t="s">
        <v>303</v>
      </c>
      <c r="B221" s="1" t="s">
        <v>311</v>
      </c>
      <c r="C221" s="1" t="s">
        <v>312</v>
      </c>
      <c r="D221">
        <v>2.68</v>
      </c>
      <c r="E221">
        <v>63</v>
      </c>
      <c r="F221" s="1" t="str">
        <f>IF(RIGHT(szkola3[[#This Row],[IMIE]],1)="a","k","m")</f>
        <v>k</v>
      </c>
    </row>
    <row r="222" spans="1:6" x14ac:dyDescent="0.25">
      <c r="A222" s="1" t="s">
        <v>303</v>
      </c>
      <c r="B222" s="1" t="s">
        <v>313</v>
      </c>
      <c r="C222" s="1" t="s">
        <v>115</v>
      </c>
      <c r="D222">
        <v>3.77</v>
      </c>
      <c r="E222">
        <v>86</v>
      </c>
      <c r="F222" s="1" t="str">
        <f>IF(RIGHT(szkola3[[#This Row],[IMIE]],1)="a","k","m")</f>
        <v>k</v>
      </c>
    </row>
    <row r="223" spans="1:6" x14ac:dyDescent="0.25">
      <c r="A223" s="1" t="s">
        <v>303</v>
      </c>
      <c r="B223" s="1" t="s">
        <v>314</v>
      </c>
      <c r="C223" s="1" t="s">
        <v>315</v>
      </c>
      <c r="D223">
        <v>4.92</v>
      </c>
      <c r="E223">
        <v>76</v>
      </c>
      <c r="F223" s="1" t="str">
        <f>IF(RIGHT(szkola3[[#This Row],[IMIE]],1)="a","k","m")</f>
        <v>m</v>
      </c>
    </row>
    <row r="224" spans="1:6" x14ac:dyDescent="0.25">
      <c r="A224" s="1" t="s">
        <v>303</v>
      </c>
      <c r="B224" s="1" t="s">
        <v>316</v>
      </c>
      <c r="C224" s="1" t="s">
        <v>94</v>
      </c>
      <c r="D224">
        <v>4.9400000000000004</v>
      </c>
      <c r="E224">
        <v>80</v>
      </c>
      <c r="F224" s="1" t="str">
        <f>IF(RIGHT(szkola3[[#This Row],[IMIE]],1)="a","k","m")</f>
        <v>k</v>
      </c>
    </row>
    <row r="225" spans="1:6" x14ac:dyDescent="0.25">
      <c r="A225" s="1" t="s">
        <v>303</v>
      </c>
      <c r="B225" s="1" t="s">
        <v>317</v>
      </c>
      <c r="C225" s="1" t="s">
        <v>34</v>
      </c>
      <c r="D225">
        <v>4.79</v>
      </c>
      <c r="E225">
        <v>77</v>
      </c>
      <c r="F225" s="1" t="str">
        <f>IF(RIGHT(szkola3[[#This Row],[IMIE]],1)="a","k","m")</f>
        <v>k</v>
      </c>
    </row>
    <row r="226" spans="1:6" x14ac:dyDescent="0.25">
      <c r="A226" s="1" t="s">
        <v>303</v>
      </c>
      <c r="B226" s="1" t="s">
        <v>318</v>
      </c>
      <c r="C226" s="1" t="s">
        <v>292</v>
      </c>
      <c r="D226">
        <v>2.79</v>
      </c>
      <c r="E226">
        <v>63</v>
      </c>
      <c r="F226" s="1" t="str">
        <f>IF(RIGHT(szkola3[[#This Row],[IMIE]],1)="a","k","m")</f>
        <v>k</v>
      </c>
    </row>
    <row r="227" spans="1:6" x14ac:dyDescent="0.25">
      <c r="A227" s="1" t="s">
        <v>303</v>
      </c>
      <c r="B227" s="1" t="s">
        <v>319</v>
      </c>
      <c r="C227" s="1" t="s">
        <v>320</v>
      </c>
      <c r="D227">
        <v>3.65</v>
      </c>
      <c r="E227">
        <v>92</v>
      </c>
      <c r="F227" s="1" t="str">
        <f>IF(RIGHT(szkola3[[#This Row],[IMIE]],1)="a","k","m")</f>
        <v>k</v>
      </c>
    </row>
    <row r="228" spans="1:6" x14ac:dyDescent="0.25">
      <c r="A228" s="1" t="s">
        <v>303</v>
      </c>
      <c r="B228" s="1" t="s">
        <v>321</v>
      </c>
      <c r="C228" s="1" t="s">
        <v>63</v>
      </c>
      <c r="D228">
        <v>4.37</v>
      </c>
      <c r="E228">
        <v>87</v>
      </c>
      <c r="F228" s="1" t="str">
        <f>IF(RIGHT(szkola3[[#This Row],[IMIE]],1)="a","k","m")</f>
        <v>k</v>
      </c>
    </row>
    <row r="229" spans="1:6" x14ac:dyDescent="0.25">
      <c r="A229" s="1" t="s">
        <v>303</v>
      </c>
      <c r="B229" s="1" t="s">
        <v>235</v>
      </c>
      <c r="C229" s="1" t="s">
        <v>107</v>
      </c>
      <c r="D229">
        <v>4.3099999999999996</v>
      </c>
      <c r="E229">
        <v>97</v>
      </c>
      <c r="F229" s="1" t="str">
        <f>IF(RIGHT(szkola3[[#This Row],[IMIE]],1)="a","k","m")</f>
        <v>k</v>
      </c>
    </row>
    <row r="230" spans="1:6" x14ac:dyDescent="0.25">
      <c r="A230" s="1" t="s">
        <v>303</v>
      </c>
      <c r="B230" s="1" t="s">
        <v>322</v>
      </c>
      <c r="C230" s="1" t="s">
        <v>54</v>
      </c>
      <c r="D230">
        <v>5</v>
      </c>
      <c r="E230">
        <v>73</v>
      </c>
      <c r="F230" s="1" t="str">
        <f>IF(RIGHT(szkola3[[#This Row],[IMIE]],1)="a","k","m")</f>
        <v>m</v>
      </c>
    </row>
    <row r="231" spans="1:6" x14ac:dyDescent="0.25">
      <c r="A231" s="1" t="s">
        <v>303</v>
      </c>
      <c r="B231" s="1" t="s">
        <v>37</v>
      </c>
      <c r="C231" s="1" t="s">
        <v>323</v>
      </c>
      <c r="D231">
        <v>5.74</v>
      </c>
      <c r="E231">
        <v>97</v>
      </c>
      <c r="F231" s="1" t="str">
        <f>IF(RIGHT(szkola3[[#This Row],[IMIE]],1)="a","k","m")</f>
        <v>m</v>
      </c>
    </row>
    <row r="232" spans="1:6" x14ac:dyDescent="0.25">
      <c r="A232" s="1" t="s">
        <v>303</v>
      </c>
      <c r="B232" s="1" t="s">
        <v>324</v>
      </c>
      <c r="C232" s="1" t="s">
        <v>325</v>
      </c>
      <c r="D232">
        <v>4.7300000000000004</v>
      </c>
      <c r="E232">
        <v>74</v>
      </c>
      <c r="F232" s="1" t="str">
        <f>IF(RIGHT(szkola3[[#This Row],[IMIE]],1)="a","k","m")</f>
        <v>k</v>
      </c>
    </row>
    <row r="233" spans="1:6" x14ac:dyDescent="0.25">
      <c r="A233" s="1" t="s">
        <v>303</v>
      </c>
      <c r="B233" s="1" t="s">
        <v>326</v>
      </c>
      <c r="C233" s="1" t="s">
        <v>50</v>
      </c>
      <c r="D233">
        <v>2.0299999999999998</v>
      </c>
      <c r="E233">
        <v>53</v>
      </c>
      <c r="F233" s="1" t="str">
        <f>IF(RIGHT(szkola3[[#This Row],[IMIE]],1)="a","k","m")</f>
        <v>k</v>
      </c>
    </row>
    <row r="234" spans="1:6" x14ac:dyDescent="0.25">
      <c r="A234" s="1" t="s">
        <v>303</v>
      </c>
      <c r="B234" s="1" t="s">
        <v>327</v>
      </c>
      <c r="C234" s="1" t="s">
        <v>328</v>
      </c>
      <c r="D234">
        <v>3.42</v>
      </c>
      <c r="E234">
        <v>99</v>
      </c>
      <c r="F234" s="1" t="str">
        <f>IF(RIGHT(szkola3[[#This Row],[IMIE]],1)="a","k","m")</f>
        <v>k</v>
      </c>
    </row>
    <row r="235" spans="1:6" x14ac:dyDescent="0.25">
      <c r="A235" s="1" t="s">
        <v>303</v>
      </c>
      <c r="B235" s="1" t="s">
        <v>329</v>
      </c>
      <c r="C235" s="1" t="s">
        <v>66</v>
      </c>
      <c r="D235">
        <v>4.96</v>
      </c>
      <c r="E235">
        <v>92</v>
      </c>
      <c r="F235" s="1" t="str">
        <f>IF(RIGHT(szkola3[[#This Row],[IMIE]],1)="a","k","m")</f>
        <v>k</v>
      </c>
    </row>
    <row r="236" spans="1:6" x14ac:dyDescent="0.25">
      <c r="A236" s="1" t="s">
        <v>303</v>
      </c>
      <c r="B236" s="1" t="s">
        <v>330</v>
      </c>
      <c r="C236" s="1" t="s">
        <v>66</v>
      </c>
      <c r="D236">
        <v>4.24</v>
      </c>
      <c r="E236">
        <v>71</v>
      </c>
      <c r="F236" s="1" t="str">
        <f>IF(RIGHT(szkola3[[#This Row],[IMIE]],1)="a","k","m")</f>
        <v>k</v>
      </c>
    </row>
    <row r="237" spans="1:6" x14ac:dyDescent="0.25">
      <c r="A237" s="1" t="s">
        <v>303</v>
      </c>
      <c r="B237" s="1" t="s">
        <v>331</v>
      </c>
      <c r="C237" s="1" t="s">
        <v>332</v>
      </c>
      <c r="D237">
        <v>4.95</v>
      </c>
      <c r="E237">
        <v>81</v>
      </c>
      <c r="F237" s="1" t="str">
        <f>IF(RIGHT(szkola3[[#This Row],[IMIE]],1)="a","k","m")</f>
        <v>k</v>
      </c>
    </row>
    <row r="238" spans="1:6" x14ac:dyDescent="0.25">
      <c r="A238" s="1" t="s">
        <v>303</v>
      </c>
      <c r="B238" s="1" t="s">
        <v>333</v>
      </c>
      <c r="C238" s="1" t="s">
        <v>50</v>
      </c>
      <c r="D238">
        <v>4.18</v>
      </c>
      <c r="E238">
        <v>92</v>
      </c>
      <c r="F238" s="1" t="str">
        <f>IF(RIGHT(szkola3[[#This Row],[IMIE]],1)="a","k","m")</f>
        <v>k</v>
      </c>
    </row>
    <row r="239" spans="1:6" x14ac:dyDescent="0.25">
      <c r="A239" s="1" t="s">
        <v>303</v>
      </c>
      <c r="B239" s="1" t="s">
        <v>334</v>
      </c>
      <c r="C239" s="1" t="s">
        <v>210</v>
      </c>
      <c r="D239">
        <v>4.67</v>
      </c>
      <c r="E239">
        <v>74</v>
      </c>
      <c r="F239" s="1" t="str">
        <f>IF(RIGHT(szkola3[[#This Row],[IMIE]],1)="a","k","m")</f>
        <v>k</v>
      </c>
    </row>
    <row r="240" spans="1:6" x14ac:dyDescent="0.25">
      <c r="A240" s="1" t="s">
        <v>303</v>
      </c>
      <c r="B240" s="1" t="s">
        <v>335</v>
      </c>
      <c r="C240" s="1" t="s">
        <v>32</v>
      </c>
      <c r="D240">
        <v>3.82</v>
      </c>
      <c r="E240">
        <v>62</v>
      </c>
      <c r="F240" s="1" t="str">
        <f>IF(RIGHT(szkola3[[#This Row],[IMIE]],1)="a","k","m")</f>
        <v>k</v>
      </c>
    </row>
    <row r="241" spans="1:6" x14ac:dyDescent="0.25">
      <c r="A241" s="1" t="s">
        <v>303</v>
      </c>
      <c r="B241" s="1" t="s">
        <v>336</v>
      </c>
      <c r="C241" s="1" t="s">
        <v>166</v>
      </c>
      <c r="D241">
        <v>2.08</v>
      </c>
      <c r="E241">
        <v>95</v>
      </c>
      <c r="F241" s="1" t="str">
        <f>IF(RIGHT(szkola3[[#This Row],[IMIE]],1)="a","k","m")</f>
        <v>m</v>
      </c>
    </row>
    <row r="242" spans="1:6" x14ac:dyDescent="0.25">
      <c r="A242" s="1" t="s">
        <v>303</v>
      </c>
      <c r="B242" s="1" t="s">
        <v>337</v>
      </c>
      <c r="C242" s="1" t="s">
        <v>34</v>
      </c>
      <c r="D242">
        <v>2.2400000000000002</v>
      </c>
      <c r="E242">
        <v>51</v>
      </c>
      <c r="F242" s="1" t="str">
        <f>IF(RIGHT(szkola3[[#This Row],[IMIE]],1)="a","k","m")</f>
        <v>k</v>
      </c>
    </row>
    <row r="243" spans="1:6" x14ac:dyDescent="0.25">
      <c r="A243" s="1" t="s">
        <v>303</v>
      </c>
      <c r="B243" s="1" t="s">
        <v>338</v>
      </c>
      <c r="C243" s="1" t="s">
        <v>70</v>
      </c>
      <c r="D243">
        <v>5.31</v>
      </c>
      <c r="E243">
        <v>85</v>
      </c>
      <c r="F243" s="1" t="str">
        <f>IF(RIGHT(szkola3[[#This Row],[IMIE]],1)="a","k","m")</f>
        <v>k</v>
      </c>
    </row>
    <row r="244" spans="1:6" x14ac:dyDescent="0.25">
      <c r="A244" s="1" t="s">
        <v>339</v>
      </c>
      <c r="B244" s="1" t="s">
        <v>37</v>
      </c>
      <c r="C244" s="1" t="s">
        <v>70</v>
      </c>
      <c r="D244">
        <v>5</v>
      </c>
      <c r="E244">
        <v>97</v>
      </c>
      <c r="F244" s="1" t="str">
        <f>IF(RIGHT(szkola3[[#This Row],[IMIE]],1)="a","k","m")</f>
        <v>k</v>
      </c>
    </row>
    <row r="245" spans="1:6" x14ac:dyDescent="0.25">
      <c r="A245" s="1" t="s">
        <v>339</v>
      </c>
      <c r="B245" s="1" t="s">
        <v>37</v>
      </c>
      <c r="C245" s="1" t="s">
        <v>11</v>
      </c>
      <c r="D245">
        <v>2.87</v>
      </c>
      <c r="E245">
        <v>69</v>
      </c>
      <c r="F245" s="1" t="str">
        <f>IF(RIGHT(szkola3[[#This Row],[IMIE]],1)="a","k","m")</f>
        <v>k</v>
      </c>
    </row>
    <row r="246" spans="1:6" x14ac:dyDescent="0.25">
      <c r="A246" s="1" t="s">
        <v>339</v>
      </c>
      <c r="B246" s="1" t="s">
        <v>340</v>
      </c>
      <c r="C246" s="1" t="s">
        <v>341</v>
      </c>
      <c r="D246">
        <v>3.11</v>
      </c>
      <c r="E246">
        <v>78</v>
      </c>
      <c r="F246" s="1" t="str">
        <f>IF(RIGHT(szkola3[[#This Row],[IMIE]],1)="a","k","m")</f>
        <v>k</v>
      </c>
    </row>
    <row r="247" spans="1:6" x14ac:dyDescent="0.25">
      <c r="A247" s="1" t="s">
        <v>339</v>
      </c>
      <c r="B247" s="1" t="s">
        <v>342</v>
      </c>
      <c r="C247" s="1" t="s">
        <v>312</v>
      </c>
      <c r="D247">
        <v>4.75</v>
      </c>
      <c r="E247">
        <v>71</v>
      </c>
      <c r="F247" s="1" t="str">
        <f>IF(RIGHT(szkola3[[#This Row],[IMIE]],1)="a","k","m")</f>
        <v>k</v>
      </c>
    </row>
    <row r="248" spans="1:6" x14ac:dyDescent="0.25">
      <c r="A248" s="1" t="s">
        <v>339</v>
      </c>
      <c r="B248" s="1" t="s">
        <v>343</v>
      </c>
      <c r="C248" s="1" t="s">
        <v>70</v>
      </c>
      <c r="D248">
        <v>5.92</v>
      </c>
      <c r="E248">
        <v>92</v>
      </c>
      <c r="F248" s="1" t="str">
        <f>IF(RIGHT(szkola3[[#This Row],[IMIE]],1)="a","k","m")</f>
        <v>k</v>
      </c>
    </row>
    <row r="249" spans="1:6" x14ac:dyDescent="0.25">
      <c r="A249" s="1" t="s">
        <v>339</v>
      </c>
      <c r="B249" s="1" t="s">
        <v>344</v>
      </c>
      <c r="C249" s="1" t="s">
        <v>115</v>
      </c>
      <c r="D249">
        <v>3.03</v>
      </c>
      <c r="E249">
        <v>69</v>
      </c>
      <c r="F249" s="1" t="str">
        <f>IF(RIGHT(szkola3[[#This Row],[IMIE]],1)="a","k","m")</f>
        <v>k</v>
      </c>
    </row>
    <row r="250" spans="1:6" x14ac:dyDescent="0.25">
      <c r="A250" s="1" t="s">
        <v>339</v>
      </c>
      <c r="B250" s="1" t="s">
        <v>345</v>
      </c>
      <c r="C250" s="1" t="s">
        <v>107</v>
      </c>
      <c r="D250">
        <v>4.5999999999999996</v>
      </c>
      <c r="E250">
        <v>96</v>
      </c>
      <c r="F250" s="1" t="str">
        <f>IF(RIGHT(szkola3[[#This Row],[IMIE]],1)="a","k","m")</f>
        <v>k</v>
      </c>
    </row>
    <row r="251" spans="1:6" x14ac:dyDescent="0.25">
      <c r="A251" s="1" t="s">
        <v>339</v>
      </c>
      <c r="B251" s="1" t="s">
        <v>346</v>
      </c>
      <c r="C251" s="1" t="s">
        <v>48</v>
      </c>
      <c r="D251">
        <v>2.0299999999999998</v>
      </c>
      <c r="E251">
        <v>100</v>
      </c>
      <c r="F251" s="1" t="str">
        <f>IF(RIGHT(szkola3[[#This Row],[IMIE]],1)="a","k","m")</f>
        <v>m</v>
      </c>
    </row>
    <row r="252" spans="1:6" x14ac:dyDescent="0.25">
      <c r="A252" s="1" t="s">
        <v>339</v>
      </c>
      <c r="B252" s="1" t="s">
        <v>347</v>
      </c>
      <c r="C252" s="1" t="s">
        <v>50</v>
      </c>
      <c r="D252">
        <v>3.77</v>
      </c>
      <c r="E252">
        <v>76</v>
      </c>
      <c r="F252" s="1" t="str">
        <f>IF(RIGHT(szkola3[[#This Row],[IMIE]],1)="a","k","m")</f>
        <v>k</v>
      </c>
    </row>
    <row r="253" spans="1:6" x14ac:dyDescent="0.25">
      <c r="A253" s="1" t="s">
        <v>339</v>
      </c>
      <c r="B253" s="1" t="s">
        <v>348</v>
      </c>
      <c r="C253" s="1" t="s">
        <v>115</v>
      </c>
      <c r="D253">
        <v>4.67</v>
      </c>
      <c r="E253">
        <v>77</v>
      </c>
      <c r="F253" s="1" t="str">
        <f>IF(RIGHT(szkola3[[#This Row],[IMIE]],1)="a","k","m")</f>
        <v>k</v>
      </c>
    </row>
    <row r="254" spans="1:6" x14ac:dyDescent="0.25">
      <c r="A254" s="1" t="s">
        <v>339</v>
      </c>
      <c r="B254" s="1" t="s">
        <v>349</v>
      </c>
      <c r="C254" s="1" t="s">
        <v>11</v>
      </c>
      <c r="D254">
        <v>4.92</v>
      </c>
      <c r="E254">
        <v>77</v>
      </c>
      <c r="F254" s="1" t="str">
        <f>IF(RIGHT(szkola3[[#This Row],[IMIE]],1)="a","k","m")</f>
        <v>k</v>
      </c>
    </row>
    <row r="255" spans="1:6" x14ac:dyDescent="0.25">
      <c r="A255" s="1" t="s">
        <v>339</v>
      </c>
      <c r="B255" s="1" t="s">
        <v>350</v>
      </c>
      <c r="C255" s="1" t="s">
        <v>68</v>
      </c>
      <c r="D255">
        <v>4.05</v>
      </c>
      <c r="E255">
        <v>73</v>
      </c>
      <c r="F255" s="1" t="str">
        <f>IF(RIGHT(szkola3[[#This Row],[IMIE]],1)="a","k","m")</f>
        <v>k</v>
      </c>
    </row>
    <row r="256" spans="1:6" x14ac:dyDescent="0.25">
      <c r="A256" s="1" t="s">
        <v>339</v>
      </c>
      <c r="B256" s="1" t="s">
        <v>255</v>
      </c>
      <c r="C256" s="1" t="s">
        <v>42</v>
      </c>
      <c r="D256">
        <v>3.71</v>
      </c>
      <c r="E256">
        <v>85</v>
      </c>
      <c r="F256" s="1" t="str">
        <f>IF(RIGHT(szkola3[[#This Row],[IMIE]],1)="a","k","m")</f>
        <v>m</v>
      </c>
    </row>
    <row r="257" spans="1:6" x14ac:dyDescent="0.25">
      <c r="A257" s="1" t="s">
        <v>339</v>
      </c>
      <c r="B257" s="1" t="s">
        <v>351</v>
      </c>
      <c r="C257" s="1" t="s">
        <v>11</v>
      </c>
      <c r="D257">
        <v>2.99</v>
      </c>
      <c r="E257">
        <v>79</v>
      </c>
      <c r="F257" s="1" t="str">
        <f>IF(RIGHT(szkola3[[#This Row],[IMIE]],1)="a","k","m")</f>
        <v>k</v>
      </c>
    </row>
    <row r="258" spans="1:6" x14ac:dyDescent="0.25">
      <c r="A258" s="1" t="s">
        <v>339</v>
      </c>
      <c r="B258" s="1" t="s">
        <v>352</v>
      </c>
      <c r="C258" s="1" t="s">
        <v>210</v>
      </c>
      <c r="D258">
        <v>4.95</v>
      </c>
      <c r="E258">
        <v>84</v>
      </c>
      <c r="F258" s="1" t="str">
        <f>IF(RIGHT(szkola3[[#This Row],[IMIE]],1)="a","k","m")</f>
        <v>k</v>
      </c>
    </row>
    <row r="259" spans="1:6" x14ac:dyDescent="0.25">
      <c r="A259" s="1" t="s">
        <v>339</v>
      </c>
      <c r="B259" s="1" t="s">
        <v>353</v>
      </c>
      <c r="C259" s="1" t="s">
        <v>119</v>
      </c>
      <c r="D259">
        <v>4.96</v>
      </c>
      <c r="E259">
        <v>73</v>
      </c>
      <c r="F259" s="1" t="str">
        <f>IF(RIGHT(szkola3[[#This Row],[IMIE]],1)="a","k","m")</f>
        <v>k</v>
      </c>
    </row>
    <row r="260" spans="1:6" x14ac:dyDescent="0.25">
      <c r="A260" s="1" t="s">
        <v>339</v>
      </c>
      <c r="B260" s="1" t="s">
        <v>354</v>
      </c>
      <c r="C260" s="1" t="s">
        <v>34</v>
      </c>
      <c r="D260">
        <v>4.96</v>
      </c>
      <c r="E260">
        <v>75</v>
      </c>
      <c r="F260" s="1" t="str">
        <f>IF(RIGHT(szkola3[[#This Row],[IMIE]],1)="a","k","m")</f>
        <v>k</v>
      </c>
    </row>
    <row r="261" spans="1:6" x14ac:dyDescent="0.25">
      <c r="A261" s="1" t="s">
        <v>339</v>
      </c>
      <c r="B261" s="1" t="s">
        <v>355</v>
      </c>
      <c r="C261" s="1" t="s">
        <v>356</v>
      </c>
      <c r="D261">
        <v>3.51</v>
      </c>
      <c r="E261">
        <v>65</v>
      </c>
      <c r="F261" s="1" t="str">
        <f>IF(RIGHT(szkola3[[#This Row],[IMIE]],1)="a","k","m")</f>
        <v>m</v>
      </c>
    </row>
    <row r="262" spans="1:6" x14ac:dyDescent="0.25">
      <c r="A262" s="1" t="s">
        <v>339</v>
      </c>
      <c r="B262" s="1" t="s">
        <v>357</v>
      </c>
      <c r="C262" s="1" t="s">
        <v>17</v>
      </c>
      <c r="D262">
        <v>2.04</v>
      </c>
      <c r="E262">
        <v>68</v>
      </c>
      <c r="F262" s="1" t="str">
        <f>IF(RIGHT(szkola3[[#This Row],[IMIE]],1)="a","k","m")</f>
        <v>k</v>
      </c>
    </row>
    <row r="263" spans="1:6" x14ac:dyDescent="0.25">
      <c r="A263" s="1" t="s">
        <v>339</v>
      </c>
      <c r="B263" s="1" t="s">
        <v>358</v>
      </c>
      <c r="C263" s="1" t="s">
        <v>292</v>
      </c>
      <c r="D263">
        <v>5.83</v>
      </c>
      <c r="E263">
        <v>99</v>
      </c>
      <c r="F263" s="1" t="str">
        <f>IF(RIGHT(szkola3[[#This Row],[IMIE]],1)="a","k","m")</f>
        <v>k</v>
      </c>
    </row>
    <row r="264" spans="1:6" x14ac:dyDescent="0.25">
      <c r="A264" s="1" t="s">
        <v>339</v>
      </c>
      <c r="B264" s="1" t="s">
        <v>359</v>
      </c>
      <c r="C264" s="1" t="s">
        <v>63</v>
      </c>
      <c r="D264">
        <v>3.39</v>
      </c>
      <c r="E264">
        <v>53</v>
      </c>
      <c r="F264" s="1" t="str">
        <f>IF(RIGHT(szkola3[[#This Row],[IMIE]],1)="a","k","m")</f>
        <v>k</v>
      </c>
    </row>
    <row r="265" spans="1:6" x14ac:dyDescent="0.25">
      <c r="A265" s="1" t="s">
        <v>339</v>
      </c>
      <c r="B265" s="1" t="s">
        <v>360</v>
      </c>
      <c r="C265" s="1" t="s">
        <v>205</v>
      </c>
      <c r="D265">
        <v>3.95</v>
      </c>
      <c r="E265">
        <v>77</v>
      </c>
      <c r="F265" s="1" t="str">
        <f>IF(RIGHT(szkola3[[#This Row],[IMIE]],1)="a","k","m")</f>
        <v>m</v>
      </c>
    </row>
    <row r="266" spans="1:6" x14ac:dyDescent="0.25">
      <c r="A266" s="1" t="s">
        <v>339</v>
      </c>
      <c r="B266" s="1" t="s">
        <v>361</v>
      </c>
      <c r="C266" s="1" t="s">
        <v>48</v>
      </c>
      <c r="D266">
        <v>5.47</v>
      </c>
      <c r="E266">
        <v>95</v>
      </c>
      <c r="F266" s="1" t="str">
        <f>IF(RIGHT(szkola3[[#This Row],[IMIE]],1)="a","k","m")</f>
        <v>m</v>
      </c>
    </row>
    <row r="267" spans="1:6" x14ac:dyDescent="0.25">
      <c r="A267" s="1" t="s">
        <v>339</v>
      </c>
      <c r="B267" s="1" t="s">
        <v>362</v>
      </c>
      <c r="C267" s="1" t="s">
        <v>363</v>
      </c>
      <c r="D267">
        <v>2.95</v>
      </c>
      <c r="E267">
        <v>85</v>
      </c>
      <c r="F267" s="1" t="str">
        <f>IF(RIGHT(szkola3[[#This Row],[IMIE]],1)="a","k","m")</f>
        <v>k</v>
      </c>
    </row>
    <row r="268" spans="1:6" x14ac:dyDescent="0.25">
      <c r="A268" s="1" t="s">
        <v>339</v>
      </c>
      <c r="B268" s="1" t="s">
        <v>364</v>
      </c>
      <c r="C268" s="1" t="s">
        <v>34</v>
      </c>
      <c r="D268">
        <v>3.13</v>
      </c>
      <c r="E268">
        <v>84</v>
      </c>
      <c r="F268" s="1" t="str">
        <f>IF(RIGHT(szkola3[[#This Row],[IMIE]],1)="a","k","m")</f>
        <v>k</v>
      </c>
    </row>
    <row r="269" spans="1:6" x14ac:dyDescent="0.25">
      <c r="A269" s="1" t="s">
        <v>339</v>
      </c>
      <c r="B269" s="1" t="s">
        <v>365</v>
      </c>
      <c r="C269" s="1" t="s">
        <v>56</v>
      </c>
      <c r="D269">
        <v>4.51</v>
      </c>
      <c r="E269">
        <v>87</v>
      </c>
      <c r="F269" s="1" t="str">
        <f>IF(RIGHT(szkola3[[#This Row],[IMIE]],1)="a","k","m")</f>
        <v>k</v>
      </c>
    </row>
    <row r="270" spans="1:6" x14ac:dyDescent="0.25">
      <c r="A270" s="1" t="s">
        <v>339</v>
      </c>
      <c r="B270" s="1" t="s">
        <v>366</v>
      </c>
      <c r="C270" s="1" t="s">
        <v>367</v>
      </c>
      <c r="D270">
        <v>5.38</v>
      </c>
      <c r="E270">
        <v>98</v>
      </c>
      <c r="F270" s="1" t="str">
        <f>IF(RIGHT(szkola3[[#This Row],[IMIE]],1)="a","k","m")</f>
        <v>k</v>
      </c>
    </row>
    <row r="271" spans="1:6" x14ac:dyDescent="0.25">
      <c r="A271" s="1" t="s">
        <v>339</v>
      </c>
      <c r="B271" s="1" t="s">
        <v>368</v>
      </c>
      <c r="C271" s="1" t="s">
        <v>11</v>
      </c>
      <c r="D271">
        <v>2.11</v>
      </c>
      <c r="E271">
        <v>63</v>
      </c>
      <c r="F271" s="1" t="str">
        <f>IF(RIGHT(szkola3[[#This Row],[IMIE]],1)="a","k","m")</f>
        <v>k</v>
      </c>
    </row>
    <row r="272" spans="1:6" x14ac:dyDescent="0.25">
      <c r="A272" s="1" t="s">
        <v>339</v>
      </c>
      <c r="B272" s="1" t="s">
        <v>369</v>
      </c>
      <c r="C272" s="1" t="s">
        <v>32</v>
      </c>
      <c r="D272">
        <v>2.77</v>
      </c>
      <c r="E272">
        <v>59</v>
      </c>
      <c r="F272" s="1" t="str">
        <f>IF(RIGHT(szkola3[[#This Row],[IMIE]],1)="a","k","m")</f>
        <v>k</v>
      </c>
    </row>
    <row r="273" spans="1:6" x14ac:dyDescent="0.25">
      <c r="A273" s="1" t="s">
        <v>339</v>
      </c>
      <c r="B273" s="1" t="s">
        <v>370</v>
      </c>
      <c r="C273" s="1" t="s">
        <v>371</v>
      </c>
      <c r="D273">
        <v>4</v>
      </c>
      <c r="E273">
        <v>96</v>
      </c>
      <c r="F273" s="1" t="str">
        <f>IF(RIGHT(szkola3[[#This Row],[IMIE]],1)="a","k","m")</f>
        <v>k</v>
      </c>
    </row>
    <row r="274" spans="1:6" x14ac:dyDescent="0.25">
      <c r="A274" s="1" t="s">
        <v>339</v>
      </c>
      <c r="B274" s="1" t="s">
        <v>372</v>
      </c>
      <c r="C274" s="1" t="s">
        <v>373</v>
      </c>
      <c r="D274">
        <v>4.7300000000000004</v>
      </c>
      <c r="E274">
        <v>74</v>
      </c>
      <c r="F274" s="1" t="str">
        <f>IF(RIGHT(szkola3[[#This Row],[IMIE]],1)="a","k","m")</f>
        <v>k</v>
      </c>
    </row>
    <row r="275" spans="1:6" x14ac:dyDescent="0.25">
      <c r="A275" s="1" t="s">
        <v>339</v>
      </c>
      <c r="B275" s="1" t="s">
        <v>374</v>
      </c>
      <c r="C275" s="1" t="s">
        <v>29</v>
      </c>
      <c r="D275">
        <v>5.55</v>
      </c>
      <c r="E275">
        <v>86</v>
      </c>
      <c r="F275" s="1" t="str">
        <f>IF(RIGHT(szkola3[[#This Row],[IMIE]],1)="a","k","m")</f>
        <v>m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23DC-8749-4D7D-A3CD-4FC65370A574}">
  <dimension ref="A1:N275"/>
  <sheetViews>
    <sheetView workbookViewId="0">
      <selection sqref="A1:G1048576"/>
    </sheetView>
  </sheetViews>
  <sheetFormatPr defaultRowHeight="15" x14ac:dyDescent="0.25"/>
  <cols>
    <col min="1" max="1" width="8.85546875" bestFit="1" customWidth="1"/>
    <col min="2" max="2" width="21.42578125" bestFit="1" customWidth="1"/>
    <col min="3" max="3" width="12.140625" bestFit="1" customWidth="1"/>
    <col min="4" max="4" width="11" bestFit="1" customWidth="1"/>
    <col min="5" max="5" width="15.140625" bestFit="1" customWidth="1"/>
    <col min="11" max="12" width="17.7109375" bestFit="1" customWidth="1"/>
    <col min="13" max="13" width="3" bestFit="1" customWidth="1"/>
    <col min="14" max="15" width="1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375</v>
      </c>
      <c r="G1" t="s">
        <v>383</v>
      </c>
    </row>
    <row r="2" spans="1:14" x14ac:dyDescent="0.25">
      <c r="A2" s="1" t="s">
        <v>5</v>
      </c>
      <c r="B2" s="1" t="s">
        <v>6</v>
      </c>
      <c r="C2" s="1" t="s">
        <v>7</v>
      </c>
      <c r="D2">
        <v>4.62</v>
      </c>
      <c r="E2">
        <v>70</v>
      </c>
      <c r="F2" s="1" t="str">
        <f>IF(RIGHT(szkola34[[#This Row],[IMIE]],1)="a","k","m")</f>
        <v>k</v>
      </c>
      <c r="G2" s="1">
        <f>IF(AND(szkola34[[#This Row],[ŚREDNIA]]&gt;4.6,szkola34[[#This Row],[FREKWENCJA]]&gt;69),1,0)</f>
        <v>1</v>
      </c>
      <c r="K2" s="2" t="s">
        <v>383</v>
      </c>
      <c r="L2" s="3">
        <v>1</v>
      </c>
    </row>
    <row r="3" spans="1:14" x14ac:dyDescent="0.25">
      <c r="A3" s="1" t="s">
        <v>5</v>
      </c>
      <c r="B3" s="1" t="s">
        <v>8</v>
      </c>
      <c r="C3" s="1" t="s">
        <v>9</v>
      </c>
      <c r="D3">
        <v>3.65</v>
      </c>
      <c r="E3">
        <v>100</v>
      </c>
      <c r="F3" s="1" t="str">
        <f>IF(RIGHT(szkola34[[#This Row],[IMIE]],1)="a","k","m")</f>
        <v>k</v>
      </c>
      <c r="G3" s="1">
        <f>IF(AND(szkola34[[#This Row],[ŚREDNIA]]&gt;4.6,szkola34[[#This Row],[FREKWENCJA]]&gt;69),1,0)</f>
        <v>0</v>
      </c>
    </row>
    <row r="4" spans="1:14" x14ac:dyDescent="0.25">
      <c r="A4" s="1" t="s">
        <v>5</v>
      </c>
      <c r="B4" s="1" t="s">
        <v>10</v>
      </c>
      <c r="C4" s="1" t="s">
        <v>11</v>
      </c>
      <c r="D4">
        <v>2.42</v>
      </c>
      <c r="E4">
        <v>75</v>
      </c>
      <c r="F4" s="1" t="str">
        <f>IF(RIGHT(szkola34[[#This Row],[IMIE]],1)="a","k","m")</f>
        <v>k</v>
      </c>
      <c r="G4" s="1">
        <f>IF(AND(szkola34[[#This Row],[ŚREDNIA]]&gt;4.6,szkola34[[#This Row],[FREKWENCJA]]&gt;69),1,0)</f>
        <v>0</v>
      </c>
      <c r="K4" s="2" t="s">
        <v>381</v>
      </c>
      <c r="L4" s="2" t="s">
        <v>382</v>
      </c>
    </row>
    <row r="5" spans="1:14" x14ac:dyDescent="0.25">
      <c r="A5" s="1" t="s">
        <v>5</v>
      </c>
      <c r="B5" s="1" t="s">
        <v>12</v>
      </c>
      <c r="C5" s="1" t="s">
        <v>13</v>
      </c>
      <c r="D5">
        <v>3.33</v>
      </c>
      <c r="E5">
        <v>97</v>
      </c>
      <c r="F5" s="1" t="str">
        <f>IF(RIGHT(szkola34[[#This Row],[IMIE]],1)="a","k","m")</f>
        <v>k</v>
      </c>
      <c r="G5" s="1">
        <f>IF(AND(szkola34[[#This Row],[ŚREDNIA]]&gt;4.6,szkola34[[#This Row],[FREKWENCJA]]&gt;69),1,0)</f>
        <v>0</v>
      </c>
      <c r="K5" s="2" t="s">
        <v>376</v>
      </c>
      <c r="L5" t="s">
        <v>377</v>
      </c>
      <c r="M5" t="s">
        <v>378</v>
      </c>
      <c r="N5" t="s">
        <v>380</v>
      </c>
    </row>
    <row r="6" spans="1:14" x14ac:dyDescent="0.25">
      <c r="A6" s="1" t="s">
        <v>5</v>
      </c>
      <c r="B6" s="1" t="s">
        <v>14</v>
      </c>
      <c r="C6" s="1" t="s">
        <v>15</v>
      </c>
      <c r="D6">
        <v>4.01</v>
      </c>
      <c r="E6">
        <v>80</v>
      </c>
      <c r="F6" s="1" t="str">
        <f>IF(RIGHT(szkola34[[#This Row],[IMIE]],1)="a","k","m")</f>
        <v>m</v>
      </c>
      <c r="G6" s="1">
        <f>IF(AND(szkola34[[#This Row],[ŚREDNIA]]&gt;4.6,szkola34[[#This Row],[FREKWENCJA]]&gt;69),1,0)</f>
        <v>0</v>
      </c>
      <c r="K6" s="3" t="s">
        <v>5</v>
      </c>
      <c r="L6" s="1">
        <v>4</v>
      </c>
      <c r="M6" s="1">
        <v>3</v>
      </c>
      <c r="N6" s="1">
        <v>7</v>
      </c>
    </row>
    <row r="7" spans="1:14" x14ac:dyDescent="0.25">
      <c r="A7" s="1" t="s">
        <v>5</v>
      </c>
      <c r="B7" s="1" t="s">
        <v>16</v>
      </c>
      <c r="C7" s="1" t="s">
        <v>17</v>
      </c>
      <c r="D7">
        <v>4.51</v>
      </c>
      <c r="E7">
        <v>82</v>
      </c>
      <c r="F7" s="1" t="str">
        <f>IF(RIGHT(szkola34[[#This Row],[IMIE]],1)="a","k","m")</f>
        <v>k</v>
      </c>
      <c r="G7" s="1">
        <f>IF(AND(szkola34[[#This Row],[ŚREDNIA]]&gt;4.6,szkola34[[#This Row],[FREKWENCJA]]&gt;69),1,0)</f>
        <v>0</v>
      </c>
      <c r="K7" s="3" t="s">
        <v>64</v>
      </c>
      <c r="L7" s="1">
        <v>8</v>
      </c>
      <c r="M7" s="1">
        <v>5</v>
      </c>
      <c r="N7" s="1">
        <v>13</v>
      </c>
    </row>
    <row r="8" spans="1:14" x14ac:dyDescent="0.25">
      <c r="A8" s="1" t="s">
        <v>5</v>
      </c>
      <c r="B8" s="1" t="s">
        <v>18</v>
      </c>
      <c r="C8" s="1" t="s">
        <v>19</v>
      </c>
      <c r="D8">
        <v>3.4</v>
      </c>
      <c r="E8">
        <v>82</v>
      </c>
      <c r="F8" s="1" t="str">
        <f>IF(RIGHT(szkola34[[#This Row],[IMIE]],1)="a","k","m")</f>
        <v>m</v>
      </c>
      <c r="G8" s="1">
        <f>IF(AND(szkola34[[#This Row],[ŚREDNIA]]&gt;4.6,szkola34[[#This Row],[FREKWENCJA]]&gt;69),1,0)</f>
        <v>0</v>
      </c>
      <c r="K8" s="3" t="s">
        <v>125</v>
      </c>
      <c r="L8" s="1">
        <v>2</v>
      </c>
      <c r="M8" s="1">
        <v>7</v>
      </c>
      <c r="N8" s="1">
        <v>9</v>
      </c>
    </row>
    <row r="9" spans="1:14" x14ac:dyDescent="0.25">
      <c r="A9" s="1" t="s">
        <v>5</v>
      </c>
      <c r="B9" s="1" t="s">
        <v>20</v>
      </c>
      <c r="C9" s="1" t="s">
        <v>21</v>
      </c>
      <c r="D9">
        <v>2.63</v>
      </c>
      <c r="E9">
        <v>84</v>
      </c>
      <c r="F9" s="1" t="str">
        <f>IF(RIGHT(szkola34[[#This Row],[IMIE]],1)="a","k","m")</f>
        <v>k</v>
      </c>
      <c r="G9" s="1">
        <f>IF(AND(szkola34[[#This Row],[ŚREDNIA]]&gt;4.6,szkola34[[#This Row],[FREKWENCJA]]&gt;69),1,0)</f>
        <v>0</v>
      </c>
      <c r="K9" s="3" t="s">
        <v>170</v>
      </c>
      <c r="L9" s="1">
        <v>5</v>
      </c>
      <c r="M9" s="1">
        <v>6</v>
      </c>
      <c r="N9" s="1">
        <v>11</v>
      </c>
    </row>
    <row r="10" spans="1:14" x14ac:dyDescent="0.25">
      <c r="A10" s="1" t="s">
        <v>5</v>
      </c>
      <c r="B10" s="1" t="s">
        <v>22</v>
      </c>
      <c r="C10" s="1" t="s">
        <v>23</v>
      </c>
      <c r="D10">
        <v>4.55</v>
      </c>
      <c r="E10">
        <v>70</v>
      </c>
      <c r="F10" s="1" t="str">
        <f>IF(RIGHT(szkola34[[#This Row],[IMIE]],1)="a","k","m")</f>
        <v>k</v>
      </c>
      <c r="G10" s="1">
        <f>IF(AND(szkola34[[#This Row],[ŚREDNIA]]&gt;4.6,szkola34[[#This Row],[FREKWENCJA]]&gt;69),1,0)</f>
        <v>0</v>
      </c>
      <c r="K10" s="3" t="s">
        <v>220</v>
      </c>
      <c r="L10" s="1">
        <v>3</v>
      </c>
      <c r="M10" s="1">
        <v>10</v>
      </c>
      <c r="N10" s="1">
        <v>13</v>
      </c>
    </row>
    <row r="11" spans="1:14" x14ac:dyDescent="0.25">
      <c r="A11" s="1" t="s">
        <v>5</v>
      </c>
      <c r="B11" s="1" t="s">
        <v>24</v>
      </c>
      <c r="C11" s="1" t="s">
        <v>25</v>
      </c>
      <c r="D11">
        <v>3.57</v>
      </c>
      <c r="E11">
        <v>67</v>
      </c>
      <c r="F11" s="1" t="str">
        <f>IF(RIGHT(szkola34[[#This Row],[IMIE]],1)="a","k","m")</f>
        <v>k</v>
      </c>
      <c r="G11" s="1">
        <f>IF(AND(szkola34[[#This Row],[ŚREDNIA]]&gt;4.6,szkola34[[#This Row],[FREKWENCJA]]&gt;69),1,0)</f>
        <v>0</v>
      </c>
      <c r="K11" s="3" t="s">
        <v>260</v>
      </c>
      <c r="L11" s="1">
        <v>13</v>
      </c>
      <c r="M11" s="1">
        <v>1</v>
      </c>
      <c r="N11" s="1">
        <v>14</v>
      </c>
    </row>
    <row r="12" spans="1:14" x14ac:dyDescent="0.25">
      <c r="A12" s="1" t="s">
        <v>5</v>
      </c>
      <c r="B12" s="1" t="s">
        <v>26</v>
      </c>
      <c r="C12" s="1" t="s">
        <v>27</v>
      </c>
      <c r="D12">
        <v>3.35</v>
      </c>
      <c r="E12">
        <v>86</v>
      </c>
      <c r="F12" s="1" t="str">
        <f>IF(RIGHT(szkola34[[#This Row],[IMIE]],1)="a","k","m")</f>
        <v>m</v>
      </c>
      <c r="G12" s="1">
        <f>IF(AND(szkola34[[#This Row],[ŚREDNIA]]&gt;4.6,szkola34[[#This Row],[FREKWENCJA]]&gt;69),1,0)</f>
        <v>0</v>
      </c>
      <c r="K12" s="3" t="s">
        <v>303</v>
      </c>
      <c r="L12" s="1">
        <v>9</v>
      </c>
      <c r="M12" s="1">
        <v>5</v>
      </c>
      <c r="N12" s="1">
        <v>14</v>
      </c>
    </row>
    <row r="13" spans="1:14" x14ac:dyDescent="0.25">
      <c r="A13" s="1" t="s">
        <v>5</v>
      </c>
      <c r="B13" s="1" t="s">
        <v>28</v>
      </c>
      <c r="C13" s="1" t="s">
        <v>29</v>
      </c>
      <c r="D13">
        <v>3.98</v>
      </c>
      <c r="E13">
        <v>63</v>
      </c>
      <c r="F13" s="1" t="str">
        <f>IF(RIGHT(szkola34[[#This Row],[IMIE]],1)="a","k","m")</f>
        <v>m</v>
      </c>
      <c r="G13" s="1">
        <f>IF(AND(szkola34[[#This Row],[ŚREDNIA]]&gt;4.6,szkola34[[#This Row],[FREKWENCJA]]&gt;69),1,0)</f>
        <v>0</v>
      </c>
      <c r="K13" s="3" t="s">
        <v>339</v>
      </c>
      <c r="L13" s="1">
        <v>11</v>
      </c>
      <c r="M13" s="1">
        <v>2</v>
      </c>
      <c r="N13" s="1">
        <v>13</v>
      </c>
    </row>
    <row r="14" spans="1:14" x14ac:dyDescent="0.25">
      <c r="A14" s="1" t="s">
        <v>5</v>
      </c>
      <c r="B14" s="1" t="s">
        <v>30</v>
      </c>
      <c r="C14" s="1" t="s">
        <v>11</v>
      </c>
      <c r="D14">
        <v>5.65</v>
      </c>
      <c r="E14">
        <v>95</v>
      </c>
      <c r="F14" s="1" t="str">
        <f>IF(RIGHT(szkola34[[#This Row],[IMIE]],1)="a","k","m")</f>
        <v>k</v>
      </c>
      <c r="G14" s="1">
        <f>IF(AND(szkola34[[#This Row],[ŚREDNIA]]&gt;4.6,szkola34[[#This Row],[FREKWENCJA]]&gt;69),1,0)</f>
        <v>1</v>
      </c>
      <c r="K14" s="3" t="s">
        <v>380</v>
      </c>
      <c r="L14" s="1">
        <v>55</v>
      </c>
      <c r="M14" s="1">
        <v>39</v>
      </c>
      <c r="N14" s="1">
        <v>94</v>
      </c>
    </row>
    <row r="15" spans="1:14" x14ac:dyDescent="0.25">
      <c r="A15" s="1" t="s">
        <v>5</v>
      </c>
      <c r="B15" s="1" t="s">
        <v>31</v>
      </c>
      <c r="C15" s="1" t="s">
        <v>32</v>
      </c>
      <c r="D15">
        <v>2.48</v>
      </c>
      <c r="E15">
        <v>94</v>
      </c>
      <c r="F15" s="1" t="str">
        <f>IF(RIGHT(szkola34[[#This Row],[IMIE]],1)="a","k","m")</f>
        <v>k</v>
      </c>
      <c r="G15" s="1">
        <f>IF(AND(szkola34[[#This Row],[ŚREDNIA]]&gt;4.6,szkola34[[#This Row],[FREKWENCJA]]&gt;69),1,0)</f>
        <v>0</v>
      </c>
    </row>
    <row r="16" spans="1:14" x14ac:dyDescent="0.25">
      <c r="A16" s="1" t="s">
        <v>5</v>
      </c>
      <c r="B16" s="1" t="s">
        <v>33</v>
      </c>
      <c r="C16" s="1" t="s">
        <v>34</v>
      </c>
      <c r="D16">
        <v>3.98</v>
      </c>
      <c r="E16">
        <v>97</v>
      </c>
      <c r="F16" s="1" t="str">
        <f>IF(RIGHT(szkola34[[#This Row],[IMIE]],1)="a","k","m")</f>
        <v>k</v>
      </c>
      <c r="G16" s="1">
        <f>IF(AND(szkola34[[#This Row],[ŚREDNIA]]&gt;4.6,szkola34[[#This Row],[FREKWENCJA]]&gt;69),1,0)</f>
        <v>0</v>
      </c>
    </row>
    <row r="17" spans="1:7" x14ac:dyDescent="0.25">
      <c r="A17" s="1" t="s">
        <v>5</v>
      </c>
      <c r="B17" s="1" t="s">
        <v>35</v>
      </c>
      <c r="C17" s="1" t="s">
        <v>36</v>
      </c>
      <c r="D17">
        <v>4.04</v>
      </c>
      <c r="E17">
        <v>88</v>
      </c>
      <c r="F17" s="1" t="str">
        <f>IF(RIGHT(szkola34[[#This Row],[IMIE]],1)="a","k","m")</f>
        <v>m</v>
      </c>
      <c r="G17" s="1">
        <f>IF(AND(szkola34[[#This Row],[ŚREDNIA]]&gt;4.6,szkola34[[#This Row],[FREKWENCJA]]&gt;69),1,0)</f>
        <v>0</v>
      </c>
    </row>
    <row r="18" spans="1:7" x14ac:dyDescent="0.25">
      <c r="A18" s="1" t="s">
        <v>5</v>
      </c>
      <c r="B18" s="1" t="s">
        <v>37</v>
      </c>
      <c r="C18" s="1" t="s">
        <v>38</v>
      </c>
      <c r="D18">
        <v>4.37</v>
      </c>
      <c r="E18">
        <v>91</v>
      </c>
      <c r="F18" s="1" t="str">
        <f>IF(RIGHT(szkola34[[#This Row],[IMIE]],1)="a","k","m")</f>
        <v>k</v>
      </c>
      <c r="G18" s="1">
        <f>IF(AND(szkola34[[#This Row],[ŚREDNIA]]&gt;4.6,szkola34[[#This Row],[FREKWENCJA]]&gt;69),1,0)</f>
        <v>0</v>
      </c>
    </row>
    <row r="19" spans="1:7" x14ac:dyDescent="0.25">
      <c r="A19" s="1" t="s">
        <v>5</v>
      </c>
      <c r="B19" s="1" t="s">
        <v>39</v>
      </c>
      <c r="C19" s="1" t="s">
        <v>40</v>
      </c>
      <c r="D19">
        <v>5.91</v>
      </c>
      <c r="E19">
        <v>92</v>
      </c>
      <c r="F19" s="1" t="str">
        <f>IF(RIGHT(szkola34[[#This Row],[IMIE]],1)="a","k","m")</f>
        <v>k</v>
      </c>
      <c r="G19" s="1">
        <f>IF(AND(szkola34[[#This Row],[ŚREDNIA]]&gt;4.6,szkola34[[#This Row],[FREKWENCJA]]&gt;69),1,0)</f>
        <v>1</v>
      </c>
    </row>
    <row r="20" spans="1:7" x14ac:dyDescent="0.25">
      <c r="A20" s="1" t="s">
        <v>5</v>
      </c>
      <c r="B20" s="1" t="s">
        <v>41</v>
      </c>
      <c r="C20" s="1" t="s">
        <v>42</v>
      </c>
      <c r="D20">
        <v>4.07</v>
      </c>
      <c r="E20">
        <v>55</v>
      </c>
      <c r="F20" s="1" t="str">
        <f>IF(RIGHT(szkola34[[#This Row],[IMIE]],1)="a","k","m")</f>
        <v>m</v>
      </c>
      <c r="G20" s="1">
        <f>IF(AND(szkola34[[#This Row],[ŚREDNIA]]&gt;4.6,szkola34[[#This Row],[FREKWENCJA]]&gt;69),1,0)</f>
        <v>0</v>
      </c>
    </row>
    <row r="21" spans="1:7" x14ac:dyDescent="0.25">
      <c r="A21" s="1" t="s">
        <v>5</v>
      </c>
      <c r="B21" s="1" t="s">
        <v>43</v>
      </c>
      <c r="C21" s="1" t="s">
        <v>44</v>
      </c>
      <c r="D21">
        <v>2.4700000000000002</v>
      </c>
      <c r="E21">
        <v>57</v>
      </c>
      <c r="F21" s="1" t="str">
        <f>IF(RIGHT(szkola34[[#This Row],[IMIE]],1)="a","k","m")</f>
        <v>k</v>
      </c>
      <c r="G21" s="1">
        <f>IF(AND(szkola34[[#This Row],[ŚREDNIA]]&gt;4.6,szkola34[[#This Row],[FREKWENCJA]]&gt;69),1,0)</f>
        <v>0</v>
      </c>
    </row>
    <row r="22" spans="1:7" x14ac:dyDescent="0.25">
      <c r="A22" s="1" t="s">
        <v>5</v>
      </c>
      <c r="B22" s="1" t="s">
        <v>45</v>
      </c>
      <c r="C22" s="1" t="s">
        <v>46</v>
      </c>
      <c r="D22">
        <v>4.82</v>
      </c>
      <c r="E22">
        <v>92</v>
      </c>
      <c r="F22" s="1" t="str">
        <f>IF(RIGHT(szkola34[[#This Row],[IMIE]],1)="a","k","m")</f>
        <v>m</v>
      </c>
      <c r="G22" s="1">
        <f>IF(AND(szkola34[[#This Row],[ŚREDNIA]]&gt;4.6,szkola34[[#This Row],[FREKWENCJA]]&gt;69),1,0)</f>
        <v>1</v>
      </c>
    </row>
    <row r="23" spans="1:7" x14ac:dyDescent="0.25">
      <c r="A23" s="1" t="s">
        <v>5</v>
      </c>
      <c r="B23" s="1" t="s">
        <v>47</v>
      </c>
      <c r="C23" s="1" t="s">
        <v>48</v>
      </c>
      <c r="D23">
        <v>3.7</v>
      </c>
      <c r="E23">
        <v>76</v>
      </c>
      <c r="F23" s="1" t="str">
        <f>IF(RIGHT(szkola34[[#This Row],[IMIE]],1)="a","k","m")</f>
        <v>m</v>
      </c>
      <c r="G23" s="1">
        <f>IF(AND(szkola34[[#This Row],[ŚREDNIA]]&gt;4.6,szkola34[[#This Row],[FREKWENCJA]]&gt;69),1,0)</f>
        <v>0</v>
      </c>
    </row>
    <row r="24" spans="1:7" x14ac:dyDescent="0.25">
      <c r="A24" s="1" t="s">
        <v>5</v>
      </c>
      <c r="B24" s="1" t="s">
        <v>49</v>
      </c>
      <c r="C24" s="1" t="s">
        <v>50</v>
      </c>
      <c r="D24">
        <v>2.04</v>
      </c>
      <c r="E24">
        <v>95</v>
      </c>
      <c r="F24" s="1" t="str">
        <f>IF(RIGHT(szkola34[[#This Row],[IMIE]],1)="a","k","m")</f>
        <v>k</v>
      </c>
      <c r="G24" s="1">
        <f>IF(AND(szkola34[[#This Row],[ŚREDNIA]]&gt;4.6,szkola34[[#This Row],[FREKWENCJA]]&gt;69),1,0)</f>
        <v>0</v>
      </c>
    </row>
    <row r="25" spans="1:7" x14ac:dyDescent="0.25">
      <c r="A25" s="1" t="s">
        <v>5</v>
      </c>
      <c r="B25" s="1" t="s">
        <v>51</v>
      </c>
      <c r="C25" s="1" t="s">
        <v>52</v>
      </c>
      <c r="D25">
        <v>2.5299999999999998</v>
      </c>
      <c r="E25">
        <v>93</v>
      </c>
      <c r="F25" s="1" t="str">
        <f>IF(RIGHT(szkola34[[#This Row],[IMIE]],1)="a","k","m")</f>
        <v>m</v>
      </c>
      <c r="G25" s="1">
        <f>IF(AND(szkola34[[#This Row],[ŚREDNIA]]&gt;4.6,szkola34[[#This Row],[FREKWENCJA]]&gt;69),1,0)</f>
        <v>0</v>
      </c>
    </row>
    <row r="26" spans="1:7" x14ac:dyDescent="0.25">
      <c r="A26" s="1" t="s">
        <v>5</v>
      </c>
      <c r="B26" s="1" t="s">
        <v>53</v>
      </c>
      <c r="C26" s="1" t="s">
        <v>54</v>
      </c>
      <c r="D26">
        <v>5.65</v>
      </c>
      <c r="E26">
        <v>90</v>
      </c>
      <c r="F26" s="1" t="str">
        <f>IF(RIGHT(szkola34[[#This Row],[IMIE]],1)="a","k","m")</f>
        <v>m</v>
      </c>
      <c r="G26" s="1">
        <f>IF(AND(szkola34[[#This Row],[ŚREDNIA]]&gt;4.6,szkola34[[#This Row],[FREKWENCJA]]&gt;69),1,0)</f>
        <v>1</v>
      </c>
    </row>
    <row r="27" spans="1:7" x14ac:dyDescent="0.25">
      <c r="A27" s="1" t="s">
        <v>5</v>
      </c>
      <c r="B27" s="1" t="s">
        <v>55</v>
      </c>
      <c r="C27" s="1" t="s">
        <v>56</v>
      </c>
      <c r="D27">
        <v>2.09</v>
      </c>
      <c r="E27">
        <v>50</v>
      </c>
      <c r="F27" s="1" t="str">
        <f>IF(RIGHT(szkola34[[#This Row],[IMIE]],1)="a","k","m")</f>
        <v>k</v>
      </c>
      <c r="G27" s="1">
        <f>IF(AND(szkola34[[#This Row],[ŚREDNIA]]&gt;4.6,szkola34[[#This Row],[FREKWENCJA]]&gt;69),1,0)</f>
        <v>0</v>
      </c>
    </row>
    <row r="28" spans="1:7" x14ac:dyDescent="0.25">
      <c r="A28" s="1" t="s">
        <v>5</v>
      </c>
      <c r="B28" s="1" t="s">
        <v>57</v>
      </c>
      <c r="C28" s="1" t="s">
        <v>15</v>
      </c>
      <c r="D28">
        <v>5.87</v>
      </c>
      <c r="E28">
        <v>91</v>
      </c>
      <c r="F28" s="1" t="str">
        <f>IF(RIGHT(szkola34[[#This Row],[IMIE]],1)="a","k","m")</f>
        <v>m</v>
      </c>
      <c r="G28" s="1">
        <f>IF(AND(szkola34[[#This Row],[ŚREDNIA]]&gt;4.6,szkola34[[#This Row],[FREKWENCJA]]&gt;69),1,0)</f>
        <v>1</v>
      </c>
    </row>
    <row r="29" spans="1:7" x14ac:dyDescent="0.25">
      <c r="A29" s="1" t="s">
        <v>5</v>
      </c>
      <c r="B29" s="1" t="s">
        <v>58</v>
      </c>
      <c r="C29" s="1" t="s">
        <v>59</v>
      </c>
      <c r="D29">
        <v>2.59</v>
      </c>
      <c r="E29">
        <v>69</v>
      </c>
      <c r="F29" s="1" t="str">
        <f>IF(RIGHT(szkola34[[#This Row],[IMIE]],1)="a","k","m")</f>
        <v>m</v>
      </c>
      <c r="G29" s="1">
        <f>IF(AND(szkola34[[#This Row],[ŚREDNIA]]&gt;4.6,szkola34[[#This Row],[FREKWENCJA]]&gt;69),1,0)</f>
        <v>0</v>
      </c>
    </row>
    <row r="30" spans="1:7" x14ac:dyDescent="0.25">
      <c r="A30" s="1" t="s">
        <v>5</v>
      </c>
      <c r="B30" s="1" t="s">
        <v>60</v>
      </c>
      <c r="C30" s="1" t="s">
        <v>61</v>
      </c>
      <c r="D30">
        <v>4.84</v>
      </c>
      <c r="E30">
        <v>89</v>
      </c>
      <c r="F30" s="1" t="str">
        <f>IF(RIGHT(szkola34[[#This Row],[IMIE]],1)="a","k","m")</f>
        <v>k</v>
      </c>
      <c r="G30" s="1">
        <f>IF(AND(szkola34[[#This Row],[ŚREDNIA]]&gt;4.6,szkola34[[#This Row],[FREKWENCJA]]&gt;69),1,0)</f>
        <v>1</v>
      </c>
    </row>
    <row r="31" spans="1:7" x14ac:dyDescent="0.25">
      <c r="A31" s="1" t="s">
        <v>5</v>
      </c>
      <c r="B31" s="1" t="s">
        <v>62</v>
      </c>
      <c r="C31" s="1" t="s">
        <v>63</v>
      </c>
      <c r="D31">
        <v>4.1100000000000003</v>
      </c>
      <c r="E31">
        <v>63</v>
      </c>
      <c r="F31" s="1" t="str">
        <f>IF(RIGHT(szkola34[[#This Row],[IMIE]],1)="a","k","m")</f>
        <v>k</v>
      </c>
      <c r="G31" s="1">
        <f>IF(AND(szkola34[[#This Row],[ŚREDNIA]]&gt;4.6,szkola34[[#This Row],[FREKWENCJA]]&gt;69),1,0)</f>
        <v>0</v>
      </c>
    </row>
    <row r="32" spans="1:7" x14ac:dyDescent="0.25">
      <c r="A32" s="1" t="s">
        <v>64</v>
      </c>
      <c r="B32" s="1" t="s">
        <v>65</v>
      </c>
      <c r="C32" s="1" t="s">
        <v>66</v>
      </c>
      <c r="D32">
        <v>2.27</v>
      </c>
      <c r="E32">
        <v>72</v>
      </c>
      <c r="F32" s="1" t="str">
        <f>IF(RIGHT(szkola34[[#This Row],[IMIE]],1)="a","k","m")</f>
        <v>k</v>
      </c>
      <c r="G32" s="1">
        <f>IF(AND(szkola34[[#This Row],[ŚREDNIA]]&gt;4.6,szkola34[[#This Row],[FREKWENCJA]]&gt;69),1,0)</f>
        <v>0</v>
      </c>
    </row>
    <row r="33" spans="1:7" x14ac:dyDescent="0.25">
      <c r="A33" s="1" t="s">
        <v>64</v>
      </c>
      <c r="B33" s="1" t="s">
        <v>67</v>
      </c>
      <c r="C33" s="1" t="s">
        <v>68</v>
      </c>
      <c r="D33">
        <v>3.7</v>
      </c>
      <c r="E33">
        <v>99</v>
      </c>
      <c r="F33" s="1" t="str">
        <f>IF(RIGHT(szkola34[[#This Row],[IMIE]],1)="a","k","m")</f>
        <v>k</v>
      </c>
      <c r="G33" s="1">
        <f>IF(AND(szkola34[[#This Row],[ŚREDNIA]]&gt;4.6,szkola34[[#This Row],[FREKWENCJA]]&gt;69),1,0)</f>
        <v>0</v>
      </c>
    </row>
    <row r="34" spans="1:7" x14ac:dyDescent="0.25">
      <c r="A34" s="1" t="s">
        <v>64</v>
      </c>
      <c r="B34" s="1" t="s">
        <v>69</v>
      </c>
      <c r="C34" s="1" t="s">
        <v>70</v>
      </c>
      <c r="D34">
        <v>3.02</v>
      </c>
      <c r="E34">
        <v>90</v>
      </c>
      <c r="F34" s="1" t="str">
        <f>IF(RIGHT(szkola34[[#This Row],[IMIE]],1)="a","k","m")</f>
        <v>k</v>
      </c>
      <c r="G34" s="1">
        <f>IF(AND(szkola34[[#This Row],[ŚREDNIA]]&gt;4.6,szkola34[[#This Row],[FREKWENCJA]]&gt;69),1,0)</f>
        <v>0</v>
      </c>
    </row>
    <row r="35" spans="1:7" x14ac:dyDescent="0.25">
      <c r="A35" s="1" t="s">
        <v>64</v>
      </c>
      <c r="B35" s="1" t="s">
        <v>71</v>
      </c>
      <c r="C35" s="1" t="s">
        <v>34</v>
      </c>
      <c r="D35">
        <v>4.93</v>
      </c>
      <c r="E35">
        <v>73</v>
      </c>
      <c r="F35" s="1" t="str">
        <f>IF(RIGHT(szkola34[[#This Row],[IMIE]],1)="a","k","m")</f>
        <v>k</v>
      </c>
      <c r="G35" s="1">
        <f>IF(AND(szkola34[[#This Row],[ŚREDNIA]]&gt;4.6,szkola34[[#This Row],[FREKWENCJA]]&gt;69),1,0)</f>
        <v>1</v>
      </c>
    </row>
    <row r="36" spans="1:7" x14ac:dyDescent="0.25">
      <c r="A36" s="1" t="s">
        <v>64</v>
      </c>
      <c r="B36" s="1" t="s">
        <v>72</v>
      </c>
      <c r="C36" s="1" t="s">
        <v>21</v>
      </c>
      <c r="D36">
        <v>4.8600000000000003</v>
      </c>
      <c r="E36">
        <v>79</v>
      </c>
      <c r="F36" s="1" t="str">
        <f>IF(RIGHT(szkola34[[#This Row],[IMIE]],1)="a","k","m")</f>
        <v>k</v>
      </c>
      <c r="G36" s="1">
        <f>IF(AND(szkola34[[#This Row],[ŚREDNIA]]&gt;4.6,szkola34[[#This Row],[FREKWENCJA]]&gt;69),1,0)</f>
        <v>1</v>
      </c>
    </row>
    <row r="37" spans="1:7" x14ac:dyDescent="0.25">
      <c r="A37" s="1" t="s">
        <v>64</v>
      </c>
      <c r="B37" s="1" t="s">
        <v>73</v>
      </c>
      <c r="C37" s="1" t="s">
        <v>40</v>
      </c>
      <c r="D37">
        <v>3.27</v>
      </c>
      <c r="E37">
        <v>51</v>
      </c>
      <c r="F37" s="1" t="str">
        <f>IF(RIGHT(szkola34[[#This Row],[IMIE]],1)="a","k","m")</f>
        <v>k</v>
      </c>
      <c r="G37" s="1">
        <f>IF(AND(szkola34[[#This Row],[ŚREDNIA]]&gt;4.6,szkola34[[#This Row],[FREKWENCJA]]&gt;69),1,0)</f>
        <v>0</v>
      </c>
    </row>
    <row r="38" spans="1:7" x14ac:dyDescent="0.25">
      <c r="A38" s="1" t="s">
        <v>64</v>
      </c>
      <c r="B38" s="1" t="s">
        <v>74</v>
      </c>
      <c r="C38" s="1" t="s">
        <v>17</v>
      </c>
      <c r="D38">
        <v>3.69</v>
      </c>
      <c r="E38">
        <v>81</v>
      </c>
      <c r="F38" s="1" t="str">
        <f>IF(RIGHT(szkola34[[#This Row],[IMIE]],1)="a","k","m")</f>
        <v>k</v>
      </c>
      <c r="G38" s="1">
        <f>IF(AND(szkola34[[#This Row],[ŚREDNIA]]&gt;4.6,szkola34[[#This Row],[FREKWENCJA]]&gt;69),1,0)</f>
        <v>0</v>
      </c>
    </row>
    <row r="39" spans="1:7" x14ac:dyDescent="0.25">
      <c r="A39" s="1" t="s">
        <v>64</v>
      </c>
      <c r="B39" s="1" t="s">
        <v>75</v>
      </c>
      <c r="C39" s="1" t="s">
        <v>76</v>
      </c>
      <c r="D39">
        <v>2.77</v>
      </c>
      <c r="E39">
        <v>78</v>
      </c>
      <c r="F39" s="1" t="str">
        <f>IF(RIGHT(szkola34[[#This Row],[IMIE]],1)="a","k","m")</f>
        <v>k</v>
      </c>
      <c r="G39" s="1">
        <f>IF(AND(szkola34[[#This Row],[ŚREDNIA]]&gt;4.6,szkola34[[#This Row],[FREKWENCJA]]&gt;69),1,0)</f>
        <v>0</v>
      </c>
    </row>
    <row r="40" spans="1:7" x14ac:dyDescent="0.25">
      <c r="A40" s="1" t="s">
        <v>64</v>
      </c>
      <c r="B40" s="1" t="s">
        <v>77</v>
      </c>
      <c r="C40" s="1" t="s">
        <v>17</v>
      </c>
      <c r="D40">
        <v>2.57</v>
      </c>
      <c r="E40">
        <v>98</v>
      </c>
      <c r="F40" s="1" t="str">
        <f>IF(RIGHT(szkola34[[#This Row],[IMIE]],1)="a","k","m")</f>
        <v>k</v>
      </c>
      <c r="G40" s="1">
        <f>IF(AND(szkola34[[#This Row],[ŚREDNIA]]&gt;4.6,szkola34[[#This Row],[FREKWENCJA]]&gt;69),1,0)</f>
        <v>0</v>
      </c>
    </row>
    <row r="41" spans="1:7" x14ac:dyDescent="0.25">
      <c r="A41" s="1" t="s">
        <v>64</v>
      </c>
      <c r="B41" s="1" t="s">
        <v>78</v>
      </c>
      <c r="C41" s="1" t="s">
        <v>29</v>
      </c>
      <c r="D41">
        <v>5.2</v>
      </c>
      <c r="E41">
        <v>98</v>
      </c>
      <c r="F41" s="1" t="str">
        <f>IF(RIGHT(szkola34[[#This Row],[IMIE]],1)="a","k","m")</f>
        <v>m</v>
      </c>
      <c r="G41" s="1">
        <f>IF(AND(szkola34[[#This Row],[ŚREDNIA]]&gt;4.6,szkola34[[#This Row],[FREKWENCJA]]&gt;69),1,0)</f>
        <v>1</v>
      </c>
    </row>
    <row r="42" spans="1:7" x14ac:dyDescent="0.25">
      <c r="A42" s="1" t="s">
        <v>64</v>
      </c>
      <c r="B42" s="1" t="s">
        <v>79</v>
      </c>
      <c r="C42" s="1" t="s">
        <v>80</v>
      </c>
      <c r="D42">
        <v>2.89</v>
      </c>
      <c r="E42">
        <v>50</v>
      </c>
      <c r="F42" s="1" t="str">
        <f>IF(RIGHT(szkola34[[#This Row],[IMIE]],1)="a","k","m")</f>
        <v>k</v>
      </c>
      <c r="G42" s="1">
        <f>IF(AND(szkola34[[#This Row],[ŚREDNIA]]&gt;4.6,szkola34[[#This Row],[FREKWENCJA]]&gt;69),1,0)</f>
        <v>0</v>
      </c>
    </row>
    <row r="43" spans="1:7" x14ac:dyDescent="0.25">
      <c r="A43" s="1" t="s">
        <v>64</v>
      </c>
      <c r="B43" s="1" t="s">
        <v>81</v>
      </c>
      <c r="C43" s="1" t="s">
        <v>82</v>
      </c>
      <c r="D43">
        <v>4.08</v>
      </c>
      <c r="E43">
        <v>99</v>
      </c>
      <c r="F43" s="1" t="str">
        <f>IF(RIGHT(szkola34[[#This Row],[IMIE]],1)="a","k","m")</f>
        <v>m</v>
      </c>
      <c r="G43" s="1">
        <f>IF(AND(szkola34[[#This Row],[ŚREDNIA]]&gt;4.6,szkola34[[#This Row],[FREKWENCJA]]&gt;69),1,0)</f>
        <v>0</v>
      </c>
    </row>
    <row r="44" spans="1:7" x14ac:dyDescent="0.25">
      <c r="A44" s="1" t="s">
        <v>64</v>
      </c>
      <c r="B44" s="1" t="s">
        <v>83</v>
      </c>
      <c r="C44" s="1" t="s">
        <v>84</v>
      </c>
      <c r="D44">
        <v>4.8899999999999997</v>
      </c>
      <c r="E44">
        <v>74</v>
      </c>
      <c r="F44" s="1" t="str">
        <f>IF(RIGHT(szkola34[[#This Row],[IMIE]],1)="a","k","m")</f>
        <v>k</v>
      </c>
      <c r="G44" s="1">
        <f>IF(AND(szkola34[[#This Row],[ŚREDNIA]]&gt;4.6,szkola34[[#This Row],[FREKWENCJA]]&gt;69),1,0)</f>
        <v>1</v>
      </c>
    </row>
    <row r="45" spans="1:7" x14ac:dyDescent="0.25">
      <c r="A45" s="1" t="s">
        <v>64</v>
      </c>
      <c r="B45" s="1" t="s">
        <v>85</v>
      </c>
      <c r="C45" s="1" t="s">
        <v>86</v>
      </c>
      <c r="D45">
        <v>5.74</v>
      </c>
      <c r="E45">
        <v>85</v>
      </c>
      <c r="F45" s="1" t="str">
        <f>IF(RIGHT(szkola34[[#This Row],[IMIE]],1)="a","k","m")</f>
        <v>m</v>
      </c>
      <c r="G45" s="1">
        <f>IF(AND(szkola34[[#This Row],[ŚREDNIA]]&gt;4.6,szkola34[[#This Row],[FREKWENCJA]]&gt;69),1,0)</f>
        <v>1</v>
      </c>
    </row>
    <row r="46" spans="1:7" x14ac:dyDescent="0.25">
      <c r="A46" s="1" t="s">
        <v>64</v>
      </c>
      <c r="B46" s="1" t="s">
        <v>87</v>
      </c>
      <c r="C46" s="1" t="s">
        <v>40</v>
      </c>
      <c r="D46">
        <v>3.75</v>
      </c>
      <c r="E46">
        <v>61</v>
      </c>
      <c r="F46" s="1" t="str">
        <f>IF(RIGHT(szkola34[[#This Row],[IMIE]],1)="a","k","m")</f>
        <v>k</v>
      </c>
      <c r="G46" s="1">
        <f>IF(AND(szkola34[[#This Row],[ŚREDNIA]]&gt;4.6,szkola34[[#This Row],[FREKWENCJA]]&gt;69),1,0)</f>
        <v>0</v>
      </c>
    </row>
    <row r="47" spans="1:7" x14ac:dyDescent="0.25">
      <c r="A47" s="1" t="s">
        <v>64</v>
      </c>
      <c r="B47" s="1" t="s">
        <v>88</v>
      </c>
      <c r="C47" s="1" t="s">
        <v>89</v>
      </c>
      <c r="D47">
        <v>2.1800000000000002</v>
      </c>
      <c r="E47">
        <v>64</v>
      </c>
      <c r="F47" s="1" t="str">
        <f>IF(RIGHT(szkola34[[#This Row],[IMIE]],1)="a","k","m")</f>
        <v>m</v>
      </c>
      <c r="G47" s="1">
        <f>IF(AND(szkola34[[#This Row],[ŚREDNIA]]&gt;4.6,szkola34[[#This Row],[FREKWENCJA]]&gt;69),1,0)</f>
        <v>0</v>
      </c>
    </row>
    <row r="48" spans="1:7" x14ac:dyDescent="0.25">
      <c r="A48" s="1" t="s">
        <v>64</v>
      </c>
      <c r="B48" s="1" t="s">
        <v>90</v>
      </c>
      <c r="C48" s="1" t="s">
        <v>91</v>
      </c>
      <c r="D48">
        <v>4.84</v>
      </c>
      <c r="E48">
        <v>93</v>
      </c>
      <c r="F48" s="1" t="str">
        <f>IF(RIGHT(szkola34[[#This Row],[IMIE]],1)="a","k","m")</f>
        <v>m</v>
      </c>
      <c r="G48" s="1">
        <f>IF(AND(szkola34[[#This Row],[ŚREDNIA]]&gt;4.6,szkola34[[#This Row],[FREKWENCJA]]&gt;69),1,0)</f>
        <v>1</v>
      </c>
    </row>
    <row r="49" spans="1:7" x14ac:dyDescent="0.25">
      <c r="A49" s="1" t="s">
        <v>64</v>
      </c>
      <c r="B49" s="1" t="s">
        <v>92</v>
      </c>
      <c r="C49" s="1" t="s">
        <v>93</v>
      </c>
      <c r="D49">
        <v>4.66</v>
      </c>
      <c r="E49">
        <v>81</v>
      </c>
      <c r="F49" s="1" t="str">
        <f>IF(RIGHT(szkola34[[#This Row],[IMIE]],1)="a","k","m")</f>
        <v>m</v>
      </c>
      <c r="G49" s="1">
        <f>IF(AND(szkola34[[#This Row],[ŚREDNIA]]&gt;4.6,szkola34[[#This Row],[FREKWENCJA]]&gt;69),1,0)</f>
        <v>1</v>
      </c>
    </row>
    <row r="50" spans="1:7" x14ac:dyDescent="0.25">
      <c r="A50" s="1" t="s">
        <v>64</v>
      </c>
      <c r="B50" s="1" t="s">
        <v>49</v>
      </c>
      <c r="C50" s="1" t="s">
        <v>94</v>
      </c>
      <c r="D50">
        <v>5.19</v>
      </c>
      <c r="E50">
        <v>97</v>
      </c>
      <c r="F50" s="1" t="str">
        <f>IF(RIGHT(szkola34[[#This Row],[IMIE]],1)="a","k","m")</f>
        <v>k</v>
      </c>
      <c r="G50" s="1">
        <f>IF(AND(szkola34[[#This Row],[ŚREDNIA]]&gt;4.6,szkola34[[#This Row],[FREKWENCJA]]&gt;69),1,0)</f>
        <v>1</v>
      </c>
    </row>
    <row r="51" spans="1:7" x14ac:dyDescent="0.25">
      <c r="A51" s="1" t="s">
        <v>64</v>
      </c>
      <c r="B51" s="1" t="s">
        <v>95</v>
      </c>
      <c r="C51" s="1" t="s">
        <v>96</v>
      </c>
      <c r="D51">
        <v>4.75</v>
      </c>
      <c r="E51">
        <v>82</v>
      </c>
      <c r="F51" s="1" t="str">
        <f>IF(RIGHT(szkola34[[#This Row],[IMIE]],1)="a","k","m")</f>
        <v>k</v>
      </c>
      <c r="G51" s="1">
        <f>IF(AND(szkola34[[#This Row],[ŚREDNIA]]&gt;4.6,szkola34[[#This Row],[FREKWENCJA]]&gt;69),1,0)</f>
        <v>1</v>
      </c>
    </row>
    <row r="52" spans="1:7" x14ac:dyDescent="0.25">
      <c r="A52" s="1" t="s">
        <v>64</v>
      </c>
      <c r="B52" s="1" t="s">
        <v>97</v>
      </c>
      <c r="C52" s="1" t="s">
        <v>98</v>
      </c>
      <c r="D52">
        <v>2.5</v>
      </c>
      <c r="E52">
        <v>99</v>
      </c>
      <c r="F52" s="1" t="str">
        <f>IF(RIGHT(szkola34[[#This Row],[IMIE]],1)="a","k","m")</f>
        <v>k</v>
      </c>
      <c r="G52" s="1">
        <f>IF(AND(szkola34[[#This Row],[ŚREDNIA]]&gt;4.6,szkola34[[#This Row],[FREKWENCJA]]&gt;69),1,0)</f>
        <v>0</v>
      </c>
    </row>
    <row r="53" spans="1:7" x14ac:dyDescent="0.25">
      <c r="A53" s="1" t="s">
        <v>64</v>
      </c>
      <c r="B53" s="1" t="s">
        <v>99</v>
      </c>
      <c r="C53" s="1" t="s">
        <v>76</v>
      </c>
      <c r="D53">
        <v>5.34</v>
      </c>
      <c r="E53">
        <v>85</v>
      </c>
      <c r="F53" s="1" t="str">
        <f>IF(RIGHT(szkola34[[#This Row],[IMIE]],1)="a","k","m")</f>
        <v>k</v>
      </c>
      <c r="G53" s="1">
        <f>IF(AND(szkola34[[#This Row],[ŚREDNIA]]&gt;4.6,szkola34[[#This Row],[FREKWENCJA]]&gt;69),1,0)</f>
        <v>1</v>
      </c>
    </row>
    <row r="54" spans="1:7" x14ac:dyDescent="0.25">
      <c r="A54" s="1" t="s">
        <v>64</v>
      </c>
      <c r="B54" s="1" t="s">
        <v>100</v>
      </c>
      <c r="C54" s="1" t="s">
        <v>40</v>
      </c>
      <c r="D54">
        <v>2.71</v>
      </c>
      <c r="E54">
        <v>63</v>
      </c>
      <c r="F54" s="1" t="str">
        <f>IF(RIGHT(szkola34[[#This Row],[IMIE]],1)="a","k","m")</f>
        <v>k</v>
      </c>
      <c r="G54" s="1">
        <f>IF(AND(szkola34[[#This Row],[ŚREDNIA]]&gt;4.6,szkola34[[#This Row],[FREKWENCJA]]&gt;69),1,0)</f>
        <v>0</v>
      </c>
    </row>
    <row r="55" spans="1:7" x14ac:dyDescent="0.25">
      <c r="A55" s="1" t="s">
        <v>64</v>
      </c>
      <c r="B55" s="1" t="s">
        <v>101</v>
      </c>
      <c r="C55" s="1" t="s">
        <v>102</v>
      </c>
      <c r="D55">
        <v>3.84</v>
      </c>
      <c r="E55">
        <v>87</v>
      </c>
      <c r="F55" s="1" t="str">
        <f>IF(RIGHT(szkola34[[#This Row],[IMIE]],1)="a","k","m")</f>
        <v>k</v>
      </c>
      <c r="G55" s="1">
        <f>IF(AND(szkola34[[#This Row],[ŚREDNIA]]&gt;4.6,szkola34[[#This Row],[FREKWENCJA]]&gt;69),1,0)</f>
        <v>0</v>
      </c>
    </row>
    <row r="56" spans="1:7" x14ac:dyDescent="0.25">
      <c r="A56" s="1" t="s">
        <v>64</v>
      </c>
      <c r="B56" s="1" t="s">
        <v>103</v>
      </c>
      <c r="C56" s="1" t="s">
        <v>76</v>
      </c>
      <c r="D56">
        <v>5.36</v>
      </c>
      <c r="E56">
        <v>98</v>
      </c>
      <c r="F56" s="1" t="str">
        <f>IF(RIGHT(szkola34[[#This Row],[IMIE]],1)="a","k","m")</f>
        <v>k</v>
      </c>
      <c r="G56" s="1">
        <f>IF(AND(szkola34[[#This Row],[ŚREDNIA]]&gt;4.6,szkola34[[#This Row],[FREKWENCJA]]&gt;69),1,0)</f>
        <v>1</v>
      </c>
    </row>
    <row r="57" spans="1:7" x14ac:dyDescent="0.25">
      <c r="A57" s="1" t="s">
        <v>64</v>
      </c>
      <c r="B57" s="1" t="s">
        <v>104</v>
      </c>
      <c r="C57" s="1" t="s">
        <v>105</v>
      </c>
      <c r="D57">
        <v>4.38</v>
      </c>
      <c r="E57">
        <v>93</v>
      </c>
      <c r="F57" s="1" t="str">
        <f>IF(RIGHT(szkola34[[#This Row],[IMIE]],1)="a","k","m")</f>
        <v>m</v>
      </c>
      <c r="G57" s="1">
        <f>IF(AND(szkola34[[#This Row],[ŚREDNIA]]&gt;4.6,szkola34[[#This Row],[FREKWENCJA]]&gt;69),1,0)</f>
        <v>0</v>
      </c>
    </row>
    <row r="58" spans="1:7" x14ac:dyDescent="0.25">
      <c r="A58" s="1" t="s">
        <v>64</v>
      </c>
      <c r="B58" s="1" t="s">
        <v>106</v>
      </c>
      <c r="C58" s="1" t="s">
        <v>107</v>
      </c>
      <c r="D58">
        <v>2.06</v>
      </c>
      <c r="E58">
        <v>93</v>
      </c>
      <c r="F58" s="1" t="str">
        <f>IF(RIGHT(szkola34[[#This Row],[IMIE]],1)="a","k","m")</f>
        <v>k</v>
      </c>
      <c r="G58" s="1">
        <f>IF(AND(szkola34[[#This Row],[ŚREDNIA]]&gt;4.6,szkola34[[#This Row],[FREKWENCJA]]&gt;69),1,0)</f>
        <v>0</v>
      </c>
    </row>
    <row r="59" spans="1:7" x14ac:dyDescent="0.25">
      <c r="A59" s="1" t="s">
        <v>64</v>
      </c>
      <c r="B59" s="1" t="s">
        <v>108</v>
      </c>
      <c r="C59" s="1" t="s">
        <v>40</v>
      </c>
      <c r="D59">
        <v>2.68</v>
      </c>
      <c r="E59">
        <v>100</v>
      </c>
      <c r="F59" s="1" t="str">
        <f>IF(RIGHT(szkola34[[#This Row],[IMIE]],1)="a","k","m")</f>
        <v>k</v>
      </c>
      <c r="G59" s="1">
        <f>IF(AND(szkola34[[#This Row],[ŚREDNIA]]&gt;4.6,szkola34[[#This Row],[FREKWENCJA]]&gt;69),1,0)</f>
        <v>0</v>
      </c>
    </row>
    <row r="60" spans="1:7" x14ac:dyDescent="0.25">
      <c r="A60" s="1" t="s">
        <v>64</v>
      </c>
      <c r="B60" s="1" t="s">
        <v>109</v>
      </c>
      <c r="C60" s="1" t="s">
        <v>110</v>
      </c>
      <c r="D60">
        <v>3.93</v>
      </c>
      <c r="E60">
        <v>72</v>
      </c>
      <c r="F60" s="1" t="str">
        <f>IF(RIGHT(szkola34[[#This Row],[IMIE]],1)="a","k","m")</f>
        <v>m</v>
      </c>
      <c r="G60" s="1">
        <f>IF(AND(szkola34[[#This Row],[ŚREDNIA]]&gt;4.6,szkola34[[#This Row],[FREKWENCJA]]&gt;69),1,0)</f>
        <v>0</v>
      </c>
    </row>
    <row r="61" spans="1:7" x14ac:dyDescent="0.25">
      <c r="A61" s="1" t="s">
        <v>64</v>
      </c>
      <c r="B61" s="1" t="s">
        <v>111</v>
      </c>
      <c r="C61" s="1" t="s">
        <v>48</v>
      </c>
      <c r="D61">
        <v>4.87</v>
      </c>
      <c r="E61">
        <v>73</v>
      </c>
      <c r="F61" s="1" t="str">
        <f>IF(RIGHT(szkola34[[#This Row],[IMIE]],1)="a","k","m")</f>
        <v>m</v>
      </c>
      <c r="G61" s="1">
        <f>IF(AND(szkola34[[#This Row],[ŚREDNIA]]&gt;4.6,szkola34[[#This Row],[FREKWENCJA]]&gt;69),1,0)</f>
        <v>1</v>
      </c>
    </row>
    <row r="62" spans="1:7" x14ac:dyDescent="0.25">
      <c r="A62" s="1" t="s">
        <v>64</v>
      </c>
      <c r="B62" s="1" t="s">
        <v>112</v>
      </c>
      <c r="C62" s="1" t="s">
        <v>113</v>
      </c>
      <c r="D62">
        <v>3.12</v>
      </c>
      <c r="E62">
        <v>78</v>
      </c>
      <c r="F62" s="1" t="str">
        <f>IF(RIGHT(szkola34[[#This Row],[IMIE]],1)="a","k","m")</f>
        <v>m</v>
      </c>
      <c r="G62" s="1">
        <f>IF(AND(szkola34[[#This Row],[ŚREDNIA]]&gt;4.6,szkola34[[#This Row],[FREKWENCJA]]&gt;69),1,0)</f>
        <v>0</v>
      </c>
    </row>
    <row r="63" spans="1:7" x14ac:dyDescent="0.25">
      <c r="A63" s="1" t="s">
        <v>64</v>
      </c>
      <c r="B63" s="1" t="s">
        <v>114</v>
      </c>
      <c r="C63" s="1" t="s">
        <v>115</v>
      </c>
      <c r="D63">
        <v>3.38</v>
      </c>
      <c r="E63">
        <v>93</v>
      </c>
      <c r="F63" s="1" t="str">
        <f>IF(RIGHT(szkola34[[#This Row],[IMIE]],1)="a","k","m")</f>
        <v>k</v>
      </c>
      <c r="G63" s="1">
        <f>IF(AND(szkola34[[#This Row],[ŚREDNIA]]&gt;4.6,szkola34[[#This Row],[FREKWENCJA]]&gt;69),1,0)</f>
        <v>0</v>
      </c>
    </row>
    <row r="64" spans="1:7" x14ac:dyDescent="0.25">
      <c r="A64" s="1" t="s">
        <v>64</v>
      </c>
      <c r="B64" s="1" t="s">
        <v>116</v>
      </c>
      <c r="C64" s="1" t="s">
        <v>32</v>
      </c>
      <c r="D64">
        <v>2.37</v>
      </c>
      <c r="E64">
        <v>93</v>
      </c>
      <c r="F64" s="1" t="str">
        <f>IF(RIGHT(szkola34[[#This Row],[IMIE]],1)="a","k","m")</f>
        <v>k</v>
      </c>
      <c r="G64" s="1">
        <f>IF(AND(szkola34[[#This Row],[ŚREDNIA]]&gt;4.6,szkola34[[#This Row],[FREKWENCJA]]&gt;69),1,0)</f>
        <v>0</v>
      </c>
    </row>
    <row r="65" spans="1:7" x14ac:dyDescent="0.25">
      <c r="A65" s="1" t="s">
        <v>64</v>
      </c>
      <c r="B65" s="1" t="s">
        <v>117</v>
      </c>
      <c r="C65" s="1" t="s">
        <v>118</v>
      </c>
      <c r="D65">
        <v>4.41</v>
      </c>
      <c r="E65">
        <v>52</v>
      </c>
      <c r="F65" s="1" t="str">
        <f>IF(RIGHT(szkola34[[#This Row],[IMIE]],1)="a","k","m")</f>
        <v>k</v>
      </c>
      <c r="G65" s="1">
        <f>IF(AND(szkola34[[#This Row],[ŚREDNIA]]&gt;4.6,szkola34[[#This Row],[FREKWENCJA]]&gt;69),1,0)</f>
        <v>0</v>
      </c>
    </row>
    <row r="66" spans="1:7" x14ac:dyDescent="0.25">
      <c r="A66" s="1" t="s">
        <v>64</v>
      </c>
      <c r="B66" s="1" t="s">
        <v>117</v>
      </c>
      <c r="C66" s="1" t="s">
        <v>119</v>
      </c>
      <c r="D66">
        <v>4.5999999999999996</v>
      </c>
      <c r="E66">
        <v>79</v>
      </c>
      <c r="F66" s="1" t="str">
        <f>IF(RIGHT(szkola34[[#This Row],[IMIE]],1)="a","k","m")</f>
        <v>k</v>
      </c>
      <c r="G66" s="1">
        <f>IF(AND(szkola34[[#This Row],[ŚREDNIA]]&gt;4.6,szkola34[[#This Row],[FREKWENCJA]]&gt;69),1,0)</f>
        <v>0</v>
      </c>
    </row>
    <row r="67" spans="1:7" x14ac:dyDescent="0.25">
      <c r="A67" s="1" t="s">
        <v>64</v>
      </c>
      <c r="B67" s="1" t="s">
        <v>120</v>
      </c>
      <c r="C67" s="1" t="s">
        <v>121</v>
      </c>
      <c r="D67">
        <v>3.78</v>
      </c>
      <c r="E67">
        <v>77</v>
      </c>
      <c r="F67" s="1" t="str">
        <f>IF(RIGHT(szkola34[[#This Row],[IMIE]],1)="a","k","m")</f>
        <v>k</v>
      </c>
      <c r="G67" s="1">
        <f>IF(AND(szkola34[[#This Row],[ŚREDNIA]]&gt;4.6,szkola34[[#This Row],[FREKWENCJA]]&gt;69),1,0)</f>
        <v>0</v>
      </c>
    </row>
    <row r="68" spans="1:7" x14ac:dyDescent="0.25">
      <c r="A68" s="1" t="s">
        <v>64</v>
      </c>
      <c r="B68" s="1" t="s">
        <v>122</v>
      </c>
      <c r="C68" s="1" t="s">
        <v>123</v>
      </c>
      <c r="D68">
        <v>3.98</v>
      </c>
      <c r="E68">
        <v>69</v>
      </c>
      <c r="F68" s="1" t="str">
        <f>IF(RIGHT(szkola34[[#This Row],[IMIE]],1)="a","k","m")</f>
        <v>m</v>
      </c>
      <c r="G68" s="1">
        <f>IF(AND(szkola34[[#This Row],[ŚREDNIA]]&gt;4.6,szkola34[[#This Row],[FREKWENCJA]]&gt;69),1,0)</f>
        <v>0</v>
      </c>
    </row>
    <row r="69" spans="1:7" x14ac:dyDescent="0.25">
      <c r="A69" s="1" t="s">
        <v>64</v>
      </c>
      <c r="B69" s="1" t="s">
        <v>124</v>
      </c>
      <c r="C69" s="1" t="s">
        <v>66</v>
      </c>
      <c r="D69">
        <v>4.96</v>
      </c>
      <c r="E69">
        <v>95</v>
      </c>
      <c r="F69" s="1" t="str">
        <f>IF(RIGHT(szkola34[[#This Row],[IMIE]],1)="a","k","m")</f>
        <v>k</v>
      </c>
      <c r="G69" s="1">
        <f>IF(AND(szkola34[[#This Row],[ŚREDNIA]]&gt;4.6,szkola34[[#This Row],[FREKWENCJA]]&gt;69),1,0)</f>
        <v>1</v>
      </c>
    </row>
    <row r="70" spans="1:7" x14ac:dyDescent="0.25">
      <c r="A70" s="1" t="s">
        <v>125</v>
      </c>
      <c r="B70" s="1" t="s">
        <v>126</v>
      </c>
      <c r="C70" s="1" t="s">
        <v>29</v>
      </c>
      <c r="D70">
        <v>3.52</v>
      </c>
      <c r="E70">
        <v>98</v>
      </c>
      <c r="F70" s="1" t="str">
        <f>IF(RIGHT(szkola34[[#This Row],[IMIE]],1)="a","k","m")</f>
        <v>m</v>
      </c>
      <c r="G70" s="1">
        <f>IF(AND(szkola34[[#This Row],[ŚREDNIA]]&gt;4.6,szkola34[[#This Row],[FREKWENCJA]]&gt;69),1,0)</f>
        <v>0</v>
      </c>
    </row>
    <row r="71" spans="1:7" x14ac:dyDescent="0.25">
      <c r="A71" s="1" t="s">
        <v>125</v>
      </c>
      <c r="B71" s="1" t="s">
        <v>127</v>
      </c>
      <c r="C71" s="1" t="s">
        <v>70</v>
      </c>
      <c r="D71">
        <v>3.94</v>
      </c>
      <c r="E71">
        <v>67</v>
      </c>
      <c r="F71" s="1" t="str">
        <f>IF(RIGHT(szkola34[[#This Row],[IMIE]],1)="a","k","m")</f>
        <v>k</v>
      </c>
      <c r="G71" s="1">
        <f>IF(AND(szkola34[[#This Row],[ŚREDNIA]]&gt;4.6,szkola34[[#This Row],[FREKWENCJA]]&gt;69),1,0)</f>
        <v>0</v>
      </c>
    </row>
    <row r="72" spans="1:7" x14ac:dyDescent="0.25">
      <c r="A72" s="1" t="s">
        <v>125</v>
      </c>
      <c r="B72" s="1" t="s">
        <v>128</v>
      </c>
      <c r="C72" s="1" t="s">
        <v>129</v>
      </c>
      <c r="D72">
        <v>4.3899999999999997</v>
      </c>
      <c r="E72">
        <v>99</v>
      </c>
      <c r="F72" s="1" t="str">
        <f>IF(RIGHT(szkola34[[#This Row],[IMIE]],1)="a","k","m")</f>
        <v>m</v>
      </c>
      <c r="G72" s="1">
        <f>IF(AND(szkola34[[#This Row],[ŚREDNIA]]&gt;4.6,szkola34[[#This Row],[FREKWENCJA]]&gt;69),1,0)</f>
        <v>0</v>
      </c>
    </row>
    <row r="73" spans="1:7" x14ac:dyDescent="0.25">
      <c r="A73" s="1" t="s">
        <v>125</v>
      </c>
      <c r="B73" s="1" t="s">
        <v>130</v>
      </c>
      <c r="C73" s="1" t="s">
        <v>131</v>
      </c>
      <c r="D73">
        <v>3.42</v>
      </c>
      <c r="E73">
        <v>51</v>
      </c>
      <c r="F73" s="1" t="str">
        <f>IF(RIGHT(szkola34[[#This Row],[IMIE]],1)="a","k","m")</f>
        <v>k</v>
      </c>
      <c r="G73" s="1">
        <f>IF(AND(szkola34[[#This Row],[ŚREDNIA]]&gt;4.6,szkola34[[#This Row],[FREKWENCJA]]&gt;69),1,0)</f>
        <v>0</v>
      </c>
    </row>
    <row r="74" spans="1:7" x14ac:dyDescent="0.25">
      <c r="A74" s="1" t="s">
        <v>125</v>
      </c>
      <c r="B74" s="1" t="s">
        <v>132</v>
      </c>
      <c r="C74" s="1" t="s">
        <v>40</v>
      </c>
      <c r="D74">
        <v>2.89</v>
      </c>
      <c r="E74">
        <v>54</v>
      </c>
      <c r="F74" s="1" t="str">
        <f>IF(RIGHT(szkola34[[#This Row],[IMIE]],1)="a","k","m")</f>
        <v>k</v>
      </c>
      <c r="G74" s="1">
        <f>IF(AND(szkola34[[#This Row],[ŚREDNIA]]&gt;4.6,szkola34[[#This Row],[FREKWENCJA]]&gt;69),1,0)</f>
        <v>0</v>
      </c>
    </row>
    <row r="75" spans="1:7" x14ac:dyDescent="0.25">
      <c r="A75" s="1" t="s">
        <v>125</v>
      </c>
      <c r="B75" s="1" t="s">
        <v>133</v>
      </c>
      <c r="C75" s="1" t="s">
        <v>11</v>
      </c>
      <c r="D75">
        <v>3.64</v>
      </c>
      <c r="E75">
        <v>72</v>
      </c>
      <c r="F75" s="1" t="str">
        <f>IF(RIGHT(szkola34[[#This Row],[IMIE]],1)="a","k","m")</f>
        <v>k</v>
      </c>
      <c r="G75" s="1">
        <f>IF(AND(szkola34[[#This Row],[ŚREDNIA]]&gt;4.6,szkola34[[#This Row],[FREKWENCJA]]&gt;69),1,0)</f>
        <v>0</v>
      </c>
    </row>
    <row r="76" spans="1:7" x14ac:dyDescent="0.25">
      <c r="A76" s="1" t="s">
        <v>125</v>
      </c>
      <c r="B76" s="1" t="s">
        <v>134</v>
      </c>
      <c r="C76" s="1" t="s">
        <v>63</v>
      </c>
      <c r="D76">
        <v>3.6</v>
      </c>
      <c r="E76">
        <v>70</v>
      </c>
      <c r="F76" s="1" t="str">
        <f>IF(RIGHT(szkola34[[#This Row],[IMIE]],1)="a","k","m")</f>
        <v>k</v>
      </c>
      <c r="G76" s="1">
        <f>IF(AND(szkola34[[#This Row],[ŚREDNIA]]&gt;4.6,szkola34[[#This Row],[FREKWENCJA]]&gt;69),1,0)</f>
        <v>0</v>
      </c>
    </row>
    <row r="77" spans="1:7" x14ac:dyDescent="0.25">
      <c r="A77" s="1" t="s">
        <v>125</v>
      </c>
      <c r="B77" s="1" t="s">
        <v>135</v>
      </c>
      <c r="C77" s="1" t="s">
        <v>11</v>
      </c>
      <c r="D77">
        <v>2.87</v>
      </c>
      <c r="E77">
        <v>62</v>
      </c>
      <c r="F77" s="1" t="str">
        <f>IF(RIGHT(szkola34[[#This Row],[IMIE]],1)="a","k","m")</f>
        <v>k</v>
      </c>
      <c r="G77" s="1">
        <f>IF(AND(szkola34[[#This Row],[ŚREDNIA]]&gt;4.6,szkola34[[#This Row],[FREKWENCJA]]&gt;69),1,0)</f>
        <v>0</v>
      </c>
    </row>
    <row r="78" spans="1:7" x14ac:dyDescent="0.25">
      <c r="A78" s="1" t="s">
        <v>125</v>
      </c>
      <c r="B78" s="1" t="s">
        <v>136</v>
      </c>
      <c r="C78" s="1" t="s">
        <v>34</v>
      </c>
      <c r="D78">
        <v>4.2300000000000004</v>
      </c>
      <c r="E78">
        <v>88</v>
      </c>
      <c r="F78" s="1" t="str">
        <f>IF(RIGHT(szkola34[[#This Row],[IMIE]],1)="a","k","m")</f>
        <v>k</v>
      </c>
      <c r="G78" s="1">
        <f>IF(AND(szkola34[[#This Row],[ŚREDNIA]]&gt;4.6,szkola34[[#This Row],[FREKWENCJA]]&gt;69),1,0)</f>
        <v>0</v>
      </c>
    </row>
    <row r="79" spans="1:7" x14ac:dyDescent="0.25">
      <c r="A79" s="1" t="s">
        <v>125</v>
      </c>
      <c r="B79" s="1" t="s">
        <v>137</v>
      </c>
      <c r="C79" s="1" t="s">
        <v>86</v>
      </c>
      <c r="D79">
        <v>4.91</v>
      </c>
      <c r="E79">
        <v>73</v>
      </c>
      <c r="F79" s="1" t="str">
        <f>IF(RIGHT(szkola34[[#This Row],[IMIE]],1)="a","k","m")</f>
        <v>m</v>
      </c>
      <c r="G79" s="1">
        <f>IF(AND(szkola34[[#This Row],[ŚREDNIA]]&gt;4.6,szkola34[[#This Row],[FREKWENCJA]]&gt;69),1,0)</f>
        <v>1</v>
      </c>
    </row>
    <row r="80" spans="1:7" x14ac:dyDescent="0.25">
      <c r="A80" s="1" t="s">
        <v>125</v>
      </c>
      <c r="B80" s="1" t="s">
        <v>138</v>
      </c>
      <c r="C80" s="1" t="s">
        <v>139</v>
      </c>
      <c r="D80">
        <v>4.8099999999999996</v>
      </c>
      <c r="E80">
        <v>72</v>
      </c>
      <c r="F80" s="1" t="str">
        <f>IF(RIGHT(szkola34[[#This Row],[IMIE]],1)="a","k","m")</f>
        <v>m</v>
      </c>
      <c r="G80" s="1">
        <f>IF(AND(szkola34[[#This Row],[ŚREDNIA]]&gt;4.6,szkola34[[#This Row],[FREKWENCJA]]&gt;69),1,0)</f>
        <v>1</v>
      </c>
    </row>
    <row r="81" spans="1:7" x14ac:dyDescent="0.25">
      <c r="A81" s="1" t="s">
        <v>125</v>
      </c>
      <c r="B81" s="1" t="s">
        <v>140</v>
      </c>
      <c r="C81" s="1" t="s">
        <v>76</v>
      </c>
      <c r="D81">
        <v>3.46</v>
      </c>
      <c r="E81">
        <v>95</v>
      </c>
      <c r="F81" s="1" t="str">
        <f>IF(RIGHT(szkola34[[#This Row],[IMIE]],1)="a","k","m")</f>
        <v>k</v>
      </c>
      <c r="G81" s="1">
        <f>IF(AND(szkola34[[#This Row],[ŚREDNIA]]&gt;4.6,szkola34[[#This Row],[FREKWENCJA]]&gt;69),1,0)</f>
        <v>0</v>
      </c>
    </row>
    <row r="82" spans="1:7" x14ac:dyDescent="0.25">
      <c r="A82" s="1" t="s">
        <v>125</v>
      </c>
      <c r="B82" s="1" t="s">
        <v>141</v>
      </c>
      <c r="C82" s="1" t="s">
        <v>42</v>
      </c>
      <c r="D82">
        <v>2.23</v>
      </c>
      <c r="E82">
        <v>66</v>
      </c>
      <c r="F82" s="1" t="str">
        <f>IF(RIGHT(szkola34[[#This Row],[IMIE]],1)="a","k","m")</f>
        <v>m</v>
      </c>
      <c r="G82" s="1">
        <f>IF(AND(szkola34[[#This Row],[ŚREDNIA]]&gt;4.6,szkola34[[#This Row],[FREKWENCJA]]&gt;69),1,0)</f>
        <v>0</v>
      </c>
    </row>
    <row r="83" spans="1:7" x14ac:dyDescent="0.25">
      <c r="A83" s="1" t="s">
        <v>125</v>
      </c>
      <c r="B83" s="1" t="s">
        <v>142</v>
      </c>
      <c r="C83" s="1" t="s">
        <v>86</v>
      </c>
      <c r="D83">
        <v>3.78</v>
      </c>
      <c r="E83">
        <v>83</v>
      </c>
      <c r="F83" s="1" t="str">
        <f>IF(RIGHT(szkola34[[#This Row],[IMIE]],1)="a","k","m")</f>
        <v>m</v>
      </c>
      <c r="G83" s="1">
        <f>IF(AND(szkola34[[#This Row],[ŚREDNIA]]&gt;4.6,szkola34[[#This Row],[FREKWENCJA]]&gt;69),1,0)</f>
        <v>0</v>
      </c>
    </row>
    <row r="84" spans="1:7" x14ac:dyDescent="0.25">
      <c r="A84" s="1" t="s">
        <v>125</v>
      </c>
      <c r="B84" s="1" t="s">
        <v>143</v>
      </c>
      <c r="C84" s="1" t="s">
        <v>44</v>
      </c>
      <c r="D84">
        <v>3.02</v>
      </c>
      <c r="E84">
        <v>63</v>
      </c>
      <c r="F84" s="1" t="str">
        <f>IF(RIGHT(szkola34[[#This Row],[IMIE]],1)="a","k","m")</f>
        <v>k</v>
      </c>
      <c r="G84" s="1">
        <f>IF(AND(szkola34[[#This Row],[ŚREDNIA]]&gt;4.6,szkola34[[#This Row],[FREKWENCJA]]&gt;69),1,0)</f>
        <v>0</v>
      </c>
    </row>
    <row r="85" spans="1:7" x14ac:dyDescent="0.25">
      <c r="A85" s="1" t="s">
        <v>125</v>
      </c>
      <c r="B85" s="1" t="s">
        <v>144</v>
      </c>
      <c r="C85" s="1" t="s">
        <v>145</v>
      </c>
      <c r="D85">
        <v>2.09</v>
      </c>
      <c r="E85">
        <v>51</v>
      </c>
      <c r="F85" s="1" t="str">
        <f>IF(RIGHT(szkola34[[#This Row],[IMIE]],1)="a","k","m")</f>
        <v>m</v>
      </c>
      <c r="G85" s="1">
        <f>IF(AND(szkola34[[#This Row],[ŚREDNIA]]&gt;4.6,szkola34[[#This Row],[FREKWENCJA]]&gt;69),1,0)</f>
        <v>0</v>
      </c>
    </row>
    <row r="86" spans="1:7" x14ac:dyDescent="0.25">
      <c r="A86" s="1" t="s">
        <v>125</v>
      </c>
      <c r="B86" s="1" t="s">
        <v>146</v>
      </c>
      <c r="C86" s="1" t="s">
        <v>34</v>
      </c>
      <c r="D86">
        <v>2.94</v>
      </c>
      <c r="E86">
        <v>63</v>
      </c>
      <c r="F86" s="1" t="str">
        <f>IF(RIGHT(szkola34[[#This Row],[IMIE]],1)="a","k","m")</f>
        <v>k</v>
      </c>
      <c r="G86" s="1">
        <f>IF(AND(szkola34[[#This Row],[ŚREDNIA]]&gt;4.6,szkola34[[#This Row],[FREKWENCJA]]&gt;69),1,0)</f>
        <v>0</v>
      </c>
    </row>
    <row r="87" spans="1:7" x14ac:dyDescent="0.25">
      <c r="A87" s="1" t="s">
        <v>125</v>
      </c>
      <c r="B87" s="1" t="s">
        <v>147</v>
      </c>
      <c r="C87" s="1" t="s">
        <v>40</v>
      </c>
      <c r="D87">
        <v>3.91</v>
      </c>
      <c r="E87">
        <v>76</v>
      </c>
      <c r="F87" s="1" t="str">
        <f>IF(RIGHT(szkola34[[#This Row],[IMIE]],1)="a","k","m")</f>
        <v>k</v>
      </c>
      <c r="G87" s="1">
        <f>IF(AND(szkola34[[#This Row],[ŚREDNIA]]&gt;4.6,szkola34[[#This Row],[FREKWENCJA]]&gt;69),1,0)</f>
        <v>0</v>
      </c>
    </row>
    <row r="88" spans="1:7" x14ac:dyDescent="0.25">
      <c r="A88" s="1" t="s">
        <v>125</v>
      </c>
      <c r="B88" s="1" t="s">
        <v>148</v>
      </c>
      <c r="C88" s="1" t="s">
        <v>98</v>
      </c>
      <c r="D88">
        <v>3.86</v>
      </c>
      <c r="E88">
        <v>82</v>
      </c>
      <c r="F88" s="1" t="str">
        <f>IF(RIGHT(szkola34[[#This Row],[IMIE]],1)="a","k","m")</f>
        <v>k</v>
      </c>
      <c r="G88" s="1">
        <f>IF(AND(szkola34[[#This Row],[ŚREDNIA]]&gt;4.6,szkola34[[#This Row],[FREKWENCJA]]&gt;69),1,0)</f>
        <v>0</v>
      </c>
    </row>
    <row r="89" spans="1:7" x14ac:dyDescent="0.25">
      <c r="A89" s="1" t="s">
        <v>125</v>
      </c>
      <c r="B89" s="1" t="s">
        <v>149</v>
      </c>
      <c r="C89" s="1" t="s">
        <v>150</v>
      </c>
      <c r="D89">
        <v>4.6900000000000004</v>
      </c>
      <c r="E89">
        <v>98</v>
      </c>
      <c r="F89" s="1" t="str">
        <f>IF(RIGHT(szkola34[[#This Row],[IMIE]],1)="a","k","m")</f>
        <v>k</v>
      </c>
      <c r="G89" s="1">
        <f>IF(AND(szkola34[[#This Row],[ŚREDNIA]]&gt;4.6,szkola34[[#This Row],[FREKWENCJA]]&gt;69),1,0)</f>
        <v>1</v>
      </c>
    </row>
    <row r="90" spans="1:7" x14ac:dyDescent="0.25">
      <c r="A90" s="1" t="s">
        <v>125</v>
      </c>
      <c r="B90" s="1" t="s">
        <v>151</v>
      </c>
      <c r="C90" s="1" t="s">
        <v>152</v>
      </c>
      <c r="D90">
        <v>2.0299999999999998</v>
      </c>
      <c r="E90">
        <v>75</v>
      </c>
      <c r="F90" s="1" t="str">
        <f>IF(RIGHT(szkola34[[#This Row],[IMIE]],1)="a","k","m")</f>
        <v>m</v>
      </c>
      <c r="G90" s="1">
        <f>IF(AND(szkola34[[#This Row],[ŚREDNIA]]&gt;4.6,szkola34[[#This Row],[FREKWENCJA]]&gt;69),1,0)</f>
        <v>0</v>
      </c>
    </row>
    <row r="91" spans="1:7" x14ac:dyDescent="0.25">
      <c r="A91" s="1" t="s">
        <v>125</v>
      </c>
      <c r="B91" s="1" t="s">
        <v>153</v>
      </c>
      <c r="C91" s="1" t="s">
        <v>42</v>
      </c>
      <c r="D91">
        <v>4.78</v>
      </c>
      <c r="E91">
        <v>81</v>
      </c>
      <c r="F91" s="1" t="str">
        <f>IF(RIGHT(szkola34[[#This Row],[IMIE]],1)="a","k","m")</f>
        <v>m</v>
      </c>
      <c r="G91" s="1">
        <f>IF(AND(szkola34[[#This Row],[ŚREDNIA]]&gt;4.6,szkola34[[#This Row],[FREKWENCJA]]&gt;69),1,0)</f>
        <v>1</v>
      </c>
    </row>
    <row r="92" spans="1:7" x14ac:dyDescent="0.25">
      <c r="A92" s="1" t="s">
        <v>125</v>
      </c>
      <c r="B92" s="1" t="s">
        <v>154</v>
      </c>
      <c r="C92" s="1" t="s">
        <v>93</v>
      </c>
      <c r="D92">
        <v>4.9000000000000004</v>
      </c>
      <c r="E92">
        <v>76</v>
      </c>
      <c r="F92" s="1" t="str">
        <f>IF(RIGHT(szkola34[[#This Row],[IMIE]],1)="a","k","m")</f>
        <v>m</v>
      </c>
      <c r="G92" s="1">
        <f>IF(AND(szkola34[[#This Row],[ŚREDNIA]]&gt;4.6,szkola34[[#This Row],[FREKWENCJA]]&gt;69),1,0)</f>
        <v>1</v>
      </c>
    </row>
    <row r="93" spans="1:7" x14ac:dyDescent="0.25">
      <c r="A93" s="1" t="s">
        <v>125</v>
      </c>
      <c r="B93" s="1" t="s">
        <v>155</v>
      </c>
      <c r="C93" s="1" t="s">
        <v>156</v>
      </c>
      <c r="D93">
        <v>3.51</v>
      </c>
      <c r="E93">
        <v>80</v>
      </c>
      <c r="F93" s="1" t="str">
        <f>IF(RIGHT(szkola34[[#This Row],[IMIE]],1)="a","k","m")</f>
        <v>k</v>
      </c>
      <c r="G93" s="1">
        <f>IF(AND(szkola34[[#This Row],[ŚREDNIA]]&gt;4.6,szkola34[[#This Row],[FREKWENCJA]]&gt;69),1,0)</f>
        <v>0</v>
      </c>
    </row>
    <row r="94" spans="1:7" x14ac:dyDescent="0.25">
      <c r="A94" s="1" t="s">
        <v>125</v>
      </c>
      <c r="B94" s="1" t="s">
        <v>157</v>
      </c>
      <c r="C94" s="1" t="s">
        <v>70</v>
      </c>
      <c r="D94">
        <v>3.15</v>
      </c>
      <c r="E94">
        <v>67</v>
      </c>
      <c r="F94" s="1" t="str">
        <f>IF(RIGHT(szkola34[[#This Row],[IMIE]],1)="a","k","m")</f>
        <v>k</v>
      </c>
      <c r="G94" s="1">
        <f>IF(AND(szkola34[[#This Row],[ŚREDNIA]]&gt;4.6,szkola34[[#This Row],[FREKWENCJA]]&gt;69),1,0)</f>
        <v>0</v>
      </c>
    </row>
    <row r="95" spans="1:7" x14ac:dyDescent="0.25">
      <c r="A95" s="1" t="s">
        <v>125</v>
      </c>
      <c r="B95" s="1" t="s">
        <v>158</v>
      </c>
      <c r="C95" s="1" t="s">
        <v>98</v>
      </c>
      <c r="D95">
        <v>4.25</v>
      </c>
      <c r="E95">
        <v>69</v>
      </c>
      <c r="F95" s="1" t="str">
        <f>IF(RIGHT(szkola34[[#This Row],[IMIE]],1)="a","k","m")</f>
        <v>k</v>
      </c>
      <c r="G95" s="1">
        <f>IF(AND(szkola34[[#This Row],[ŚREDNIA]]&gt;4.6,szkola34[[#This Row],[FREKWENCJA]]&gt;69),1,0)</f>
        <v>0</v>
      </c>
    </row>
    <row r="96" spans="1:7" x14ac:dyDescent="0.25">
      <c r="A96" s="1" t="s">
        <v>125</v>
      </c>
      <c r="B96" s="1" t="s">
        <v>159</v>
      </c>
      <c r="C96" s="1" t="s">
        <v>86</v>
      </c>
      <c r="D96">
        <v>3.89</v>
      </c>
      <c r="E96">
        <v>92</v>
      </c>
      <c r="F96" s="1" t="str">
        <f>IF(RIGHT(szkola34[[#This Row],[IMIE]],1)="a","k","m")</f>
        <v>m</v>
      </c>
      <c r="G96" s="1">
        <f>IF(AND(szkola34[[#This Row],[ŚREDNIA]]&gt;4.6,szkola34[[#This Row],[FREKWENCJA]]&gt;69),1,0)</f>
        <v>0</v>
      </c>
    </row>
    <row r="97" spans="1:7" x14ac:dyDescent="0.25">
      <c r="A97" s="1" t="s">
        <v>125</v>
      </c>
      <c r="B97" s="1" t="s">
        <v>160</v>
      </c>
      <c r="C97" s="1" t="s">
        <v>152</v>
      </c>
      <c r="D97">
        <v>5.87</v>
      </c>
      <c r="E97">
        <v>97</v>
      </c>
      <c r="F97" s="1" t="str">
        <f>IF(RIGHT(szkola34[[#This Row],[IMIE]],1)="a","k","m")</f>
        <v>m</v>
      </c>
      <c r="G97" s="1">
        <f>IF(AND(szkola34[[#This Row],[ŚREDNIA]]&gt;4.6,szkola34[[#This Row],[FREKWENCJA]]&gt;69),1,0)</f>
        <v>1</v>
      </c>
    </row>
    <row r="98" spans="1:7" x14ac:dyDescent="0.25">
      <c r="A98" s="1" t="s">
        <v>125</v>
      </c>
      <c r="B98" s="1" t="s">
        <v>161</v>
      </c>
      <c r="C98" s="1" t="s">
        <v>80</v>
      </c>
      <c r="D98">
        <v>4.8</v>
      </c>
      <c r="E98">
        <v>80</v>
      </c>
      <c r="F98" s="1" t="str">
        <f>IF(RIGHT(szkola34[[#This Row],[IMIE]],1)="a","k","m")</f>
        <v>k</v>
      </c>
      <c r="G98" s="1">
        <f>IF(AND(szkola34[[#This Row],[ŚREDNIA]]&gt;4.6,szkola34[[#This Row],[FREKWENCJA]]&gt;69),1,0)</f>
        <v>1</v>
      </c>
    </row>
    <row r="99" spans="1:7" x14ac:dyDescent="0.25">
      <c r="A99" s="1" t="s">
        <v>125</v>
      </c>
      <c r="B99" s="1" t="s">
        <v>162</v>
      </c>
      <c r="C99" s="1" t="s">
        <v>163</v>
      </c>
      <c r="D99">
        <v>2.98</v>
      </c>
      <c r="E99">
        <v>61</v>
      </c>
      <c r="F99" s="1" t="str">
        <f>IF(RIGHT(szkola34[[#This Row],[IMIE]],1)="a","k","m")</f>
        <v>m</v>
      </c>
      <c r="G99" s="1">
        <f>IF(AND(szkola34[[#This Row],[ŚREDNIA]]&gt;4.6,szkola34[[#This Row],[FREKWENCJA]]&gt;69),1,0)</f>
        <v>0</v>
      </c>
    </row>
    <row r="100" spans="1:7" x14ac:dyDescent="0.25">
      <c r="A100" s="1" t="s">
        <v>125</v>
      </c>
      <c r="B100" s="1" t="s">
        <v>164</v>
      </c>
      <c r="C100" s="1" t="s">
        <v>42</v>
      </c>
      <c r="D100">
        <v>4.9000000000000004</v>
      </c>
      <c r="E100">
        <v>72</v>
      </c>
      <c r="F100" s="1" t="str">
        <f>IF(RIGHT(szkola34[[#This Row],[IMIE]],1)="a","k","m")</f>
        <v>m</v>
      </c>
      <c r="G100" s="1">
        <f>IF(AND(szkola34[[#This Row],[ŚREDNIA]]&gt;4.6,szkola34[[#This Row],[FREKWENCJA]]&gt;69),1,0)</f>
        <v>1</v>
      </c>
    </row>
    <row r="101" spans="1:7" x14ac:dyDescent="0.25">
      <c r="A101" s="1" t="s">
        <v>125</v>
      </c>
      <c r="B101" s="1" t="s">
        <v>165</v>
      </c>
      <c r="C101" s="1" t="s">
        <v>166</v>
      </c>
      <c r="D101">
        <v>4.71</v>
      </c>
      <c r="E101">
        <v>80</v>
      </c>
      <c r="F101" s="1" t="str">
        <f>IF(RIGHT(szkola34[[#This Row],[IMIE]],1)="a","k","m")</f>
        <v>m</v>
      </c>
      <c r="G101" s="1">
        <f>IF(AND(szkola34[[#This Row],[ŚREDNIA]]&gt;4.6,szkola34[[#This Row],[FREKWENCJA]]&gt;69),1,0)</f>
        <v>1</v>
      </c>
    </row>
    <row r="102" spans="1:7" x14ac:dyDescent="0.25">
      <c r="A102" s="1" t="s">
        <v>125</v>
      </c>
      <c r="B102" s="1" t="s">
        <v>167</v>
      </c>
      <c r="C102" s="1" t="s">
        <v>63</v>
      </c>
      <c r="D102">
        <v>4.24</v>
      </c>
      <c r="E102">
        <v>92</v>
      </c>
      <c r="F102" s="1" t="str">
        <f>IF(RIGHT(szkola34[[#This Row],[IMIE]],1)="a","k","m")</f>
        <v>k</v>
      </c>
      <c r="G102" s="1">
        <f>IF(AND(szkola34[[#This Row],[ŚREDNIA]]&gt;4.6,szkola34[[#This Row],[FREKWENCJA]]&gt;69),1,0)</f>
        <v>0</v>
      </c>
    </row>
    <row r="103" spans="1:7" x14ac:dyDescent="0.25">
      <c r="A103" s="1" t="s">
        <v>125</v>
      </c>
      <c r="B103" s="1" t="s">
        <v>168</v>
      </c>
      <c r="C103" s="1" t="s">
        <v>169</v>
      </c>
      <c r="D103">
        <v>2.35</v>
      </c>
      <c r="E103">
        <v>56</v>
      </c>
      <c r="F103" s="1" t="str">
        <f>IF(RIGHT(szkola34[[#This Row],[IMIE]],1)="a","k","m")</f>
        <v>k</v>
      </c>
      <c r="G103" s="1">
        <f>IF(AND(szkola34[[#This Row],[ŚREDNIA]]&gt;4.6,szkola34[[#This Row],[FREKWENCJA]]&gt;69),1,0)</f>
        <v>0</v>
      </c>
    </row>
    <row r="104" spans="1:7" x14ac:dyDescent="0.25">
      <c r="A104" s="1" t="s">
        <v>170</v>
      </c>
      <c r="B104" s="1" t="s">
        <v>171</v>
      </c>
      <c r="C104" s="1" t="s">
        <v>152</v>
      </c>
      <c r="D104">
        <v>2.12</v>
      </c>
      <c r="E104">
        <v>61</v>
      </c>
      <c r="F104" s="1" t="str">
        <f>IF(RIGHT(szkola34[[#This Row],[IMIE]],1)="a","k","m")</f>
        <v>m</v>
      </c>
      <c r="G104" s="1">
        <f>IF(AND(szkola34[[#This Row],[ŚREDNIA]]&gt;4.6,szkola34[[#This Row],[FREKWENCJA]]&gt;69),1,0)</f>
        <v>0</v>
      </c>
    </row>
    <row r="105" spans="1:7" x14ac:dyDescent="0.25">
      <c r="A105" s="1" t="s">
        <v>170</v>
      </c>
      <c r="B105" s="1" t="s">
        <v>172</v>
      </c>
      <c r="C105" s="1" t="s">
        <v>56</v>
      </c>
      <c r="D105">
        <v>2.87</v>
      </c>
      <c r="E105">
        <v>75</v>
      </c>
      <c r="F105" s="1" t="str">
        <f>IF(RIGHT(szkola34[[#This Row],[IMIE]],1)="a","k","m")</f>
        <v>k</v>
      </c>
      <c r="G105" s="1">
        <f>IF(AND(szkola34[[#This Row],[ŚREDNIA]]&gt;4.6,szkola34[[#This Row],[FREKWENCJA]]&gt;69),1,0)</f>
        <v>0</v>
      </c>
    </row>
    <row r="106" spans="1:7" x14ac:dyDescent="0.25">
      <c r="A106" s="1" t="s">
        <v>170</v>
      </c>
      <c r="B106" s="1" t="s">
        <v>173</v>
      </c>
      <c r="C106" s="1" t="s">
        <v>94</v>
      </c>
      <c r="D106">
        <v>4.74</v>
      </c>
      <c r="E106">
        <v>91</v>
      </c>
      <c r="F106" s="1" t="str">
        <f>IF(RIGHT(szkola34[[#This Row],[IMIE]],1)="a","k","m")</f>
        <v>k</v>
      </c>
      <c r="G106" s="1">
        <f>IF(AND(szkola34[[#This Row],[ŚREDNIA]]&gt;4.6,szkola34[[#This Row],[FREKWENCJA]]&gt;69),1,0)</f>
        <v>1</v>
      </c>
    </row>
    <row r="107" spans="1:7" x14ac:dyDescent="0.25">
      <c r="A107" s="1" t="s">
        <v>170</v>
      </c>
      <c r="B107" s="1" t="s">
        <v>174</v>
      </c>
      <c r="C107" s="1" t="s">
        <v>115</v>
      </c>
      <c r="D107">
        <v>4.78</v>
      </c>
      <c r="E107">
        <v>78</v>
      </c>
      <c r="F107" s="1" t="str">
        <f>IF(RIGHT(szkola34[[#This Row],[IMIE]],1)="a","k","m")</f>
        <v>k</v>
      </c>
      <c r="G107" s="1">
        <f>IF(AND(szkola34[[#This Row],[ŚREDNIA]]&gt;4.6,szkola34[[#This Row],[FREKWENCJA]]&gt;69),1,0)</f>
        <v>1</v>
      </c>
    </row>
    <row r="108" spans="1:7" x14ac:dyDescent="0.25">
      <c r="A108" s="1" t="s">
        <v>170</v>
      </c>
      <c r="B108" s="1" t="s">
        <v>175</v>
      </c>
      <c r="C108" s="1" t="s">
        <v>176</v>
      </c>
      <c r="D108">
        <v>5.72</v>
      </c>
      <c r="E108">
        <v>89</v>
      </c>
      <c r="F108" s="1" t="str">
        <f>IF(RIGHT(szkola34[[#This Row],[IMIE]],1)="a","k","m")</f>
        <v>m</v>
      </c>
      <c r="G108" s="1">
        <f>IF(AND(szkola34[[#This Row],[ŚREDNIA]]&gt;4.6,szkola34[[#This Row],[FREKWENCJA]]&gt;69),1,0)</f>
        <v>1</v>
      </c>
    </row>
    <row r="109" spans="1:7" x14ac:dyDescent="0.25">
      <c r="A109" s="1" t="s">
        <v>170</v>
      </c>
      <c r="B109" s="1" t="s">
        <v>174</v>
      </c>
      <c r="C109" s="1" t="s">
        <v>17</v>
      </c>
      <c r="D109">
        <v>4.6900000000000004</v>
      </c>
      <c r="E109">
        <v>96</v>
      </c>
      <c r="F109" s="1" t="str">
        <f>IF(RIGHT(szkola34[[#This Row],[IMIE]],1)="a","k","m")</f>
        <v>k</v>
      </c>
      <c r="G109" s="1">
        <f>IF(AND(szkola34[[#This Row],[ŚREDNIA]]&gt;4.6,szkola34[[#This Row],[FREKWENCJA]]&gt;69),1,0)</f>
        <v>1</v>
      </c>
    </row>
    <row r="110" spans="1:7" x14ac:dyDescent="0.25">
      <c r="A110" s="1" t="s">
        <v>170</v>
      </c>
      <c r="B110" s="1" t="s">
        <v>177</v>
      </c>
      <c r="C110" s="1" t="s">
        <v>178</v>
      </c>
      <c r="D110">
        <v>2.85</v>
      </c>
      <c r="E110">
        <v>76</v>
      </c>
      <c r="F110" s="1" t="str">
        <f>IF(RIGHT(szkola34[[#This Row],[IMIE]],1)="a","k","m")</f>
        <v>m</v>
      </c>
      <c r="G110" s="1">
        <f>IF(AND(szkola34[[#This Row],[ŚREDNIA]]&gt;4.6,szkola34[[#This Row],[FREKWENCJA]]&gt;69),1,0)</f>
        <v>0</v>
      </c>
    </row>
    <row r="111" spans="1:7" x14ac:dyDescent="0.25">
      <c r="A111" s="1" t="s">
        <v>170</v>
      </c>
      <c r="B111" s="1" t="s">
        <v>179</v>
      </c>
      <c r="C111" s="1" t="s">
        <v>27</v>
      </c>
      <c r="D111">
        <v>4.6100000000000003</v>
      </c>
      <c r="E111">
        <v>98</v>
      </c>
      <c r="F111" s="1" t="str">
        <f>IF(RIGHT(szkola34[[#This Row],[IMIE]],1)="a","k","m")</f>
        <v>m</v>
      </c>
      <c r="G111" s="1">
        <f>IF(AND(szkola34[[#This Row],[ŚREDNIA]]&gt;4.6,szkola34[[#This Row],[FREKWENCJA]]&gt;69),1,0)</f>
        <v>1</v>
      </c>
    </row>
    <row r="112" spans="1:7" x14ac:dyDescent="0.25">
      <c r="A112" s="1" t="s">
        <v>170</v>
      </c>
      <c r="B112" s="1" t="s">
        <v>62</v>
      </c>
      <c r="C112" s="1" t="s">
        <v>70</v>
      </c>
      <c r="D112">
        <v>3.03</v>
      </c>
      <c r="E112">
        <v>58</v>
      </c>
      <c r="F112" s="1" t="str">
        <f>IF(RIGHT(szkola34[[#This Row],[IMIE]],1)="a","k","m")</f>
        <v>k</v>
      </c>
      <c r="G112" s="1">
        <f>IF(AND(szkola34[[#This Row],[ŚREDNIA]]&gt;4.6,szkola34[[#This Row],[FREKWENCJA]]&gt;69),1,0)</f>
        <v>0</v>
      </c>
    </row>
    <row r="113" spans="1:7" x14ac:dyDescent="0.25">
      <c r="A113" s="1" t="s">
        <v>170</v>
      </c>
      <c r="B113" s="1" t="s">
        <v>180</v>
      </c>
      <c r="C113" s="1" t="s">
        <v>181</v>
      </c>
      <c r="D113">
        <v>2.37</v>
      </c>
      <c r="E113">
        <v>62</v>
      </c>
      <c r="F113" s="1" t="str">
        <f>IF(RIGHT(szkola34[[#This Row],[IMIE]],1)="a","k","m")</f>
        <v>k</v>
      </c>
      <c r="G113" s="1">
        <f>IF(AND(szkola34[[#This Row],[ŚREDNIA]]&gt;4.6,szkola34[[#This Row],[FREKWENCJA]]&gt;69),1,0)</f>
        <v>0</v>
      </c>
    </row>
    <row r="114" spans="1:7" x14ac:dyDescent="0.25">
      <c r="A114" s="1" t="s">
        <v>170</v>
      </c>
      <c r="B114" s="1" t="s">
        <v>182</v>
      </c>
      <c r="C114" s="1" t="s">
        <v>129</v>
      </c>
      <c r="D114">
        <v>5.4</v>
      </c>
      <c r="E114">
        <v>100</v>
      </c>
      <c r="F114" s="1" t="str">
        <f>IF(RIGHT(szkola34[[#This Row],[IMIE]],1)="a","k","m")</f>
        <v>m</v>
      </c>
      <c r="G114" s="1">
        <f>IF(AND(szkola34[[#This Row],[ŚREDNIA]]&gt;4.6,szkola34[[#This Row],[FREKWENCJA]]&gt;69),1,0)</f>
        <v>1</v>
      </c>
    </row>
    <row r="115" spans="1:7" x14ac:dyDescent="0.25">
      <c r="A115" s="1" t="s">
        <v>170</v>
      </c>
      <c r="B115" s="1" t="s">
        <v>183</v>
      </c>
      <c r="C115" s="1" t="s">
        <v>70</v>
      </c>
      <c r="D115">
        <v>2.64</v>
      </c>
      <c r="E115">
        <v>95</v>
      </c>
      <c r="F115" s="1" t="str">
        <f>IF(RIGHT(szkola34[[#This Row],[IMIE]],1)="a","k","m")</f>
        <v>k</v>
      </c>
      <c r="G115" s="1">
        <f>IF(AND(szkola34[[#This Row],[ŚREDNIA]]&gt;4.6,szkola34[[#This Row],[FREKWENCJA]]&gt;69),1,0)</f>
        <v>0</v>
      </c>
    </row>
    <row r="116" spans="1:7" x14ac:dyDescent="0.25">
      <c r="A116" s="1" t="s">
        <v>170</v>
      </c>
      <c r="B116" s="1" t="s">
        <v>184</v>
      </c>
      <c r="C116" s="1" t="s">
        <v>185</v>
      </c>
      <c r="D116">
        <v>3.91</v>
      </c>
      <c r="E116">
        <v>67</v>
      </c>
      <c r="F116" s="1" t="str">
        <f>IF(RIGHT(szkola34[[#This Row],[IMIE]],1)="a","k","m")</f>
        <v>m</v>
      </c>
      <c r="G116" s="1">
        <f>IF(AND(szkola34[[#This Row],[ŚREDNIA]]&gt;4.6,szkola34[[#This Row],[FREKWENCJA]]&gt;69),1,0)</f>
        <v>0</v>
      </c>
    </row>
    <row r="117" spans="1:7" x14ac:dyDescent="0.25">
      <c r="A117" s="1" t="s">
        <v>170</v>
      </c>
      <c r="B117" s="1" t="s">
        <v>186</v>
      </c>
      <c r="C117" s="1" t="s">
        <v>86</v>
      </c>
      <c r="D117">
        <v>4.7300000000000004</v>
      </c>
      <c r="E117">
        <v>71</v>
      </c>
      <c r="F117" s="1" t="str">
        <f>IF(RIGHT(szkola34[[#This Row],[IMIE]],1)="a","k","m")</f>
        <v>m</v>
      </c>
      <c r="G117" s="1">
        <f>IF(AND(szkola34[[#This Row],[ŚREDNIA]]&gt;4.6,szkola34[[#This Row],[FREKWENCJA]]&gt;69),1,0)</f>
        <v>1</v>
      </c>
    </row>
    <row r="118" spans="1:7" x14ac:dyDescent="0.25">
      <c r="A118" s="1" t="s">
        <v>170</v>
      </c>
      <c r="B118" s="1" t="s">
        <v>187</v>
      </c>
      <c r="C118" s="1" t="s">
        <v>115</v>
      </c>
      <c r="D118">
        <v>4.2</v>
      </c>
      <c r="E118">
        <v>73</v>
      </c>
      <c r="F118" s="1" t="str">
        <f>IF(RIGHT(szkola34[[#This Row],[IMIE]],1)="a","k","m")</f>
        <v>k</v>
      </c>
      <c r="G118" s="1">
        <f>IF(AND(szkola34[[#This Row],[ŚREDNIA]]&gt;4.6,szkola34[[#This Row],[FREKWENCJA]]&gt;69),1,0)</f>
        <v>0</v>
      </c>
    </row>
    <row r="119" spans="1:7" x14ac:dyDescent="0.25">
      <c r="A119" s="1" t="s">
        <v>170</v>
      </c>
      <c r="B119" s="1" t="s">
        <v>188</v>
      </c>
      <c r="C119" s="1" t="s">
        <v>32</v>
      </c>
      <c r="D119">
        <v>4.83</v>
      </c>
      <c r="E119">
        <v>70</v>
      </c>
      <c r="F119" s="1" t="str">
        <f>IF(RIGHT(szkola34[[#This Row],[IMIE]],1)="a","k","m")</f>
        <v>k</v>
      </c>
      <c r="G119" s="1">
        <f>IF(AND(szkola34[[#This Row],[ŚREDNIA]]&gt;4.6,szkola34[[#This Row],[FREKWENCJA]]&gt;69),1,0)</f>
        <v>1</v>
      </c>
    </row>
    <row r="120" spans="1:7" x14ac:dyDescent="0.25">
      <c r="A120" s="1" t="s">
        <v>170</v>
      </c>
      <c r="B120" s="1" t="s">
        <v>189</v>
      </c>
      <c r="C120" s="1" t="s">
        <v>190</v>
      </c>
      <c r="D120">
        <v>2.8</v>
      </c>
      <c r="E120">
        <v>77</v>
      </c>
      <c r="F120" s="1" t="str">
        <f>IF(RIGHT(szkola34[[#This Row],[IMIE]],1)="a","k","m")</f>
        <v>m</v>
      </c>
      <c r="G120" s="1">
        <f>IF(AND(szkola34[[#This Row],[ŚREDNIA]]&gt;4.6,szkola34[[#This Row],[FREKWENCJA]]&gt;69),1,0)</f>
        <v>0</v>
      </c>
    </row>
    <row r="121" spans="1:7" x14ac:dyDescent="0.25">
      <c r="A121" s="1" t="s">
        <v>170</v>
      </c>
      <c r="B121" s="1" t="s">
        <v>191</v>
      </c>
      <c r="C121" s="1" t="s">
        <v>192</v>
      </c>
      <c r="D121">
        <v>3.79</v>
      </c>
      <c r="E121">
        <v>62</v>
      </c>
      <c r="F121" s="1" t="str">
        <f>IF(RIGHT(szkola34[[#This Row],[IMIE]],1)="a","k","m")</f>
        <v>m</v>
      </c>
      <c r="G121" s="1">
        <f>IF(AND(szkola34[[#This Row],[ŚREDNIA]]&gt;4.6,szkola34[[#This Row],[FREKWENCJA]]&gt;69),1,0)</f>
        <v>0</v>
      </c>
    </row>
    <row r="122" spans="1:7" x14ac:dyDescent="0.25">
      <c r="A122" s="1" t="s">
        <v>170</v>
      </c>
      <c r="B122" s="1" t="s">
        <v>193</v>
      </c>
      <c r="C122" s="1" t="s">
        <v>13</v>
      </c>
      <c r="D122">
        <v>3.91</v>
      </c>
      <c r="E122">
        <v>82</v>
      </c>
      <c r="F122" s="1" t="str">
        <f>IF(RIGHT(szkola34[[#This Row],[IMIE]],1)="a","k","m")</f>
        <v>k</v>
      </c>
      <c r="G122" s="1">
        <f>IF(AND(szkola34[[#This Row],[ŚREDNIA]]&gt;4.6,szkola34[[#This Row],[FREKWENCJA]]&gt;69),1,0)</f>
        <v>0</v>
      </c>
    </row>
    <row r="123" spans="1:7" x14ac:dyDescent="0.25">
      <c r="A123" s="1" t="s">
        <v>170</v>
      </c>
      <c r="B123" s="1" t="s">
        <v>194</v>
      </c>
      <c r="C123" s="1" t="s">
        <v>50</v>
      </c>
      <c r="D123">
        <v>3.89</v>
      </c>
      <c r="E123">
        <v>84</v>
      </c>
      <c r="F123" s="1" t="str">
        <f>IF(RIGHT(szkola34[[#This Row],[IMIE]],1)="a","k","m")</f>
        <v>k</v>
      </c>
      <c r="G123" s="1">
        <f>IF(AND(szkola34[[#This Row],[ŚREDNIA]]&gt;4.6,szkola34[[#This Row],[FREKWENCJA]]&gt;69),1,0)</f>
        <v>0</v>
      </c>
    </row>
    <row r="124" spans="1:7" x14ac:dyDescent="0.25">
      <c r="A124" s="1" t="s">
        <v>170</v>
      </c>
      <c r="B124" s="1" t="s">
        <v>195</v>
      </c>
      <c r="C124" s="1" t="s">
        <v>196</v>
      </c>
      <c r="D124">
        <v>4.4800000000000004</v>
      </c>
      <c r="E124">
        <v>50</v>
      </c>
      <c r="F124" s="1" t="str">
        <f>IF(RIGHT(szkola34[[#This Row],[IMIE]],1)="a","k","m")</f>
        <v>k</v>
      </c>
      <c r="G124" s="1">
        <f>IF(AND(szkola34[[#This Row],[ŚREDNIA]]&gt;4.6,szkola34[[#This Row],[FREKWENCJA]]&gt;69),1,0)</f>
        <v>0</v>
      </c>
    </row>
    <row r="125" spans="1:7" x14ac:dyDescent="0.25">
      <c r="A125" s="1" t="s">
        <v>170</v>
      </c>
      <c r="B125" s="1" t="s">
        <v>197</v>
      </c>
      <c r="C125" s="1" t="s">
        <v>115</v>
      </c>
      <c r="D125">
        <v>3.46</v>
      </c>
      <c r="E125">
        <v>95</v>
      </c>
      <c r="F125" s="1" t="str">
        <f>IF(RIGHT(szkola34[[#This Row],[IMIE]],1)="a","k","m")</f>
        <v>k</v>
      </c>
      <c r="G125" s="1">
        <f>IF(AND(szkola34[[#This Row],[ŚREDNIA]]&gt;4.6,szkola34[[#This Row],[FREKWENCJA]]&gt;69),1,0)</f>
        <v>0</v>
      </c>
    </row>
    <row r="126" spans="1:7" x14ac:dyDescent="0.25">
      <c r="A126" s="1" t="s">
        <v>170</v>
      </c>
      <c r="B126" s="1" t="s">
        <v>198</v>
      </c>
      <c r="C126" s="1" t="s">
        <v>54</v>
      </c>
      <c r="D126">
        <v>4.43</v>
      </c>
      <c r="E126">
        <v>68</v>
      </c>
      <c r="F126" s="1" t="str">
        <f>IF(RIGHT(szkola34[[#This Row],[IMIE]],1)="a","k","m")</f>
        <v>m</v>
      </c>
      <c r="G126" s="1">
        <f>IF(AND(szkola34[[#This Row],[ŚREDNIA]]&gt;4.6,szkola34[[#This Row],[FREKWENCJA]]&gt;69),1,0)</f>
        <v>0</v>
      </c>
    </row>
    <row r="127" spans="1:7" x14ac:dyDescent="0.25">
      <c r="A127" s="1" t="s">
        <v>170</v>
      </c>
      <c r="B127" s="1" t="s">
        <v>199</v>
      </c>
      <c r="C127" s="1" t="s">
        <v>115</v>
      </c>
      <c r="D127">
        <v>2.0099999999999998</v>
      </c>
      <c r="E127">
        <v>57</v>
      </c>
      <c r="F127" s="1" t="str">
        <f>IF(RIGHT(szkola34[[#This Row],[IMIE]],1)="a","k","m")</f>
        <v>k</v>
      </c>
      <c r="G127" s="1">
        <f>IF(AND(szkola34[[#This Row],[ŚREDNIA]]&gt;4.6,szkola34[[#This Row],[FREKWENCJA]]&gt;69),1,0)</f>
        <v>0</v>
      </c>
    </row>
    <row r="128" spans="1:7" x14ac:dyDescent="0.25">
      <c r="A128" s="1" t="s">
        <v>170</v>
      </c>
      <c r="B128" s="1" t="s">
        <v>200</v>
      </c>
      <c r="C128" s="1" t="s">
        <v>70</v>
      </c>
      <c r="D128">
        <v>4</v>
      </c>
      <c r="E128">
        <v>62</v>
      </c>
      <c r="F128" s="1" t="str">
        <f>IF(RIGHT(szkola34[[#This Row],[IMIE]],1)="a","k","m")</f>
        <v>k</v>
      </c>
      <c r="G128" s="1">
        <f>IF(AND(szkola34[[#This Row],[ŚREDNIA]]&gt;4.6,szkola34[[#This Row],[FREKWENCJA]]&gt;69),1,0)</f>
        <v>0</v>
      </c>
    </row>
    <row r="129" spans="1:7" x14ac:dyDescent="0.25">
      <c r="A129" s="1" t="s">
        <v>170</v>
      </c>
      <c r="B129" s="1" t="s">
        <v>201</v>
      </c>
      <c r="C129" s="1" t="s">
        <v>86</v>
      </c>
      <c r="D129">
        <v>3.42</v>
      </c>
      <c r="E129">
        <v>59</v>
      </c>
      <c r="F129" s="1" t="str">
        <f>IF(RIGHT(szkola34[[#This Row],[IMIE]],1)="a","k","m")</f>
        <v>m</v>
      </c>
      <c r="G129" s="1">
        <f>IF(AND(szkola34[[#This Row],[ŚREDNIA]]&gt;4.6,szkola34[[#This Row],[FREKWENCJA]]&gt;69),1,0)</f>
        <v>0</v>
      </c>
    </row>
    <row r="130" spans="1:7" x14ac:dyDescent="0.25">
      <c r="A130" s="1" t="s">
        <v>170</v>
      </c>
      <c r="B130" s="1" t="s">
        <v>202</v>
      </c>
      <c r="C130" s="1" t="s">
        <v>203</v>
      </c>
      <c r="D130">
        <v>2.0699999999999998</v>
      </c>
      <c r="E130">
        <v>61</v>
      </c>
      <c r="F130" s="1" t="str">
        <f>IF(RIGHT(szkola34[[#This Row],[IMIE]],1)="a","k","m")</f>
        <v>m</v>
      </c>
      <c r="G130" s="1">
        <f>IF(AND(szkola34[[#This Row],[ŚREDNIA]]&gt;4.6,szkola34[[#This Row],[FREKWENCJA]]&gt;69),1,0)</f>
        <v>0</v>
      </c>
    </row>
    <row r="131" spans="1:7" x14ac:dyDescent="0.25">
      <c r="A131" s="1" t="s">
        <v>170</v>
      </c>
      <c r="B131" s="1" t="s">
        <v>204</v>
      </c>
      <c r="C131" s="1" t="s">
        <v>205</v>
      </c>
      <c r="D131">
        <v>4.6900000000000004</v>
      </c>
      <c r="E131">
        <v>77</v>
      </c>
      <c r="F131" s="1" t="str">
        <f>IF(RIGHT(szkola34[[#This Row],[IMIE]],1)="a","k","m")</f>
        <v>m</v>
      </c>
      <c r="G131" s="1">
        <f>IF(AND(szkola34[[#This Row],[ŚREDNIA]]&gt;4.6,szkola34[[#This Row],[FREKWENCJA]]&gt;69),1,0)</f>
        <v>1</v>
      </c>
    </row>
    <row r="132" spans="1:7" x14ac:dyDescent="0.25">
      <c r="A132" s="1" t="s">
        <v>170</v>
      </c>
      <c r="B132" s="1" t="s">
        <v>206</v>
      </c>
      <c r="C132" s="1" t="s">
        <v>19</v>
      </c>
      <c r="D132">
        <v>2.4</v>
      </c>
      <c r="E132">
        <v>66</v>
      </c>
      <c r="F132" s="1" t="str">
        <f>IF(RIGHT(szkola34[[#This Row],[IMIE]],1)="a","k","m")</f>
        <v>m</v>
      </c>
      <c r="G132" s="1">
        <f>IF(AND(szkola34[[#This Row],[ŚREDNIA]]&gt;4.6,szkola34[[#This Row],[FREKWENCJA]]&gt;69),1,0)</f>
        <v>0</v>
      </c>
    </row>
    <row r="133" spans="1:7" x14ac:dyDescent="0.25">
      <c r="A133" s="1" t="s">
        <v>170</v>
      </c>
      <c r="B133" s="1" t="s">
        <v>207</v>
      </c>
      <c r="C133" s="1" t="s">
        <v>208</v>
      </c>
      <c r="D133">
        <v>4.91</v>
      </c>
      <c r="E133">
        <v>75</v>
      </c>
      <c r="F133" s="1" t="str">
        <f>IF(RIGHT(szkola34[[#This Row],[IMIE]],1)="a","k","m")</f>
        <v>m</v>
      </c>
      <c r="G133" s="1">
        <f>IF(AND(szkola34[[#This Row],[ŚREDNIA]]&gt;4.6,szkola34[[#This Row],[FREKWENCJA]]&gt;69),1,0)</f>
        <v>1</v>
      </c>
    </row>
    <row r="134" spans="1:7" x14ac:dyDescent="0.25">
      <c r="A134" s="1" t="s">
        <v>170</v>
      </c>
      <c r="B134" s="1" t="s">
        <v>209</v>
      </c>
      <c r="C134" s="1" t="s">
        <v>210</v>
      </c>
      <c r="D134">
        <v>4.4000000000000004</v>
      </c>
      <c r="E134">
        <v>93</v>
      </c>
      <c r="F134" s="1" t="str">
        <f>IF(RIGHT(szkola34[[#This Row],[IMIE]],1)="a","k","m")</f>
        <v>k</v>
      </c>
      <c r="G134" s="1">
        <f>IF(AND(szkola34[[#This Row],[ŚREDNIA]]&gt;4.6,szkola34[[#This Row],[FREKWENCJA]]&gt;69),1,0)</f>
        <v>0</v>
      </c>
    </row>
    <row r="135" spans="1:7" x14ac:dyDescent="0.25">
      <c r="A135" s="1" t="s">
        <v>170</v>
      </c>
      <c r="B135" s="1" t="s">
        <v>211</v>
      </c>
      <c r="C135" s="1" t="s">
        <v>34</v>
      </c>
      <c r="D135">
        <v>2.65</v>
      </c>
      <c r="E135">
        <v>91</v>
      </c>
      <c r="F135" s="1" t="str">
        <f>IF(RIGHT(szkola34[[#This Row],[IMIE]],1)="a","k","m")</f>
        <v>k</v>
      </c>
      <c r="G135" s="1">
        <f>IF(AND(szkola34[[#This Row],[ŚREDNIA]]&gt;4.6,szkola34[[#This Row],[FREKWENCJA]]&gt;69),1,0)</f>
        <v>0</v>
      </c>
    </row>
    <row r="136" spans="1:7" x14ac:dyDescent="0.25">
      <c r="A136" s="1" t="s">
        <v>170</v>
      </c>
      <c r="B136" s="1" t="s">
        <v>212</v>
      </c>
      <c r="C136" s="1" t="s">
        <v>213</v>
      </c>
      <c r="D136">
        <v>2.2400000000000002</v>
      </c>
      <c r="E136">
        <v>66</v>
      </c>
      <c r="F136" s="1" t="str">
        <f>IF(RIGHT(szkola34[[#This Row],[IMIE]],1)="a","k","m")</f>
        <v>m</v>
      </c>
      <c r="G136" s="1">
        <f>IF(AND(szkola34[[#This Row],[ŚREDNIA]]&gt;4.6,szkola34[[#This Row],[FREKWENCJA]]&gt;69),1,0)</f>
        <v>0</v>
      </c>
    </row>
    <row r="137" spans="1:7" x14ac:dyDescent="0.25">
      <c r="A137" s="1" t="s">
        <v>170</v>
      </c>
      <c r="B137" s="1" t="s">
        <v>214</v>
      </c>
      <c r="C137" s="1" t="s">
        <v>56</v>
      </c>
      <c r="D137">
        <v>5.64</v>
      </c>
      <c r="E137">
        <v>90</v>
      </c>
      <c r="F137" s="1" t="str">
        <f>IF(RIGHT(szkola34[[#This Row],[IMIE]],1)="a","k","m")</f>
        <v>k</v>
      </c>
      <c r="G137" s="1">
        <f>IF(AND(szkola34[[#This Row],[ŚREDNIA]]&gt;4.6,szkola34[[#This Row],[FREKWENCJA]]&gt;69),1,0)</f>
        <v>1</v>
      </c>
    </row>
    <row r="138" spans="1:7" x14ac:dyDescent="0.25">
      <c r="A138" s="1" t="s">
        <v>170</v>
      </c>
      <c r="B138" s="1" t="s">
        <v>215</v>
      </c>
      <c r="C138" s="1" t="s">
        <v>216</v>
      </c>
      <c r="D138">
        <v>3.57</v>
      </c>
      <c r="E138">
        <v>54</v>
      </c>
      <c r="F138" s="1" t="str">
        <f>IF(RIGHT(szkola34[[#This Row],[IMIE]],1)="a","k","m")</f>
        <v>m</v>
      </c>
      <c r="G138" s="1">
        <f>IF(AND(szkola34[[#This Row],[ŚREDNIA]]&gt;4.6,szkola34[[#This Row],[FREKWENCJA]]&gt;69),1,0)</f>
        <v>0</v>
      </c>
    </row>
    <row r="139" spans="1:7" x14ac:dyDescent="0.25">
      <c r="A139" s="1" t="s">
        <v>170</v>
      </c>
      <c r="B139" s="1" t="s">
        <v>217</v>
      </c>
      <c r="C139" s="1" t="s">
        <v>218</v>
      </c>
      <c r="D139">
        <v>3.83</v>
      </c>
      <c r="E139">
        <v>74</v>
      </c>
      <c r="F139" s="1" t="str">
        <f>IF(RIGHT(szkola34[[#This Row],[IMIE]],1)="a","k","m")</f>
        <v>k</v>
      </c>
      <c r="G139" s="1">
        <f>IF(AND(szkola34[[#This Row],[ŚREDNIA]]&gt;4.6,szkola34[[#This Row],[FREKWENCJA]]&gt;69),1,0)</f>
        <v>0</v>
      </c>
    </row>
    <row r="140" spans="1:7" x14ac:dyDescent="0.25">
      <c r="A140" s="1" t="s">
        <v>170</v>
      </c>
      <c r="B140" s="1" t="s">
        <v>219</v>
      </c>
      <c r="C140" s="1" t="s">
        <v>102</v>
      </c>
      <c r="D140">
        <v>3.33</v>
      </c>
      <c r="E140">
        <v>91</v>
      </c>
      <c r="F140" s="1" t="str">
        <f>IF(RIGHT(szkola34[[#This Row],[IMIE]],1)="a","k","m")</f>
        <v>k</v>
      </c>
      <c r="G140" s="1">
        <f>IF(AND(szkola34[[#This Row],[ŚREDNIA]]&gt;4.6,szkola34[[#This Row],[FREKWENCJA]]&gt;69),1,0)</f>
        <v>0</v>
      </c>
    </row>
    <row r="141" spans="1:7" x14ac:dyDescent="0.25">
      <c r="A141" s="1" t="s">
        <v>220</v>
      </c>
      <c r="B141" s="1" t="s">
        <v>221</v>
      </c>
      <c r="C141" s="1" t="s">
        <v>50</v>
      </c>
      <c r="D141">
        <v>5</v>
      </c>
      <c r="E141">
        <v>91</v>
      </c>
      <c r="F141" s="1" t="str">
        <f>IF(RIGHT(szkola34[[#This Row],[IMIE]],1)="a","k","m")</f>
        <v>k</v>
      </c>
      <c r="G141" s="1">
        <f>IF(AND(szkola34[[#This Row],[ŚREDNIA]]&gt;4.6,szkola34[[#This Row],[FREKWENCJA]]&gt;69),1,0)</f>
        <v>1</v>
      </c>
    </row>
    <row r="142" spans="1:7" x14ac:dyDescent="0.25">
      <c r="A142" s="1" t="s">
        <v>220</v>
      </c>
      <c r="B142" s="1" t="s">
        <v>222</v>
      </c>
      <c r="C142" s="1" t="s">
        <v>42</v>
      </c>
      <c r="D142">
        <v>4.8600000000000003</v>
      </c>
      <c r="E142">
        <v>79</v>
      </c>
      <c r="F142" s="1" t="str">
        <f>IF(RIGHT(szkola34[[#This Row],[IMIE]],1)="a","k","m")</f>
        <v>m</v>
      </c>
      <c r="G142" s="1">
        <f>IF(AND(szkola34[[#This Row],[ŚREDNIA]]&gt;4.6,szkola34[[#This Row],[FREKWENCJA]]&gt;69),1,0)</f>
        <v>1</v>
      </c>
    </row>
    <row r="143" spans="1:7" x14ac:dyDescent="0.25">
      <c r="A143" s="1" t="s">
        <v>220</v>
      </c>
      <c r="B143" s="1" t="s">
        <v>223</v>
      </c>
      <c r="C143" s="1" t="s">
        <v>19</v>
      </c>
      <c r="D143">
        <v>2.02</v>
      </c>
      <c r="E143">
        <v>65</v>
      </c>
      <c r="F143" s="1" t="str">
        <f>IF(RIGHT(szkola34[[#This Row],[IMIE]],1)="a","k","m")</f>
        <v>m</v>
      </c>
      <c r="G143" s="1">
        <f>IF(AND(szkola34[[#This Row],[ŚREDNIA]]&gt;4.6,szkola34[[#This Row],[FREKWENCJA]]&gt;69),1,0)</f>
        <v>0</v>
      </c>
    </row>
    <row r="144" spans="1:7" x14ac:dyDescent="0.25">
      <c r="A144" s="1" t="s">
        <v>220</v>
      </c>
      <c r="B144" s="1" t="s">
        <v>224</v>
      </c>
      <c r="C144" s="1" t="s">
        <v>178</v>
      </c>
      <c r="D144">
        <v>2.4</v>
      </c>
      <c r="E144">
        <v>68</v>
      </c>
      <c r="F144" s="1" t="str">
        <f>IF(RIGHT(szkola34[[#This Row],[IMIE]],1)="a","k","m")</f>
        <v>m</v>
      </c>
      <c r="G144" s="1">
        <f>IF(AND(szkola34[[#This Row],[ŚREDNIA]]&gt;4.6,szkola34[[#This Row],[FREKWENCJA]]&gt;69),1,0)</f>
        <v>0</v>
      </c>
    </row>
    <row r="145" spans="1:7" x14ac:dyDescent="0.25">
      <c r="A145" s="1" t="s">
        <v>220</v>
      </c>
      <c r="B145" s="1" t="s">
        <v>225</v>
      </c>
      <c r="C145" s="1" t="s">
        <v>166</v>
      </c>
      <c r="D145">
        <v>2.91</v>
      </c>
      <c r="E145">
        <v>74</v>
      </c>
      <c r="F145" s="1" t="str">
        <f>IF(RIGHT(szkola34[[#This Row],[IMIE]],1)="a","k","m")</f>
        <v>m</v>
      </c>
      <c r="G145" s="1">
        <f>IF(AND(szkola34[[#This Row],[ŚREDNIA]]&gt;4.6,szkola34[[#This Row],[FREKWENCJA]]&gt;69),1,0)</f>
        <v>0</v>
      </c>
    </row>
    <row r="146" spans="1:7" x14ac:dyDescent="0.25">
      <c r="A146" s="1" t="s">
        <v>220</v>
      </c>
      <c r="B146" s="1" t="s">
        <v>225</v>
      </c>
      <c r="C146" s="1" t="s">
        <v>15</v>
      </c>
      <c r="D146">
        <v>2.89</v>
      </c>
      <c r="E146">
        <v>100</v>
      </c>
      <c r="F146" s="1" t="str">
        <f>IF(RIGHT(szkola34[[#This Row],[IMIE]],1)="a","k","m")</f>
        <v>m</v>
      </c>
      <c r="G146" s="1">
        <f>IF(AND(szkola34[[#This Row],[ŚREDNIA]]&gt;4.6,szkola34[[#This Row],[FREKWENCJA]]&gt;69),1,0)</f>
        <v>0</v>
      </c>
    </row>
    <row r="147" spans="1:7" x14ac:dyDescent="0.25">
      <c r="A147" s="1" t="s">
        <v>220</v>
      </c>
      <c r="B147" s="1" t="s">
        <v>226</v>
      </c>
      <c r="C147" s="1" t="s">
        <v>29</v>
      </c>
      <c r="D147">
        <v>3.76</v>
      </c>
      <c r="E147">
        <v>60</v>
      </c>
      <c r="F147" s="1" t="str">
        <f>IF(RIGHT(szkola34[[#This Row],[IMIE]],1)="a","k","m")</f>
        <v>m</v>
      </c>
      <c r="G147" s="1">
        <f>IF(AND(szkola34[[#This Row],[ŚREDNIA]]&gt;4.6,szkola34[[#This Row],[FREKWENCJA]]&gt;69),1,0)</f>
        <v>0</v>
      </c>
    </row>
    <row r="148" spans="1:7" x14ac:dyDescent="0.25">
      <c r="A148" s="1" t="s">
        <v>220</v>
      </c>
      <c r="B148" s="1" t="s">
        <v>227</v>
      </c>
      <c r="C148" s="1" t="s">
        <v>93</v>
      </c>
      <c r="D148">
        <v>4.3600000000000003</v>
      </c>
      <c r="E148">
        <v>94</v>
      </c>
      <c r="F148" s="1" t="str">
        <f>IF(RIGHT(szkola34[[#This Row],[IMIE]],1)="a","k","m")</f>
        <v>m</v>
      </c>
      <c r="G148" s="1">
        <f>IF(AND(szkola34[[#This Row],[ŚREDNIA]]&gt;4.6,szkola34[[#This Row],[FREKWENCJA]]&gt;69),1,0)</f>
        <v>0</v>
      </c>
    </row>
    <row r="149" spans="1:7" x14ac:dyDescent="0.25">
      <c r="A149" s="1" t="s">
        <v>220</v>
      </c>
      <c r="B149" s="1" t="s">
        <v>228</v>
      </c>
      <c r="C149" s="1" t="s">
        <v>205</v>
      </c>
      <c r="D149">
        <v>5.17</v>
      </c>
      <c r="E149">
        <v>90</v>
      </c>
      <c r="F149" s="1" t="str">
        <f>IF(RIGHT(szkola34[[#This Row],[IMIE]],1)="a","k","m")</f>
        <v>m</v>
      </c>
      <c r="G149" s="1">
        <f>IF(AND(szkola34[[#This Row],[ŚREDNIA]]&gt;4.6,szkola34[[#This Row],[FREKWENCJA]]&gt;69),1,0)</f>
        <v>1</v>
      </c>
    </row>
    <row r="150" spans="1:7" x14ac:dyDescent="0.25">
      <c r="A150" s="1" t="s">
        <v>220</v>
      </c>
      <c r="B150" s="1" t="s">
        <v>229</v>
      </c>
      <c r="C150" s="1" t="s">
        <v>82</v>
      </c>
      <c r="D150">
        <v>2.13</v>
      </c>
      <c r="E150">
        <v>68</v>
      </c>
      <c r="F150" s="1" t="str">
        <f>IF(RIGHT(szkola34[[#This Row],[IMIE]],1)="a","k","m")</f>
        <v>m</v>
      </c>
      <c r="G150" s="1">
        <f>IF(AND(szkola34[[#This Row],[ŚREDNIA]]&gt;4.6,szkola34[[#This Row],[FREKWENCJA]]&gt;69),1,0)</f>
        <v>0</v>
      </c>
    </row>
    <row r="151" spans="1:7" x14ac:dyDescent="0.25">
      <c r="A151" s="1" t="s">
        <v>220</v>
      </c>
      <c r="B151" s="1" t="s">
        <v>230</v>
      </c>
      <c r="C151" s="1" t="s">
        <v>11</v>
      </c>
      <c r="D151">
        <v>4.0999999999999996</v>
      </c>
      <c r="E151">
        <v>92</v>
      </c>
      <c r="F151" s="1" t="str">
        <f>IF(RIGHT(szkola34[[#This Row],[IMIE]],1)="a","k","m")</f>
        <v>k</v>
      </c>
      <c r="G151" s="1">
        <f>IF(AND(szkola34[[#This Row],[ŚREDNIA]]&gt;4.6,szkola34[[#This Row],[FREKWENCJA]]&gt;69),1,0)</f>
        <v>0</v>
      </c>
    </row>
    <row r="152" spans="1:7" x14ac:dyDescent="0.25">
      <c r="A152" s="1" t="s">
        <v>220</v>
      </c>
      <c r="B152" s="1" t="s">
        <v>231</v>
      </c>
      <c r="C152" s="1" t="s">
        <v>232</v>
      </c>
      <c r="D152">
        <v>4.91</v>
      </c>
      <c r="E152">
        <v>71</v>
      </c>
      <c r="F152" s="1" t="str">
        <f>IF(RIGHT(szkola34[[#This Row],[IMIE]],1)="a","k","m")</f>
        <v>k</v>
      </c>
      <c r="G152" s="1">
        <f>IF(AND(szkola34[[#This Row],[ŚREDNIA]]&gt;4.6,szkola34[[#This Row],[FREKWENCJA]]&gt;69),1,0)</f>
        <v>1</v>
      </c>
    </row>
    <row r="153" spans="1:7" x14ac:dyDescent="0.25">
      <c r="A153" s="1" t="s">
        <v>220</v>
      </c>
      <c r="B153" s="1" t="s">
        <v>233</v>
      </c>
      <c r="C153" s="1" t="s">
        <v>234</v>
      </c>
      <c r="D153">
        <v>4.63</v>
      </c>
      <c r="E153">
        <v>78</v>
      </c>
      <c r="F153" s="1" t="str">
        <f>IF(RIGHT(szkola34[[#This Row],[IMIE]],1)="a","k","m")</f>
        <v>m</v>
      </c>
      <c r="G153" s="1">
        <f>IF(AND(szkola34[[#This Row],[ŚREDNIA]]&gt;4.6,szkola34[[#This Row],[FREKWENCJA]]&gt;69),1,0)</f>
        <v>1</v>
      </c>
    </row>
    <row r="154" spans="1:7" x14ac:dyDescent="0.25">
      <c r="A154" s="1" t="s">
        <v>220</v>
      </c>
      <c r="B154" s="1" t="s">
        <v>235</v>
      </c>
      <c r="C154" s="1" t="s">
        <v>34</v>
      </c>
      <c r="D154">
        <v>4.97</v>
      </c>
      <c r="E154">
        <v>80</v>
      </c>
      <c r="F154" s="1" t="str">
        <f>IF(RIGHT(szkola34[[#This Row],[IMIE]],1)="a","k","m")</f>
        <v>k</v>
      </c>
      <c r="G154" s="1">
        <f>IF(AND(szkola34[[#This Row],[ŚREDNIA]]&gt;4.6,szkola34[[#This Row],[FREKWENCJA]]&gt;69),1,0)</f>
        <v>1</v>
      </c>
    </row>
    <row r="155" spans="1:7" x14ac:dyDescent="0.25">
      <c r="A155" s="1" t="s">
        <v>220</v>
      </c>
      <c r="B155" s="1" t="s">
        <v>236</v>
      </c>
      <c r="C155" s="1" t="s">
        <v>56</v>
      </c>
      <c r="D155">
        <v>4.3</v>
      </c>
      <c r="E155">
        <v>77</v>
      </c>
      <c r="F155" s="1" t="str">
        <f>IF(RIGHT(szkola34[[#This Row],[IMIE]],1)="a","k","m")</f>
        <v>k</v>
      </c>
      <c r="G155" s="1">
        <f>IF(AND(szkola34[[#This Row],[ŚREDNIA]]&gt;4.6,szkola34[[#This Row],[FREKWENCJA]]&gt;69),1,0)</f>
        <v>0</v>
      </c>
    </row>
    <row r="156" spans="1:7" x14ac:dyDescent="0.25">
      <c r="A156" s="1" t="s">
        <v>220</v>
      </c>
      <c r="B156" s="1" t="s">
        <v>237</v>
      </c>
      <c r="C156" s="1" t="s">
        <v>42</v>
      </c>
      <c r="D156">
        <v>4.3499999999999996</v>
      </c>
      <c r="E156">
        <v>75</v>
      </c>
      <c r="F156" s="1" t="str">
        <f>IF(RIGHT(szkola34[[#This Row],[IMIE]],1)="a","k","m")</f>
        <v>m</v>
      </c>
      <c r="G156" s="1">
        <f>IF(AND(szkola34[[#This Row],[ŚREDNIA]]&gt;4.6,szkola34[[#This Row],[FREKWENCJA]]&gt;69),1,0)</f>
        <v>0</v>
      </c>
    </row>
    <row r="157" spans="1:7" x14ac:dyDescent="0.25">
      <c r="A157" s="1" t="s">
        <v>220</v>
      </c>
      <c r="B157" s="1" t="s">
        <v>238</v>
      </c>
      <c r="C157" s="1" t="s">
        <v>145</v>
      </c>
      <c r="D157">
        <v>5.34</v>
      </c>
      <c r="E157">
        <v>100</v>
      </c>
      <c r="F157" s="1" t="str">
        <f>IF(RIGHT(szkola34[[#This Row],[IMIE]],1)="a","k","m")</f>
        <v>m</v>
      </c>
      <c r="G157" s="1">
        <f>IF(AND(szkola34[[#This Row],[ŚREDNIA]]&gt;4.6,szkola34[[#This Row],[FREKWENCJA]]&gt;69),1,0)</f>
        <v>1</v>
      </c>
    </row>
    <row r="158" spans="1:7" x14ac:dyDescent="0.25">
      <c r="A158" s="1" t="s">
        <v>220</v>
      </c>
      <c r="B158" s="1" t="s">
        <v>239</v>
      </c>
      <c r="C158" s="1" t="s">
        <v>190</v>
      </c>
      <c r="D158">
        <v>3.62</v>
      </c>
      <c r="E158">
        <v>61</v>
      </c>
      <c r="F158" s="1" t="str">
        <f>IF(RIGHT(szkola34[[#This Row],[IMIE]],1)="a","k","m")</f>
        <v>m</v>
      </c>
      <c r="G158" s="1">
        <f>IF(AND(szkola34[[#This Row],[ŚREDNIA]]&gt;4.6,szkola34[[#This Row],[FREKWENCJA]]&gt;69),1,0)</f>
        <v>0</v>
      </c>
    </row>
    <row r="159" spans="1:7" x14ac:dyDescent="0.25">
      <c r="A159" s="1" t="s">
        <v>220</v>
      </c>
      <c r="B159" s="1" t="s">
        <v>240</v>
      </c>
      <c r="C159" s="1" t="s">
        <v>48</v>
      </c>
      <c r="D159">
        <v>4.46</v>
      </c>
      <c r="E159">
        <v>61</v>
      </c>
      <c r="F159" s="1" t="str">
        <f>IF(RIGHT(szkola34[[#This Row],[IMIE]],1)="a","k","m")</f>
        <v>m</v>
      </c>
      <c r="G159" s="1">
        <f>IF(AND(szkola34[[#This Row],[ŚREDNIA]]&gt;4.6,szkola34[[#This Row],[FREKWENCJA]]&gt;69),1,0)</f>
        <v>0</v>
      </c>
    </row>
    <row r="160" spans="1:7" x14ac:dyDescent="0.25">
      <c r="A160" s="1" t="s">
        <v>220</v>
      </c>
      <c r="B160" s="1" t="s">
        <v>241</v>
      </c>
      <c r="C160" s="1" t="s">
        <v>11</v>
      </c>
      <c r="D160">
        <v>3.34</v>
      </c>
      <c r="E160">
        <v>92</v>
      </c>
      <c r="F160" s="1" t="str">
        <f>IF(RIGHT(szkola34[[#This Row],[IMIE]],1)="a","k","m")</f>
        <v>k</v>
      </c>
      <c r="G160" s="1">
        <f>IF(AND(szkola34[[#This Row],[ŚREDNIA]]&gt;4.6,szkola34[[#This Row],[FREKWENCJA]]&gt;69),1,0)</f>
        <v>0</v>
      </c>
    </row>
    <row r="161" spans="1:7" x14ac:dyDescent="0.25">
      <c r="A161" s="1" t="s">
        <v>220</v>
      </c>
      <c r="B161" s="1" t="s">
        <v>242</v>
      </c>
      <c r="C161" s="1" t="s">
        <v>17</v>
      </c>
      <c r="D161">
        <v>3.69</v>
      </c>
      <c r="E161">
        <v>87</v>
      </c>
      <c r="F161" s="1" t="str">
        <f>IF(RIGHT(szkola34[[#This Row],[IMIE]],1)="a","k","m")</f>
        <v>k</v>
      </c>
      <c r="G161" s="1">
        <f>IF(AND(szkola34[[#This Row],[ŚREDNIA]]&gt;4.6,szkola34[[#This Row],[FREKWENCJA]]&gt;69),1,0)</f>
        <v>0</v>
      </c>
    </row>
    <row r="162" spans="1:7" x14ac:dyDescent="0.25">
      <c r="A162" s="1" t="s">
        <v>220</v>
      </c>
      <c r="B162" s="1" t="s">
        <v>243</v>
      </c>
      <c r="C162" s="1" t="s">
        <v>152</v>
      </c>
      <c r="D162">
        <v>3.72</v>
      </c>
      <c r="E162">
        <v>79</v>
      </c>
      <c r="F162" s="1" t="str">
        <f>IF(RIGHT(szkola34[[#This Row],[IMIE]],1)="a","k","m")</f>
        <v>m</v>
      </c>
      <c r="G162" s="1">
        <f>IF(AND(szkola34[[#This Row],[ŚREDNIA]]&gt;4.6,szkola34[[#This Row],[FREKWENCJA]]&gt;69),1,0)</f>
        <v>0</v>
      </c>
    </row>
    <row r="163" spans="1:7" x14ac:dyDescent="0.25">
      <c r="A163" s="1" t="s">
        <v>220</v>
      </c>
      <c r="B163" s="1" t="s">
        <v>244</v>
      </c>
      <c r="C163" s="1" t="s">
        <v>63</v>
      </c>
      <c r="D163">
        <v>3.53</v>
      </c>
      <c r="E163">
        <v>80</v>
      </c>
      <c r="F163" s="1" t="str">
        <f>IF(RIGHT(szkola34[[#This Row],[IMIE]],1)="a","k","m")</f>
        <v>k</v>
      </c>
      <c r="G163" s="1">
        <f>IF(AND(szkola34[[#This Row],[ŚREDNIA]]&gt;4.6,szkola34[[#This Row],[FREKWENCJA]]&gt;69),1,0)</f>
        <v>0</v>
      </c>
    </row>
    <row r="164" spans="1:7" x14ac:dyDescent="0.25">
      <c r="A164" s="1" t="s">
        <v>220</v>
      </c>
      <c r="B164" s="1" t="s">
        <v>112</v>
      </c>
      <c r="C164" s="1" t="s">
        <v>245</v>
      </c>
      <c r="D164">
        <v>2.16</v>
      </c>
      <c r="E164">
        <v>61</v>
      </c>
      <c r="F164" s="1" t="str">
        <f>IF(RIGHT(szkola34[[#This Row],[IMIE]],1)="a","k","m")</f>
        <v>m</v>
      </c>
      <c r="G164" s="1">
        <f>IF(AND(szkola34[[#This Row],[ŚREDNIA]]&gt;4.6,szkola34[[#This Row],[FREKWENCJA]]&gt;69),1,0)</f>
        <v>0</v>
      </c>
    </row>
    <row r="165" spans="1:7" x14ac:dyDescent="0.25">
      <c r="A165" s="1" t="s">
        <v>220</v>
      </c>
      <c r="B165" s="1" t="s">
        <v>246</v>
      </c>
      <c r="C165" s="1" t="s">
        <v>123</v>
      </c>
      <c r="D165">
        <v>5.35</v>
      </c>
      <c r="E165">
        <v>89</v>
      </c>
      <c r="F165" s="1" t="str">
        <f>IF(RIGHT(szkola34[[#This Row],[IMIE]],1)="a","k","m")</f>
        <v>m</v>
      </c>
      <c r="G165" s="1">
        <f>IF(AND(szkola34[[#This Row],[ŚREDNIA]]&gt;4.6,szkola34[[#This Row],[FREKWENCJA]]&gt;69),1,0)</f>
        <v>1</v>
      </c>
    </row>
    <row r="166" spans="1:7" x14ac:dyDescent="0.25">
      <c r="A166" s="1" t="s">
        <v>220</v>
      </c>
      <c r="B166" s="1" t="s">
        <v>247</v>
      </c>
      <c r="C166" s="1" t="s">
        <v>15</v>
      </c>
      <c r="D166">
        <v>2.83</v>
      </c>
      <c r="E166">
        <v>64</v>
      </c>
      <c r="F166" s="1" t="str">
        <f>IF(RIGHT(szkola34[[#This Row],[IMIE]],1)="a","k","m")</f>
        <v>m</v>
      </c>
      <c r="G166" s="1">
        <f>IF(AND(szkola34[[#This Row],[ŚREDNIA]]&gt;4.6,szkola34[[#This Row],[FREKWENCJA]]&gt;69),1,0)</f>
        <v>0</v>
      </c>
    </row>
    <row r="167" spans="1:7" x14ac:dyDescent="0.25">
      <c r="A167" s="1" t="s">
        <v>220</v>
      </c>
      <c r="B167" s="1" t="s">
        <v>248</v>
      </c>
      <c r="C167" s="1" t="s">
        <v>249</v>
      </c>
      <c r="D167">
        <v>4.79</v>
      </c>
      <c r="E167">
        <v>87</v>
      </c>
      <c r="F167" s="1" t="str">
        <f>IF(RIGHT(szkola34[[#This Row],[IMIE]],1)="a","k","m")</f>
        <v>m</v>
      </c>
      <c r="G167" s="1">
        <f>IF(AND(szkola34[[#This Row],[ŚREDNIA]]&gt;4.6,szkola34[[#This Row],[FREKWENCJA]]&gt;69),1,0)</f>
        <v>1</v>
      </c>
    </row>
    <row r="168" spans="1:7" x14ac:dyDescent="0.25">
      <c r="A168" s="1" t="s">
        <v>220</v>
      </c>
      <c r="B168" s="1" t="s">
        <v>250</v>
      </c>
      <c r="C168" s="1" t="s">
        <v>218</v>
      </c>
      <c r="D168">
        <v>4.38</v>
      </c>
      <c r="E168">
        <v>92</v>
      </c>
      <c r="F168" s="1" t="str">
        <f>IF(RIGHT(szkola34[[#This Row],[IMIE]],1)="a","k","m")</f>
        <v>k</v>
      </c>
      <c r="G168" s="1">
        <f>IF(AND(szkola34[[#This Row],[ŚREDNIA]]&gt;4.6,szkola34[[#This Row],[FREKWENCJA]]&gt;69),1,0)</f>
        <v>0</v>
      </c>
    </row>
    <row r="169" spans="1:7" x14ac:dyDescent="0.25">
      <c r="A169" s="1" t="s">
        <v>220</v>
      </c>
      <c r="B169" s="1" t="s">
        <v>251</v>
      </c>
      <c r="C169" s="1" t="s">
        <v>15</v>
      </c>
      <c r="D169">
        <v>5.09</v>
      </c>
      <c r="E169">
        <v>89</v>
      </c>
      <c r="F169" s="1" t="str">
        <f>IF(RIGHT(szkola34[[#This Row],[IMIE]],1)="a","k","m")</f>
        <v>m</v>
      </c>
      <c r="G169" s="1">
        <f>IF(AND(szkola34[[#This Row],[ŚREDNIA]]&gt;4.6,szkola34[[#This Row],[FREKWENCJA]]&gt;69),1,0)</f>
        <v>1</v>
      </c>
    </row>
    <row r="170" spans="1:7" x14ac:dyDescent="0.25">
      <c r="A170" s="1" t="s">
        <v>220</v>
      </c>
      <c r="B170" s="1" t="s">
        <v>252</v>
      </c>
      <c r="C170" s="1" t="s">
        <v>192</v>
      </c>
      <c r="D170">
        <v>3.9</v>
      </c>
      <c r="E170">
        <v>64</v>
      </c>
      <c r="F170" s="1" t="str">
        <f>IF(RIGHT(szkola34[[#This Row],[IMIE]],1)="a","k","m")</f>
        <v>m</v>
      </c>
      <c r="G170" s="1">
        <f>IF(AND(szkola34[[#This Row],[ŚREDNIA]]&gt;4.6,szkola34[[#This Row],[FREKWENCJA]]&gt;69),1,0)</f>
        <v>0</v>
      </c>
    </row>
    <row r="171" spans="1:7" x14ac:dyDescent="0.25">
      <c r="A171" s="1" t="s">
        <v>220</v>
      </c>
      <c r="B171" s="1" t="s">
        <v>253</v>
      </c>
      <c r="C171" s="1" t="s">
        <v>27</v>
      </c>
      <c r="D171">
        <v>5.24</v>
      </c>
      <c r="E171">
        <v>96</v>
      </c>
      <c r="F171" s="1" t="str">
        <f>IF(RIGHT(szkola34[[#This Row],[IMIE]],1)="a","k","m")</f>
        <v>m</v>
      </c>
      <c r="G171" s="1">
        <f>IF(AND(szkola34[[#This Row],[ŚREDNIA]]&gt;4.6,szkola34[[#This Row],[FREKWENCJA]]&gt;69),1,0)</f>
        <v>1</v>
      </c>
    </row>
    <row r="172" spans="1:7" x14ac:dyDescent="0.25">
      <c r="A172" s="1" t="s">
        <v>220</v>
      </c>
      <c r="B172" s="1" t="s">
        <v>254</v>
      </c>
      <c r="C172" s="1" t="s">
        <v>36</v>
      </c>
      <c r="D172">
        <v>4.04</v>
      </c>
      <c r="E172">
        <v>94</v>
      </c>
      <c r="F172" s="1" t="str">
        <f>IF(RIGHT(szkola34[[#This Row],[IMIE]],1)="a","k","m")</f>
        <v>m</v>
      </c>
      <c r="G172" s="1">
        <f>IF(AND(szkola34[[#This Row],[ŚREDNIA]]&gt;4.6,szkola34[[#This Row],[FREKWENCJA]]&gt;69),1,0)</f>
        <v>0</v>
      </c>
    </row>
    <row r="173" spans="1:7" x14ac:dyDescent="0.25">
      <c r="A173" s="1" t="s">
        <v>220</v>
      </c>
      <c r="B173" s="1" t="s">
        <v>255</v>
      </c>
      <c r="C173" s="1" t="s">
        <v>15</v>
      </c>
      <c r="D173">
        <v>4.88</v>
      </c>
      <c r="E173">
        <v>85</v>
      </c>
      <c r="F173" s="1" t="str">
        <f>IF(RIGHT(szkola34[[#This Row],[IMIE]],1)="a","k","m")</f>
        <v>m</v>
      </c>
      <c r="G173" s="1">
        <f>IF(AND(szkola34[[#This Row],[ŚREDNIA]]&gt;4.6,szkola34[[#This Row],[FREKWENCJA]]&gt;69),1,0)</f>
        <v>1</v>
      </c>
    </row>
    <row r="174" spans="1:7" x14ac:dyDescent="0.25">
      <c r="A174" s="1" t="s">
        <v>220</v>
      </c>
      <c r="B174" s="1" t="s">
        <v>256</v>
      </c>
      <c r="C174" s="1" t="s">
        <v>11</v>
      </c>
      <c r="D174">
        <v>4.57</v>
      </c>
      <c r="E174">
        <v>82</v>
      </c>
      <c r="F174" s="1" t="str">
        <f>IF(RIGHT(szkola34[[#This Row],[IMIE]],1)="a","k","m")</f>
        <v>k</v>
      </c>
      <c r="G174" s="1">
        <f>IF(AND(szkola34[[#This Row],[ŚREDNIA]]&gt;4.6,szkola34[[#This Row],[FREKWENCJA]]&gt;69),1,0)</f>
        <v>0</v>
      </c>
    </row>
    <row r="175" spans="1:7" x14ac:dyDescent="0.25">
      <c r="A175" s="1" t="s">
        <v>220</v>
      </c>
      <c r="B175" s="1" t="s">
        <v>257</v>
      </c>
      <c r="C175" s="1" t="s">
        <v>46</v>
      </c>
      <c r="D175">
        <v>5.89</v>
      </c>
      <c r="E175">
        <v>93</v>
      </c>
      <c r="F175" s="1" t="str">
        <f>IF(RIGHT(szkola34[[#This Row],[IMIE]],1)="a","k","m")</f>
        <v>m</v>
      </c>
      <c r="G175" s="1">
        <f>IF(AND(szkola34[[#This Row],[ŚREDNIA]]&gt;4.6,szkola34[[#This Row],[FREKWENCJA]]&gt;69),1,0)</f>
        <v>1</v>
      </c>
    </row>
    <row r="176" spans="1:7" x14ac:dyDescent="0.25">
      <c r="A176" s="1" t="s">
        <v>220</v>
      </c>
      <c r="B176" s="1" t="s">
        <v>258</v>
      </c>
      <c r="C176" s="1" t="s">
        <v>259</v>
      </c>
      <c r="D176">
        <v>3.91</v>
      </c>
      <c r="E176">
        <v>66</v>
      </c>
      <c r="F176" s="1" t="str">
        <f>IF(RIGHT(szkola34[[#This Row],[IMIE]],1)="a","k","m")</f>
        <v>m</v>
      </c>
      <c r="G176" s="1">
        <f>IF(AND(szkola34[[#This Row],[ŚREDNIA]]&gt;4.6,szkola34[[#This Row],[FREKWENCJA]]&gt;69),1,0)</f>
        <v>0</v>
      </c>
    </row>
    <row r="177" spans="1:7" x14ac:dyDescent="0.25">
      <c r="A177" s="1" t="s">
        <v>260</v>
      </c>
      <c r="B177" s="1" t="s">
        <v>261</v>
      </c>
      <c r="C177" s="1" t="s">
        <v>178</v>
      </c>
      <c r="D177">
        <v>3.33</v>
      </c>
      <c r="E177">
        <v>67</v>
      </c>
      <c r="F177" s="1" t="str">
        <f>IF(RIGHT(szkola34[[#This Row],[IMIE]],1)="a","k","m")</f>
        <v>m</v>
      </c>
      <c r="G177" s="1">
        <f>IF(AND(szkola34[[#This Row],[ŚREDNIA]]&gt;4.6,szkola34[[#This Row],[FREKWENCJA]]&gt;69),1,0)</f>
        <v>0</v>
      </c>
    </row>
    <row r="178" spans="1:7" x14ac:dyDescent="0.25">
      <c r="A178" s="1" t="s">
        <v>260</v>
      </c>
      <c r="B178" s="1" t="s">
        <v>262</v>
      </c>
      <c r="C178" s="1" t="s">
        <v>115</v>
      </c>
      <c r="D178">
        <v>4.9000000000000004</v>
      </c>
      <c r="E178">
        <v>94</v>
      </c>
      <c r="F178" s="1" t="str">
        <f>IF(RIGHT(szkola34[[#This Row],[IMIE]],1)="a","k","m")</f>
        <v>k</v>
      </c>
      <c r="G178" s="1">
        <f>IF(AND(szkola34[[#This Row],[ŚREDNIA]]&gt;4.6,szkola34[[#This Row],[FREKWENCJA]]&gt;69),1,0)</f>
        <v>1</v>
      </c>
    </row>
    <row r="179" spans="1:7" x14ac:dyDescent="0.25">
      <c r="A179" s="1" t="s">
        <v>260</v>
      </c>
      <c r="B179" s="1" t="s">
        <v>263</v>
      </c>
      <c r="C179" s="1" t="s">
        <v>44</v>
      </c>
      <c r="D179">
        <v>4.9000000000000004</v>
      </c>
      <c r="E179">
        <v>79</v>
      </c>
      <c r="F179" s="1" t="str">
        <f>IF(RIGHT(szkola34[[#This Row],[IMIE]],1)="a","k","m")</f>
        <v>k</v>
      </c>
      <c r="G179" s="1">
        <f>IF(AND(szkola34[[#This Row],[ŚREDNIA]]&gt;4.6,szkola34[[#This Row],[FREKWENCJA]]&gt;69),1,0)</f>
        <v>1</v>
      </c>
    </row>
    <row r="180" spans="1:7" x14ac:dyDescent="0.25">
      <c r="A180" s="1" t="s">
        <v>260</v>
      </c>
      <c r="B180" s="1" t="s">
        <v>264</v>
      </c>
      <c r="C180" s="1" t="s">
        <v>40</v>
      </c>
      <c r="D180">
        <v>2.2999999999999998</v>
      </c>
      <c r="E180">
        <v>55</v>
      </c>
      <c r="F180" s="1" t="str">
        <f>IF(RIGHT(szkola34[[#This Row],[IMIE]],1)="a","k","m")</f>
        <v>k</v>
      </c>
      <c r="G180" s="1">
        <f>IF(AND(szkola34[[#This Row],[ŚREDNIA]]&gt;4.6,szkola34[[#This Row],[FREKWENCJA]]&gt;69),1,0)</f>
        <v>0</v>
      </c>
    </row>
    <row r="181" spans="1:7" x14ac:dyDescent="0.25">
      <c r="A181" s="1" t="s">
        <v>260</v>
      </c>
      <c r="B181" s="1" t="s">
        <v>265</v>
      </c>
      <c r="C181" s="1" t="s">
        <v>266</v>
      </c>
      <c r="D181">
        <v>2.85</v>
      </c>
      <c r="E181">
        <v>87</v>
      </c>
      <c r="F181" s="1" t="str">
        <f>IF(RIGHT(szkola34[[#This Row],[IMIE]],1)="a","k","m")</f>
        <v>k</v>
      </c>
      <c r="G181" s="1">
        <f>IF(AND(szkola34[[#This Row],[ŚREDNIA]]&gt;4.6,szkola34[[#This Row],[FREKWENCJA]]&gt;69),1,0)</f>
        <v>0</v>
      </c>
    </row>
    <row r="182" spans="1:7" x14ac:dyDescent="0.25">
      <c r="A182" s="1" t="s">
        <v>260</v>
      </c>
      <c r="B182" s="1" t="s">
        <v>267</v>
      </c>
      <c r="C182" s="1" t="s">
        <v>66</v>
      </c>
      <c r="D182">
        <v>2.8</v>
      </c>
      <c r="E182">
        <v>53</v>
      </c>
      <c r="F182" s="1" t="str">
        <f>IF(RIGHT(szkola34[[#This Row],[IMIE]],1)="a","k","m")</f>
        <v>k</v>
      </c>
      <c r="G182" s="1">
        <f>IF(AND(szkola34[[#This Row],[ŚREDNIA]]&gt;4.6,szkola34[[#This Row],[FREKWENCJA]]&gt;69),1,0)</f>
        <v>0</v>
      </c>
    </row>
    <row r="183" spans="1:7" x14ac:dyDescent="0.25">
      <c r="A183" s="1" t="s">
        <v>260</v>
      </c>
      <c r="B183" s="1" t="s">
        <v>268</v>
      </c>
      <c r="C183" s="1" t="s">
        <v>11</v>
      </c>
      <c r="D183">
        <v>4.8099999999999996</v>
      </c>
      <c r="E183">
        <v>73</v>
      </c>
      <c r="F183" s="1" t="str">
        <f>IF(RIGHT(szkola34[[#This Row],[IMIE]],1)="a","k","m")</f>
        <v>k</v>
      </c>
      <c r="G183" s="1">
        <f>IF(AND(szkola34[[#This Row],[ŚREDNIA]]&gt;4.6,szkola34[[#This Row],[FREKWENCJA]]&gt;69),1,0)</f>
        <v>1</v>
      </c>
    </row>
    <row r="184" spans="1:7" x14ac:dyDescent="0.25">
      <c r="A184" s="1" t="s">
        <v>260</v>
      </c>
      <c r="B184" s="1" t="s">
        <v>269</v>
      </c>
      <c r="C184" s="1" t="s">
        <v>9</v>
      </c>
      <c r="D184">
        <v>4.01</v>
      </c>
      <c r="E184">
        <v>71</v>
      </c>
      <c r="F184" s="1" t="str">
        <f>IF(RIGHT(szkola34[[#This Row],[IMIE]],1)="a","k","m")</f>
        <v>k</v>
      </c>
      <c r="G184" s="1">
        <f>IF(AND(szkola34[[#This Row],[ŚREDNIA]]&gt;4.6,szkola34[[#This Row],[FREKWENCJA]]&gt;69),1,0)</f>
        <v>0</v>
      </c>
    </row>
    <row r="185" spans="1:7" x14ac:dyDescent="0.25">
      <c r="A185" s="1" t="s">
        <v>260</v>
      </c>
      <c r="B185" s="1" t="s">
        <v>270</v>
      </c>
      <c r="C185" s="1" t="s">
        <v>98</v>
      </c>
      <c r="D185">
        <v>2.65</v>
      </c>
      <c r="E185">
        <v>86</v>
      </c>
      <c r="F185" s="1" t="str">
        <f>IF(RIGHT(szkola34[[#This Row],[IMIE]],1)="a","k","m")</f>
        <v>k</v>
      </c>
      <c r="G185" s="1">
        <f>IF(AND(szkola34[[#This Row],[ŚREDNIA]]&gt;4.6,szkola34[[#This Row],[FREKWENCJA]]&gt;69),1,0)</f>
        <v>0</v>
      </c>
    </row>
    <row r="186" spans="1:7" x14ac:dyDescent="0.25">
      <c r="A186" s="1" t="s">
        <v>260</v>
      </c>
      <c r="B186" s="1" t="s">
        <v>271</v>
      </c>
      <c r="C186" s="1" t="s">
        <v>66</v>
      </c>
      <c r="D186">
        <v>4.83</v>
      </c>
      <c r="E186">
        <v>92</v>
      </c>
      <c r="F186" s="1" t="str">
        <f>IF(RIGHT(szkola34[[#This Row],[IMIE]],1)="a","k","m")</f>
        <v>k</v>
      </c>
      <c r="G186" s="1">
        <f>IF(AND(szkola34[[#This Row],[ŚREDNIA]]&gt;4.6,szkola34[[#This Row],[FREKWENCJA]]&gt;69),1,0)</f>
        <v>1</v>
      </c>
    </row>
    <row r="187" spans="1:7" x14ac:dyDescent="0.25">
      <c r="A187" s="1" t="s">
        <v>260</v>
      </c>
      <c r="B187" s="1" t="s">
        <v>272</v>
      </c>
      <c r="C187" s="1" t="s">
        <v>273</v>
      </c>
      <c r="D187">
        <v>4.3499999999999996</v>
      </c>
      <c r="E187">
        <v>69</v>
      </c>
      <c r="F187" s="1" t="str">
        <f>IF(RIGHT(szkola34[[#This Row],[IMIE]],1)="a","k","m")</f>
        <v>k</v>
      </c>
      <c r="G187" s="1">
        <f>IF(AND(szkola34[[#This Row],[ŚREDNIA]]&gt;4.6,szkola34[[#This Row],[FREKWENCJA]]&gt;69),1,0)</f>
        <v>0</v>
      </c>
    </row>
    <row r="188" spans="1:7" x14ac:dyDescent="0.25">
      <c r="A188" s="1" t="s">
        <v>260</v>
      </c>
      <c r="B188" s="1" t="s">
        <v>274</v>
      </c>
      <c r="C188" s="1" t="s">
        <v>34</v>
      </c>
      <c r="D188">
        <v>3.03</v>
      </c>
      <c r="E188">
        <v>75</v>
      </c>
      <c r="F188" s="1" t="str">
        <f>IF(RIGHT(szkola34[[#This Row],[IMIE]],1)="a","k","m")</f>
        <v>k</v>
      </c>
      <c r="G188" s="1">
        <f>IF(AND(szkola34[[#This Row],[ŚREDNIA]]&gt;4.6,szkola34[[#This Row],[FREKWENCJA]]&gt;69),1,0)</f>
        <v>0</v>
      </c>
    </row>
    <row r="189" spans="1:7" x14ac:dyDescent="0.25">
      <c r="A189" s="1" t="s">
        <v>260</v>
      </c>
      <c r="B189" s="1" t="s">
        <v>275</v>
      </c>
      <c r="C189" s="1" t="s">
        <v>276</v>
      </c>
      <c r="D189">
        <v>4.6399999999999997</v>
      </c>
      <c r="E189">
        <v>78</v>
      </c>
      <c r="F189" s="1" t="str">
        <f>IF(RIGHT(szkola34[[#This Row],[IMIE]],1)="a","k","m")</f>
        <v>k</v>
      </c>
      <c r="G189" s="1">
        <f>IF(AND(szkola34[[#This Row],[ŚREDNIA]]&gt;4.6,szkola34[[#This Row],[FREKWENCJA]]&gt;69),1,0)</f>
        <v>1</v>
      </c>
    </row>
    <row r="190" spans="1:7" x14ac:dyDescent="0.25">
      <c r="A190" s="1" t="s">
        <v>260</v>
      </c>
      <c r="B190" s="1" t="s">
        <v>168</v>
      </c>
      <c r="C190" s="1" t="s">
        <v>34</v>
      </c>
      <c r="D190">
        <v>4.93</v>
      </c>
      <c r="E190">
        <v>83</v>
      </c>
      <c r="F190" s="1" t="str">
        <f>IF(RIGHT(szkola34[[#This Row],[IMIE]],1)="a","k","m")</f>
        <v>k</v>
      </c>
      <c r="G190" s="1">
        <f>IF(AND(szkola34[[#This Row],[ŚREDNIA]]&gt;4.6,szkola34[[#This Row],[FREKWENCJA]]&gt;69),1,0)</f>
        <v>1</v>
      </c>
    </row>
    <row r="191" spans="1:7" x14ac:dyDescent="0.25">
      <c r="A191" s="1" t="s">
        <v>260</v>
      </c>
      <c r="B191" s="1" t="s">
        <v>277</v>
      </c>
      <c r="C191" s="1" t="s">
        <v>70</v>
      </c>
      <c r="D191">
        <v>4.22</v>
      </c>
      <c r="E191">
        <v>100</v>
      </c>
      <c r="F191" s="1" t="str">
        <f>IF(RIGHT(szkola34[[#This Row],[IMIE]],1)="a","k","m")</f>
        <v>k</v>
      </c>
      <c r="G191" s="1">
        <f>IF(AND(szkola34[[#This Row],[ŚREDNIA]]&gt;4.6,szkola34[[#This Row],[FREKWENCJA]]&gt;69),1,0)</f>
        <v>0</v>
      </c>
    </row>
    <row r="192" spans="1:7" x14ac:dyDescent="0.25">
      <c r="A192" s="1" t="s">
        <v>260</v>
      </c>
      <c r="B192" s="1" t="s">
        <v>278</v>
      </c>
      <c r="C192" s="1" t="s">
        <v>98</v>
      </c>
      <c r="D192">
        <v>4.82</v>
      </c>
      <c r="E192">
        <v>91</v>
      </c>
      <c r="F192" s="1" t="str">
        <f>IF(RIGHT(szkola34[[#This Row],[IMIE]],1)="a","k","m")</f>
        <v>k</v>
      </c>
      <c r="G192" s="1">
        <f>IF(AND(szkola34[[#This Row],[ŚREDNIA]]&gt;4.6,szkola34[[#This Row],[FREKWENCJA]]&gt;69),1,0)</f>
        <v>1</v>
      </c>
    </row>
    <row r="193" spans="1:7" x14ac:dyDescent="0.25">
      <c r="A193" s="1" t="s">
        <v>260</v>
      </c>
      <c r="B193" s="1" t="s">
        <v>279</v>
      </c>
      <c r="C193" s="1" t="s">
        <v>17</v>
      </c>
      <c r="D193">
        <v>4.93</v>
      </c>
      <c r="E193">
        <v>76</v>
      </c>
      <c r="F193" s="1" t="str">
        <f>IF(RIGHT(szkola34[[#This Row],[IMIE]],1)="a","k","m")</f>
        <v>k</v>
      </c>
      <c r="G193" s="1">
        <f>IF(AND(szkola34[[#This Row],[ŚREDNIA]]&gt;4.6,szkola34[[#This Row],[FREKWENCJA]]&gt;69),1,0)</f>
        <v>1</v>
      </c>
    </row>
    <row r="194" spans="1:7" x14ac:dyDescent="0.25">
      <c r="A194" s="1" t="s">
        <v>260</v>
      </c>
      <c r="B194" s="1" t="s">
        <v>280</v>
      </c>
      <c r="C194" s="1" t="s">
        <v>34</v>
      </c>
      <c r="D194">
        <v>4.8899999999999997</v>
      </c>
      <c r="E194">
        <v>100</v>
      </c>
      <c r="F194" s="1" t="str">
        <f>IF(RIGHT(szkola34[[#This Row],[IMIE]],1)="a","k","m")</f>
        <v>k</v>
      </c>
      <c r="G194" s="1">
        <f>IF(AND(szkola34[[#This Row],[ŚREDNIA]]&gt;4.6,szkola34[[#This Row],[FREKWENCJA]]&gt;69),1,0)</f>
        <v>1</v>
      </c>
    </row>
    <row r="195" spans="1:7" x14ac:dyDescent="0.25">
      <c r="A195" s="1" t="s">
        <v>260</v>
      </c>
      <c r="B195" s="1" t="s">
        <v>281</v>
      </c>
      <c r="C195" s="1" t="s">
        <v>181</v>
      </c>
      <c r="D195">
        <v>4.95</v>
      </c>
      <c r="E195">
        <v>82</v>
      </c>
      <c r="F195" s="1" t="str">
        <f>IF(RIGHT(szkola34[[#This Row],[IMIE]],1)="a","k","m")</f>
        <v>k</v>
      </c>
      <c r="G195" s="1">
        <f>IF(AND(szkola34[[#This Row],[ŚREDNIA]]&gt;4.6,szkola34[[#This Row],[FREKWENCJA]]&gt;69),1,0)</f>
        <v>1</v>
      </c>
    </row>
    <row r="196" spans="1:7" x14ac:dyDescent="0.25">
      <c r="A196" s="1" t="s">
        <v>260</v>
      </c>
      <c r="B196" s="1" t="s">
        <v>282</v>
      </c>
      <c r="C196" s="1" t="s">
        <v>32</v>
      </c>
      <c r="D196">
        <v>2.73</v>
      </c>
      <c r="E196">
        <v>82</v>
      </c>
      <c r="F196" s="1" t="str">
        <f>IF(RIGHT(szkola34[[#This Row],[IMIE]],1)="a","k","m")</f>
        <v>k</v>
      </c>
      <c r="G196" s="1">
        <f>IF(AND(szkola34[[#This Row],[ŚREDNIA]]&gt;4.6,szkola34[[#This Row],[FREKWENCJA]]&gt;69),1,0)</f>
        <v>0</v>
      </c>
    </row>
    <row r="197" spans="1:7" x14ac:dyDescent="0.25">
      <c r="A197" s="1" t="s">
        <v>260</v>
      </c>
      <c r="B197" s="1" t="s">
        <v>283</v>
      </c>
      <c r="C197" s="1" t="s">
        <v>178</v>
      </c>
      <c r="D197">
        <v>4.9800000000000004</v>
      </c>
      <c r="E197">
        <v>80</v>
      </c>
      <c r="F197" s="1" t="str">
        <f>IF(RIGHT(szkola34[[#This Row],[IMIE]],1)="a","k","m")</f>
        <v>m</v>
      </c>
      <c r="G197" s="1">
        <f>IF(AND(szkola34[[#This Row],[ŚREDNIA]]&gt;4.6,szkola34[[#This Row],[FREKWENCJA]]&gt;69),1,0)</f>
        <v>1</v>
      </c>
    </row>
    <row r="198" spans="1:7" x14ac:dyDescent="0.25">
      <c r="A198" s="1" t="s">
        <v>260</v>
      </c>
      <c r="B198" s="1" t="s">
        <v>284</v>
      </c>
      <c r="C198" s="1" t="s">
        <v>66</v>
      </c>
      <c r="D198">
        <v>2</v>
      </c>
      <c r="E198">
        <v>63</v>
      </c>
      <c r="F198" s="1" t="str">
        <f>IF(RIGHT(szkola34[[#This Row],[IMIE]],1)="a","k","m")</f>
        <v>k</v>
      </c>
      <c r="G198" s="1">
        <f>IF(AND(szkola34[[#This Row],[ŚREDNIA]]&gt;4.6,szkola34[[#This Row],[FREKWENCJA]]&gt;69),1,0)</f>
        <v>0</v>
      </c>
    </row>
    <row r="199" spans="1:7" x14ac:dyDescent="0.25">
      <c r="A199" s="1" t="s">
        <v>260</v>
      </c>
      <c r="B199" s="1" t="s">
        <v>285</v>
      </c>
      <c r="C199" s="1" t="s">
        <v>70</v>
      </c>
      <c r="D199">
        <v>4.7699999999999996</v>
      </c>
      <c r="E199">
        <v>87</v>
      </c>
      <c r="F199" s="1" t="str">
        <f>IF(RIGHT(szkola34[[#This Row],[IMIE]],1)="a","k","m")</f>
        <v>k</v>
      </c>
      <c r="G199" s="1">
        <f>IF(AND(szkola34[[#This Row],[ŚREDNIA]]&gt;4.6,szkola34[[#This Row],[FREKWENCJA]]&gt;69),1,0)</f>
        <v>1</v>
      </c>
    </row>
    <row r="200" spans="1:7" x14ac:dyDescent="0.25">
      <c r="A200" s="1" t="s">
        <v>260</v>
      </c>
      <c r="B200" s="1" t="s">
        <v>286</v>
      </c>
      <c r="C200" s="1" t="s">
        <v>25</v>
      </c>
      <c r="D200">
        <v>5.07</v>
      </c>
      <c r="E200">
        <v>83</v>
      </c>
      <c r="F200" s="1" t="str">
        <f>IF(RIGHT(szkola34[[#This Row],[IMIE]],1)="a","k","m")</f>
        <v>k</v>
      </c>
      <c r="G200" s="1">
        <f>IF(AND(szkola34[[#This Row],[ŚREDNIA]]&gt;4.6,szkola34[[#This Row],[FREKWENCJA]]&gt;69),1,0)</f>
        <v>1</v>
      </c>
    </row>
    <row r="201" spans="1:7" x14ac:dyDescent="0.25">
      <c r="A201" s="1" t="s">
        <v>260</v>
      </c>
      <c r="B201" s="1" t="s">
        <v>287</v>
      </c>
      <c r="C201" s="1" t="s">
        <v>192</v>
      </c>
      <c r="D201">
        <v>4.49</v>
      </c>
      <c r="E201">
        <v>95</v>
      </c>
      <c r="F201" s="1" t="str">
        <f>IF(RIGHT(szkola34[[#This Row],[IMIE]],1)="a","k","m")</f>
        <v>m</v>
      </c>
      <c r="G201" s="1">
        <f>IF(AND(szkola34[[#This Row],[ŚREDNIA]]&gt;4.6,szkola34[[#This Row],[FREKWENCJA]]&gt;69),1,0)</f>
        <v>0</v>
      </c>
    </row>
    <row r="202" spans="1:7" x14ac:dyDescent="0.25">
      <c r="A202" s="1" t="s">
        <v>260</v>
      </c>
      <c r="B202" s="1" t="s">
        <v>288</v>
      </c>
      <c r="C202" s="1" t="s">
        <v>50</v>
      </c>
      <c r="D202">
        <v>4.4800000000000004</v>
      </c>
      <c r="E202">
        <v>64</v>
      </c>
      <c r="F202" s="1" t="str">
        <f>IF(RIGHT(szkola34[[#This Row],[IMIE]],1)="a","k","m")</f>
        <v>k</v>
      </c>
      <c r="G202" s="1">
        <f>IF(AND(szkola34[[#This Row],[ŚREDNIA]]&gt;4.6,szkola34[[#This Row],[FREKWENCJA]]&gt;69),1,0)</f>
        <v>0</v>
      </c>
    </row>
    <row r="203" spans="1:7" x14ac:dyDescent="0.25">
      <c r="A203" s="1" t="s">
        <v>260</v>
      </c>
      <c r="B203" s="1" t="s">
        <v>289</v>
      </c>
      <c r="C203" s="1" t="s">
        <v>15</v>
      </c>
      <c r="D203">
        <v>3.21</v>
      </c>
      <c r="E203">
        <v>80</v>
      </c>
      <c r="F203" s="1" t="str">
        <f>IF(RIGHT(szkola34[[#This Row],[IMIE]],1)="a","k","m")</f>
        <v>m</v>
      </c>
      <c r="G203" s="1">
        <f>IF(AND(szkola34[[#This Row],[ŚREDNIA]]&gt;4.6,szkola34[[#This Row],[FREKWENCJA]]&gt;69),1,0)</f>
        <v>0</v>
      </c>
    </row>
    <row r="204" spans="1:7" x14ac:dyDescent="0.25">
      <c r="A204" s="1" t="s">
        <v>260</v>
      </c>
      <c r="B204" s="1" t="s">
        <v>290</v>
      </c>
      <c r="C204" s="1" t="s">
        <v>156</v>
      </c>
      <c r="D204">
        <v>5.19</v>
      </c>
      <c r="E204">
        <v>93</v>
      </c>
      <c r="F204" s="1" t="str">
        <f>IF(RIGHT(szkola34[[#This Row],[IMIE]],1)="a","k","m")</f>
        <v>k</v>
      </c>
      <c r="G204" s="1">
        <f>IF(AND(szkola34[[#This Row],[ŚREDNIA]]&gt;4.6,szkola34[[#This Row],[FREKWENCJA]]&gt;69),1,0)</f>
        <v>1</v>
      </c>
    </row>
    <row r="205" spans="1:7" x14ac:dyDescent="0.25">
      <c r="A205" s="1" t="s">
        <v>260</v>
      </c>
      <c r="B205" s="1" t="s">
        <v>291</v>
      </c>
      <c r="C205" s="1" t="s">
        <v>292</v>
      </c>
      <c r="D205">
        <v>4.55</v>
      </c>
      <c r="E205">
        <v>94</v>
      </c>
      <c r="F205" s="1" t="str">
        <f>IF(RIGHT(szkola34[[#This Row],[IMIE]],1)="a","k","m")</f>
        <v>k</v>
      </c>
      <c r="G205" s="1">
        <f>IF(AND(szkola34[[#This Row],[ŚREDNIA]]&gt;4.6,szkola34[[#This Row],[FREKWENCJA]]&gt;69),1,0)</f>
        <v>0</v>
      </c>
    </row>
    <row r="206" spans="1:7" x14ac:dyDescent="0.25">
      <c r="A206" s="1" t="s">
        <v>260</v>
      </c>
      <c r="B206" s="1" t="s">
        <v>293</v>
      </c>
      <c r="C206" s="1" t="s">
        <v>66</v>
      </c>
      <c r="D206">
        <v>3.58</v>
      </c>
      <c r="E206">
        <v>95</v>
      </c>
      <c r="F206" s="1" t="str">
        <f>IF(RIGHT(szkola34[[#This Row],[IMIE]],1)="a","k","m")</f>
        <v>k</v>
      </c>
      <c r="G206" s="1">
        <f>IF(AND(szkola34[[#This Row],[ŚREDNIA]]&gt;4.6,szkola34[[#This Row],[FREKWENCJA]]&gt;69),1,0)</f>
        <v>0</v>
      </c>
    </row>
    <row r="207" spans="1:7" x14ac:dyDescent="0.25">
      <c r="A207" s="1" t="s">
        <v>260</v>
      </c>
      <c r="B207" s="1" t="s">
        <v>294</v>
      </c>
      <c r="C207" s="1" t="s">
        <v>295</v>
      </c>
      <c r="D207">
        <v>4.58</v>
      </c>
      <c r="E207">
        <v>90</v>
      </c>
      <c r="F207" s="1" t="str">
        <f>IF(RIGHT(szkola34[[#This Row],[IMIE]],1)="a","k","m")</f>
        <v>m</v>
      </c>
      <c r="G207" s="1">
        <f>IF(AND(szkola34[[#This Row],[ŚREDNIA]]&gt;4.6,szkola34[[#This Row],[FREKWENCJA]]&gt;69),1,0)</f>
        <v>0</v>
      </c>
    </row>
    <row r="208" spans="1:7" x14ac:dyDescent="0.25">
      <c r="A208" s="1" t="s">
        <v>260</v>
      </c>
      <c r="B208" s="1" t="s">
        <v>296</v>
      </c>
      <c r="C208" s="1" t="s">
        <v>63</v>
      </c>
      <c r="D208">
        <v>4.3099999999999996</v>
      </c>
      <c r="E208">
        <v>79</v>
      </c>
      <c r="F208" s="1" t="str">
        <f>IF(RIGHT(szkola34[[#This Row],[IMIE]],1)="a","k","m")</f>
        <v>k</v>
      </c>
      <c r="G208" s="1">
        <f>IF(AND(szkola34[[#This Row],[ŚREDNIA]]&gt;4.6,szkola34[[#This Row],[FREKWENCJA]]&gt;69),1,0)</f>
        <v>0</v>
      </c>
    </row>
    <row r="209" spans="1:7" x14ac:dyDescent="0.25">
      <c r="A209" s="1" t="s">
        <v>260</v>
      </c>
      <c r="B209" s="1" t="s">
        <v>297</v>
      </c>
      <c r="C209" s="1" t="s">
        <v>76</v>
      </c>
      <c r="D209">
        <v>2.59</v>
      </c>
      <c r="E209">
        <v>53</v>
      </c>
      <c r="F209" s="1" t="str">
        <f>IF(RIGHT(szkola34[[#This Row],[IMIE]],1)="a","k","m")</f>
        <v>k</v>
      </c>
      <c r="G209" s="1">
        <f>IF(AND(szkola34[[#This Row],[ŚREDNIA]]&gt;4.6,szkola34[[#This Row],[FREKWENCJA]]&gt;69),1,0)</f>
        <v>0</v>
      </c>
    </row>
    <row r="210" spans="1:7" x14ac:dyDescent="0.25">
      <c r="A210" s="1" t="s">
        <v>260</v>
      </c>
      <c r="B210" s="1" t="s">
        <v>298</v>
      </c>
      <c r="C210" s="1" t="s">
        <v>13</v>
      </c>
      <c r="D210">
        <v>2.81</v>
      </c>
      <c r="E210">
        <v>89</v>
      </c>
      <c r="F210" s="1" t="str">
        <f>IF(RIGHT(szkola34[[#This Row],[IMIE]],1)="a","k","m")</f>
        <v>k</v>
      </c>
      <c r="G210" s="1">
        <f>IF(AND(szkola34[[#This Row],[ŚREDNIA]]&gt;4.6,szkola34[[#This Row],[FREKWENCJA]]&gt;69),1,0)</f>
        <v>0</v>
      </c>
    </row>
    <row r="211" spans="1:7" x14ac:dyDescent="0.25">
      <c r="A211" s="1" t="s">
        <v>260</v>
      </c>
      <c r="B211" s="1" t="s">
        <v>299</v>
      </c>
      <c r="C211" s="1" t="s">
        <v>300</v>
      </c>
      <c r="D211">
        <v>3.72</v>
      </c>
      <c r="E211">
        <v>61</v>
      </c>
      <c r="F211" s="1" t="str">
        <f>IF(RIGHT(szkola34[[#This Row],[IMIE]],1)="a","k","m")</f>
        <v>k</v>
      </c>
      <c r="G211" s="1">
        <f>IF(AND(szkola34[[#This Row],[ŚREDNIA]]&gt;4.6,szkola34[[#This Row],[FREKWENCJA]]&gt;69),1,0)</f>
        <v>0</v>
      </c>
    </row>
    <row r="212" spans="1:7" x14ac:dyDescent="0.25">
      <c r="A212" s="1" t="s">
        <v>260</v>
      </c>
      <c r="B212" s="1" t="s">
        <v>301</v>
      </c>
      <c r="C212" s="1" t="s">
        <v>115</v>
      </c>
      <c r="D212">
        <v>2.09</v>
      </c>
      <c r="E212">
        <v>97</v>
      </c>
      <c r="F212" s="1" t="str">
        <f>IF(RIGHT(szkola34[[#This Row],[IMIE]],1)="a","k","m")</f>
        <v>k</v>
      </c>
      <c r="G212" s="1">
        <f>IF(AND(szkola34[[#This Row],[ŚREDNIA]]&gt;4.6,szkola34[[#This Row],[FREKWENCJA]]&gt;69),1,0)</f>
        <v>0</v>
      </c>
    </row>
    <row r="213" spans="1:7" x14ac:dyDescent="0.25">
      <c r="A213" s="1" t="s">
        <v>260</v>
      </c>
      <c r="B213" s="1" t="s">
        <v>302</v>
      </c>
      <c r="C213" s="1" t="s">
        <v>42</v>
      </c>
      <c r="D213">
        <v>2.23</v>
      </c>
      <c r="E213">
        <v>68</v>
      </c>
      <c r="F213" s="1" t="str">
        <f>IF(RIGHT(szkola34[[#This Row],[IMIE]],1)="a","k","m")</f>
        <v>m</v>
      </c>
      <c r="G213" s="1">
        <f>IF(AND(szkola34[[#This Row],[ŚREDNIA]]&gt;4.6,szkola34[[#This Row],[FREKWENCJA]]&gt;69),1,0)</f>
        <v>0</v>
      </c>
    </row>
    <row r="214" spans="1:7" x14ac:dyDescent="0.25">
      <c r="A214" s="1" t="s">
        <v>303</v>
      </c>
      <c r="B214" s="1" t="s">
        <v>304</v>
      </c>
      <c r="C214" s="1" t="s">
        <v>15</v>
      </c>
      <c r="D214">
        <v>6</v>
      </c>
      <c r="E214">
        <v>100</v>
      </c>
      <c r="F214" s="1" t="str">
        <f>IF(RIGHT(szkola34[[#This Row],[IMIE]],1)="a","k","m")</f>
        <v>m</v>
      </c>
      <c r="G214" s="1">
        <f>IF(AND(szkola34[[#This Row],[ŚREDNIA]]&gt;4.6,szkola34[[#This Row],[FREKWENCJA]]&gt;69),1,0)</f>
        <v>1</v>
      </c>
    </row>
    <row r="215" spans="1:7" x14ac:dyDescent="0.25">
      <c r="A215" s="1" t="s">
        <v>303</v>
      </c>
      <c r="B215" s="1" t="s">
        <v>305</v>
      </c>
      <c r="C215" s="1" t="s">
        <v>23</v>
      </c>
      <c r="D215">
        <v>5.0599999999999996</v>
      </c>
      <c r="E215">
        <v>75</v>
      </c>
      <c r="F215" s="1" t="str">
        <f>IF(RIGHT(szkola34[[#This Row],[IMIE]],1)="a","k","m")</f>
        <v>k</v>
      </c>
      <c r="G215" s="1">
        <f>IF(AND(szkola34[[#This Row],[ŚREDNIA]]&gt;4.6,szkola34[[#This Row],[FREKWENCJA]]&gt;69),1,0)</f>
        <v>1</v>
      </c>
    </row>
    <row r="216" spans="1:7" x14ac:dyDescent="0.25">
      <c r="A216" s="1" t="s">
        <v>303</v>
      </c>
      <c r="B216" s="1" t="s">
        <v>306</v>
      </c>
      <c r="C216" s="1" t="s">
        <v>129</v>
      </c>
      <c r="D216">
        <v>3.76</v>
      </c>
      <c r="E216">
        <v>68</v>
      </c>
      <c r="F216" s="1" t="str">
        <f>IF(RIGHT(szkola34[[#This Row],[IMIE]],1)="a","k","m")</f>
        <v>m</v>
      </c>
      <c r="G216" s="1">
        <f>IF(AND(szkola34[[#This Row],[ŚREDNIA]]&gt;4.6,szkola34[[#This Row],[FREKWENCJA]]&gt;69),1,0)</f>
        <v>0</v>
      </c>
    </row>
    <row r="217" spans="1:7" x14ac:dyDescent="0.25">
      <c r="A217" s="1" t="s">
        <v>303</v>
      </c>
      <c r="B217" s="1" t="s">
        <v>307</v>
      </c>
      <c r="C217" s="1" t="s">
        <v>208</v>
      </c>
      <c r="D217">
        <v>5.1100000000000003</v>
      </c>
      <c r="E217">
        <v>85</v>
      </c>
      <c r="F217" s="1" t="str">
        <f>IF(RIGHT(szkola34[[#This Row],[IMIE]],1)="a","k","m")</f>
        <v>m</v>
      </c>
      <c r="G217" s="1">
        <f>IF(AND(szkola34[[#This Row],[ŚREDNIA]]&gt;4.6,szkola34[[#This Row],[FREKWENCJA]]&gt;69),1,0)</f>
        <v>1</v>
      </c>
    </row>
    <row r="218" spans="1:7" x14ac:dyDescent="0.25">
      <c r="A218" s="1" t="s">
        <v>303</v>
      </c>
      <c r="B218" s="1" t="s">
        <v>308</v>
      </c>
      <c r="C218" s="1" t="s">
        <v>32</v>
      </c>
      <c r="D218">
        <v>4.66</v>
      </c>
      <c r="E218">
        <v>87</v>
      </c>
      <c r="F218" s="1" t="str">
        <f>IF(RIGHT(szkola34[[#This Row],[IMIE]],1)="a","k","m")</f>
        <v>k</v>
      </c>
      <c r="G218" s="1">
        <f>IF(AND(szkola34[[#This Row],[ŚREDNIA]]&gt;4.6,szkola34[[#This Row],[FREKWENCJA]]&gt;69),1,0)</f>
        <v>1</v>
      </c>
    </row>
    <row r="219" spans="1:7" x14ac:dyDescent="0.25">
      <c r="A219" s="1" t="s">
        <v>303</v>
      </c>
      <c r="B219" s="1" t="s">
        <v>309</v>
      </c>
      <c r="C219" s="1" t="s">
        <v>23</v>
      </c>
      <c r="D219">
        <v>2.04</v>
      </c>
      <c r="E219">
        <v>94</v>
      </c>
      <c r="F219" s="1" t="str">
        <f>IF(RIGHT(szkola34[[#This Row],[IMIE]],1)="a","k","m")</f>
        <v>k</v>
      </c>
      <c r="G219" s="1">
        <f>IF(AND(szkola34[[#This Row],[ŚREDNIA]]&gt;4.6,szkola34[[#This Row],[FREKWENCJA]]&gt;69),1,0)</f>
        <v>0</v>
      </c>
    </row>
    <row r="220" spans="1:7" x14ac:dyDescent="0.25">
      <c r="A220" s="1" t="s">
        <v>303</v>
      </c>
      <c r="B220" s="1" t="s">
        <v>310</v>
      </c>
      <c r="C220" s="1" t="s">
        <v>152</v>
      </c>
      <c r="D220">
        <v>2.2000000000000002</v>
      </c>
      <c r="E220">
        <v>51</v>
      </c>
      <c r="F220" s="1" t="str">
        <f>IF(RIGHT(szkola34[[#This Row],[IMIE]],1)="a","k","m")</f>
        <v>m</v>
      </c>
      <c r="G220" s="1">
        <f>IF(AND(szkola34[[#This Row],[ŚREDNIA]]&gt;4.6,szkola34[[#This Row],[FREKWENCJA]]&gt;69),1,0)</f>
        <v>0</v>
      </c>
    </row>
    <row r="221" spans="1:7" x14ac:dyDescent="0.25">
      <c r="A221" s="1" t="s">
        <v>303</v>
      </c>
      <c r="B221" s="1" t="s">
        <v>311</v>
      </c>
      <c r="C221" s="1" t="s">
        <v>312</v>
      </c>
      <c r="D221">
        <v>2.68</v>
      </c>
      <c r="E221">
        <v>63</v>
      </c>
      <c r="F221" s="1" t="str">
        <f>IF(RIGHT(szkola34[[#This Row],[IMIE]],1)="a","k","m")</f>
        <v>k</v>
      </c>
      <c r="G221" s="1">
        <f>IF(AND(szkola34[[#This Row],[ŚREDNIA]]&gt;4.6,szkola34[[#This Row],[FREKWENCJA]]&gt;69),1,0)</f>
        <v>0</v>
      </c>
    </row>
    <row r="222" spans="1:7" x14ac:dyDescent="0.25">
      <c r="A222" s="1" t="s">
        <v>303</v>
      </c>
      <c r="B222" s="1" t="s">
        <v>313</v>
      </c>
      <c r="C222" s="1" t="s">
        <v>115</v>
      </c>
      <c r="D222">
        <v>3.77</v>
      </c>
      <c r="E222">
        <v>86</v>
      </c>
      <c r="F222" s="1" t="str">
        <f>IF(RIGHT(szkola34[[#This Row],[IMIE]],1)="a","k","m")</f>
        <v>k</v>
      </c>
      <c r="G222" s="1">
        <f>IF(AND(szkola34[[#This Row],[ŚREDNIA]]&gt;4.6,szkola34[[#This Row],[FREKWENCJA]]&gt;69),1,0)</f>
        <v>0</v>
      </c>
    </row>
    <row r="223" spans="1:7" x14ac:dyDescent="0.25">
      <c r="A223" s="1" t="s">
        <v>303</v>
      </c>
      <c r="B223" s="1" t="s">
        <v>314</v>
      </c>
      <c r="C223" s="1" t="s">
        <v>315</v>
      </c>
      <c r="D223">
        <v>4.92</v>
      </c>
      <c r="E223">
        <v>76</v>
      </c>
      <c r="F223" s="1" t="str">
        <f>IF(RIGHT(szkola34[[#This Row],[IMIE]],1)="a","k","m")</f>
        <v>m</v>
      </c>
      <c r="G223" s="1">
        <f>IF(AND(szkola34[[#This Row],[ŚREDNIA]]&gt;4.6,szkola34[[#This Row],[FREKWENCJA]]&gt;69),1,0)</f>
        <v>1</v>
      </c>
    </row>
    <row r="224" spans="1:7" x14ac:dyDescent="0.25">
      <c r="A224" s="1" t="s">
        <v>303</v>
      </c>
      <c r="B224" s="1" t="s">
        <v>316</v>
      </c>
      <c r="C224" s="1" t="s">
        <v>94</v>
      </c>
      <c r="D224">
        <v>4.9400000000000004</v>
      </c>
      <c r="E224">
        <v>80</v>
      </c>
      <c r="F224" s="1" t="str">
        <f>IF(RIGHT(szkola34[[#This Row],[IMIE]],1)="a","k","m")</f>
        <v>k</v>
      </c>
      <c r="G224" s="1">
        <f>IF(AND(szkola34[[#This Row],[ŚREDNIA]]&gt;4.6,szkola34[[#This Row],[FREKWENCJA]]&gt;69),1,0)</f>
        <v>1</v>
      </c>
    </row>
    <row r="225" spans="1:7" x14ac:dyDescent="0.25">
      <c r="A225" s="1" t="s">
        <v>303</v>
      </c>
      <c r="B225" s="1" t="s">
        <v>317</v>
      </c>
      <c r="C225" s="1" t="s">
        <v>34</v>
      </c>
      <c r="D225">
        <v>4.79</v>
      </c>
      <c r="E225">
        <v>77</v>
      </c>
      <c r="F225" s="1" t="str">
        <f>IF(RIGHT(szkola34[[#This Row],[IMIE]],1)="a","k","m")</f>
        <v>k</v>
      </c>
      <c r="G225" s="1">
        <f>IF(AND(szkola34[[#This Row],[ŚREDNIA]]&gt;4.6,szkola34[[#This Row],[FREKWENCJA]]&gt;69),1,0)</f>
        <v>1</v>
      </c>
    </row>
    <row r="226" spans="1:7" x14ac:dyDescent="0.25">
      <c r="A226" s="1" t="s">
        <v>303</v>
      </c>
      <c r="B226" s="1" t="s">
        <v>318</v>
      </c>
      <c r="C226" s="1" t="s">
        <v>292</v>
      </c>
      <c r="D226">
        <v>2.79</v>
      </c>
      <c r="E226">
        <v>63</v>
      </c>
      <c r="F226" s="1" t="str">
        <f>IF(RIGHT(szkola34[[#This Row],[IMIE]],1)="a","k","m")</f>
        <v>k</v>
      </c>
      <c r="G226" s="1">
        <f>IF(AND(szkola34[[#This Row],[ŚREDNIA]]&gt;4.6,szkola34[[#This Row],[FREKWENCJA]]&gt;69),1,0)</f>
        <v>0</v>
      </c>
    </row>
    <row r="227" spans="1:7" x14ac:dyDescent="0.25">
      <c r="A227" s="1" t="s">
        <v>303</v>
      </c>
      <c r="B227" s="1" t="s">
        <v>319</v>
      </c>
      <c r="C227" s="1" t="s">
        <v>320</v>
      </c>
      <c r="D227">
        <v>3.65</v>
      </c>
      <c r="E227">
        <v>92</v>
      </c>
      <c r="F227" s="1" t="str">
        <f>IF(RIGHT(szkola34[[#This Row],[IMIE]],1)="a","k","m")</f>
        <v>k</v>
      </c>
      <c r="G227" s="1">
        <f>IF(AND(szkola34[[#This Row],[ŚREDNIA]]&gt;4.6,szkola34[[#This Row],[FREKWENCJA]]&gt;69),1,0)</f>
        <v>0</v>
      </c>
    </row>
    <row r="228" spans="1:7" x14ac:dyDescent="0.25">
      <c r="A228" s="1" t="s">
        <v>303</v>
      </c>
      <c r="B228" s="1" t="s">
        <v>321</v>
      </c>
      <c r="C228" s="1" t="s">
        <v>63</v>
      </c>
      <c r="D228">
        <v>4.37</v>
      </c>
      <c r="E228">
        <v>87</v>
      </c>
      <c r="F228" s="1" t="str">
        <f>IF(RIGHT(szkola34[[#This Row],[IMIE]],1)="a","k","m")</f>
        <v>k</v>
      </c>
      <c r="G228" s="1">
        <f>IF(AND(szkola34[[#This Row],[ŚREDNIA]]&gt;4.6,szkola34[[#This Row],[FREKWENCJA]]&gt;69),1,0)</f>
        <v>0</v>
      </c>
    </row>
    <row r="229" spans="1:7" x14ac:dyDescent="0.25">
      <c r="A229" s="1" t="s">
        <v>303</v>
      </c>
      <c r="B229" s="1" t="s">
        <v>235</v>
      </c>
      <c r="C229" s="1" t="s">
        <v>107</v>
      </c>
      <c r="D229">
        <v>4.3099999999999996</v>
      </c>
      <c r="E229">
        <v>97</v>
      </c>
      <c r="F229" s="1" t="str">
        <f>IF(RIGHT(szkola34[[#This Row],[IMIE]],1)="a","k","m")</f>
        <v>k</v>
      </c>
      <c r="G229" s="1">
        <f>IF(AND(szkola34[[#This Row],[ŚREDNIA]]&gt;4.6,szkola34[[#This Row],[FREKWENCJA]]&gt;69),1,0)</f>
        <v>0</v>
      </c>
    </row>
    <row r="230" spans="1:7" x14ac:dyDescent="0.25">
      <c r="A230" s="1" t="s">
        <v>303</v>
      </c>
      <c r="B230" s="1" t="s">
        <v>322</v>
      </c>
      <c r="C230" s="1" t="s">
        <v>54</v>
      </c>
      <c r="D230">
        <v>5</v>
      </c>
      <c r="E230">
        <v>73</v>
      </c>
      <c r="F230" s="1" t="str">
        <f>IF(RIGHT(szkola34[[#This Row],[IMIE]],1)="a","k","m")</f>
        <v>m</v>
      </c>
      <c r="G230" s="1">
        <f>IF(AND(szkola34[[#This Row],[ŚREDNIA]]&gt;4.6,szkola34[[#This Row],[FREKWENCJA]]&gt;69),1,0)</f>
        <v>1</v>
      </c>
    </row>
    <row r="231" spans="1:7" x14ac:dyDescent="0.25">
      <c r="A231" s="1" t="s">
        <v>303</v>
      </c>
      <c r="B231" s="1" t="s">
        <v>37</v>
      </c>
      <c r="C231" s="1" t="s">
        <v>323</v>
      </c>
      <c r="D231">
        <v>5.74</v>
      </c>
      <c r="E231">
        <v>97</v>
      </c>
      <c r="F231" s="1" t="str">
        <f>IF(RIGHT(szkola34[[#This Row],[IMIE]],1)="a","k","m")</f>
        <v>m</v>
      </c>
      <c r="G231" s="1">
        <f>IF(AND(szkola34[[#This Row],[ŚREDNIA]]&gt;4.6,szkola34[[#This Row],[FREKWENCJA]]&gt;69),1,0)</f>
        <v>1</v>
      </c>
    </row>
    <row r="232" spans="1:7" x14ac:dyDescent="0.25">
      <c r="A232" s="1" t="s">
        <v>303</v>
      </c>
      <c r="B232" s="1" t="s">
        <v>324</v>
      </c>
      <c r="C232" s="1" t="s">
        <v>325</v>
      </c>
      <c r="D232">
        <v>4.7300000000000004</v>
      </c>
      <c r="E232">
        <v>74</v>
      </c>
      <c r="F232" s="1" t="str">
        <f>IF(RIGHT(szkola34[[#This Row],[IMIE]],1)="a","k","m")</f>
        <v>k</v>
      </c>
      <c r="G232" s="1">
        <f>IF(AND(szkola34[[#This Row],[ŚREDNIA]]&gt;4.6,szkola34[[#This Row],[FREKWENCJA]]&gt;69),1,0)</f>
        <v>1</v>
      </c>
    </row>
    <row r="233" spans="1:7" x14ac:dyDescent="0.25">
      <c r="A233" s="1" t="s">
        <v>303</v>
      </c>
      <c r="B233" s="1" t="s">
        <v>326</v>
      </c>
      <c r="C233" s="1" t="s">
        <v>50</v>
      </c>
      <c r="D233">
        <v>2.0299999999999998</v>
      </c>
      <c r="E233">
        <v>53</v>
      </c>
      <c r="F233" s="1" t="str">
        <f>IF(RIGHT(szkola34[[#This Row],[IMIE]],1)="a","k","m")</f>
        <v>k</v>
      </c>
      <c r="G233" s="1">
        <f>IF(AND(szkola34[[#This Row],[ŚREDNIA]]&gt;4.6,szkola34[[#This Row],[FREKWENCJA]]&gt;69),1,0)</f>
        <v>0</v>
      </c>
    </row>
    <row r="234" spans="1:7" x14ac:dyDescent="0.25">
      <c r="A234" s="1" t="s">
        <v>303</v>
      </c>
      <c r="B234" s="1" t="s">
        <v>327</v>
      </c>
      <c r="C234" s="1" t="s">
        <v>328</v>
      </c>
      <c r="D234">
        <v>3.42</v>
      </c>
      <c r="E234">
        <v>99</v>
      </c>
      <c r="F234" s="1" t="str">
        <f>IF(RIGHT(szkola34[[#This Row],[IMIE]],1)="a","k","m")</f>
        <v>k</v>
      </c>
      <c r="G234" s="1">
        <f>IF(AND(szkola34[[#This Row],[ŚREDNIA]]&gt;4.6,szkola34[[#This Row],[FREKWENCJA]]&gt;69),1,0)</f>
        <v>0</v>
      </c>
    </row>
    <row r="235" spans="1:7" x14ac:dyDescent="0.25">
      <c r="A235" s="1" t="s">
        <v>303</v>
      </c>
      <c r="B235" s="1" t="s">
        <v>329</v>
      </c>
      <c r="C235" s="1" t="s">
        <v>66</v>
      </c>
      <c r="D235">
        <v>4.96</v>
      </c>
      <c r="E235">
        <v>92</v>
      </c>
      <c r="F235" s="1" t="str">
        <f>IF(RIGHT(szkola34[[#This Row],[IMIE]],1)="a","k","m")</f>
        <v>k</v>
      </c>
      <c r="G235" s="1">
        <f>IF(AND(szkola34[[#This Row],[ŚREDNIA]]&gt;4.6,szkola34[[#This Row],[FREKWENCJA]]&gt;69),1,0)</f>
        <v>1</v>
      </c>
    </row>
    <row r="236" spans="1:7" x14ac:dyDescent="0.25">
      <c r="A236" s="1" t="s">
        <v>303</v>
      </c>
      <c r="B236" s="1" t="s">
        <v>330</v>
      </c>
      <c r="C236" s="1" t="s">
        <v>66</v>
      </c>
      <c r="D236">
        <v>4.24</v>
      </c>
      <c r="E236">
        <v>71</v>
      </c>
      <c r="F236" s="1" t="str">
        <f>IF(RIGHT(szkola34[[#This Row],[IMIE]],1)="a","k","m")</f>
        <v>k</v>
      </c>
      <c r="G236" s="1">
        <f>IF(AND(szkola34[[#This Row],[ŚREDNIA]]&gt;4.6,szkola34[[#This Row],[FREKWENCJA]]&gt;69),1,0)</f>
        <v>0</v>
      </c>
    </row>
    <row r="237" spans="1:7" x14ac:dyDescent="0.25">
      <c r="A237" s="1" t="s">
        <v>303</v>
      </c>
      <c r="B237" s="1" t="s">
        <v>331</v>
      </c>
      <c r="C237" s="1" t="s">
        <v>332</v>
      </c>
      <c r="D237">
        <v>4.95</v>
      </c>
      <c r="E237">
        <v>81</v>
      </c>
      <c r="F237" s="1" t="str">
        <f>IF(RIGHT(szkola34[[#This Row],[IMIE]],1)="a","k","m")</f>
        <v>k</v>
      </c>
      <c r="G237" s="1">
        <f>IF(AND(szkola34[[#This Row],[ŚREDNIA]]&gt;4.6,szkola34[[#This Row],[FREKWENCJA]]&gt;69),1,0)</f>
        <v>1</v>
      </c>
    </row>
    <row r="238" spans="1:7" x14ac:dyDescent="0.25">
      <c r="A238" s="1" t="s">
        <v>303</v>
      </c>
      <c r="B238" s="1" t="s">
        <v>333</v>
      </c>
      <c r="C238" s="1" t="s">
        <v>50</v>
      </c>
      <c r="D238">
        <v>4.18</v>
      </c>
      <c r="E238">
        <v>92</v>
      </c>
      <c r="F238" s="1" t="str">
        <f>IF(RIGHT(szkola34[[#This Row],[IMIE]],1)="a","k","m")</f>
        <v>k</v>
      </c>
      <c r="G238" s="1">
        <f>IF(AND(szkola34[[#This Row],[ŚREDNIA]]&gt;4.6,szkola34[[#This Row],[FREKWENCJA]]&gt;69),1,0)</f>
        <v>0</v>
      </c>
    </row>
    <row r="239" spans="1:7" x14ac:dyDescent="0.25">
      <c r="A239" s="1" t="s">
        <v>303</v>
      </c>
      <c r="B239" s="1" t="s">
        <v>334</v>
      </c>
      <c r="C239" s="1" t="s">
        <v>210</v>
      </c>
      <c r="D239">
        <v>4.67</v>
      </c>
      <c r="E239">
        <v>74</v>
      </c>
      <c r="F239" s="1" t="str">
        <f>IF(RIGHT(szkola34[[#This Row],[IMIE]],1)="a","k","m")</f>
        <v>k</v>
      </c>
      <c r="G239" s="1">
        <f>IF(AND(szkola34[[#This Row],[ŚREDNIA]]&gt;4.6,szkola34[[#This Row],[FREKWENCJA]]&gt;69),1,0)</f>
        <v>1</v>
      </c>
    </row>
    <row r="240" spans="1:7" x14ac:dyDescent="0.25">
      <c r="A240" s="1" t="s">
        <v>303</v>
      </c>
      <c r="B240" s="1" t="s">
        <v>335</v>
      </c>
      <c r="C240" s="1" t="s">
        <v>32</v>
      </c>
      <c r="D240">
        <v>3.82</v>
      </c>
      <c r="E240">
        <v>62</v>
      </c>
      <c r="F240" s="1" t="str">
        <f>IF(RIGHT(szkola34[[#This Row],[IMIE]],1)="a","k","m")</f>
        <v>k</v>
      </c>
      <c r="G240" s="1">
        <f>IF(AND(szkola34[[#This Row],[ŚREDNIA]]&gt;4.6,szkola34[[#This Row],[FREKWENCJA]]&gt;69),1,0)</f>
        <v>0</v>
      </c>
    </row>
    <row r="241" spans="1:7" x14ac:dyDescent="0.25">
      <c r="A241" s="1" t="s">
        <v>303</v>
      </c>
      <c r="B241" s="1" t="s">
        <v>336</v>
      </c>
      <c r="C241" s="1" t="s">
        <v>166</v>
      </c>
      <c r="D241">
        <v>2.08</v>
      </c>
      <c r="E241">
        <v>95</v>
      </c>
      <c r="F241" s="1" t="str">
        <f>IF(RIGHT(szkola34[[#This Row],[IMIE]],1)="a","k","m")</f>
        <v>m</v>
      </c>
      <c r="G241" s="1">
        <f>IF(AND(szkola34[[#This Row],[ŚREDNIA]]&gt;4.6,szkola34[[#This Row],[FREKWENCJA]]&gt;69),1,0)</f>
        <v>0</v>
      </c>
    </row>
    <row r="242" spans="1:7" x14ac:dyDescent="0.25">
      <c r="A242" s="1" t="s">
        <v>303</v>
      </c>
      <c r="B242" s="1" t="s">
        <v>337</v>
      </c>
      <c r="C242" s="1" t="s">
        <v>34</v>
      </c>
      <c r="D242">
        <v>2.2400000000000002</v>
      </c>
      <c r="E242">
        <v>51</v>
      </c>
      <c r="F242" s="1" t="str">
        <f>IF(RIGHT(szkola34[[#This Row],[IMIE]],1)="a","k","m")</f>
        <v>k</v>
      </c>
      <c r="G242" s="1">
        <f>IF(AND(szkola34[[#This Row],[ŚREDNIA]]&gt;4.6,szkola34[[#This Row],[FREKWENCJA]]&gt;69),1,0)</f>
        <v>0</v>
      </c>
    </row>
    <row r="243" spans="1:7" x14ac:dyDescent="0.25">
      <c r="A243" s="1" t="s">
        <v>303</v>
      </c>
      <c r="B243" s="1" t="s">
        <v>338</v>
      </c>
      <c r="C243" s="1" t="s">
        <v>70</v>
      </c>
      <c r="D243">
        <v>5.31</v>
      </c>
      <c r="E243">
        <v>85</v>
      </c>
      <c r="F243" s="1" t="str">
        <f>IF(RIGHT(szkola34[[#This Row],[IMIE]],1)="a","k","m")</f>
        <v>k</v>
      </c>
      <c r="G243" s="1">
        <f>IF(AND(szkola34[[#This Row],[ŚREDNIA]]&gt;4.6,szkola34[[#This Row],[FREKWENCJA]]&gt;69),1,0)</f>
        <v>1</v>
      </c>
    </row>
    <row r="244" spans="1:7" x14ac:dyDescent="0.25">
      <c r="A244" s="1" t="s">
        <v>339</v>
      </c>
      <c r="B244" s="1" t="s">
        <v>37</v>
      </c>
      <c r="C244" s="1" t="s">
        <v>70</v>
      </c>
      <c r="D244">
        <v>5</v>
      </c>
      <c r="E244">
        <v>97</v>
      </c>
      <c r="F244" s="1" t="str">
        <f>IF(RIGHT(szkola34[[#This Row],[IMIE]],1)="a","k","m")</f>
        <v>k</v>
      </c>
      <c r="G244" s="1">
        <f>IF(AND(szkola34[[#This Row],[ŚREDNIA]]&gt;4.6,szkola34[[#This Row],[FREKWENCJA]]&gt;69),1,0)</f>
        <v>1</v>
      </c>
    </row>
    <row r="245" spans="1:7" x14ac:dyDescent="0.25">
      <c r="A245" s="1" t="s">
        <v>339</v>
      </c>
      <c r="B245" s="1" t="s">
        <v>37</v>
      </c>
      <c r="C245" s="1" t="s">
        <v>11</v>
      </c>
      <c r="D245">
        <v>2.87</v>
      </c>
      <c r="E245">
        <v>69</v>
      </c>
      <c r="F245" s="1" t="str">
        <f>IF(RIGHT(szkola34[[#This Row],[IMIE]],1)="a","k","m")</f>
        <v>k</v>
      </c>
      <c r="G245" s="1">
        <f>IF(AND(szkola34[[#This Row],[ŚREDNIA]]&gt;4.6,szkola34[[#This Row],[FREKWENCJA]]&gt;69),1,0)</f>
        <v>0</v>
      </c>
    </row>
    <row r="246" spans="1:7" x14ac:dyDescent="0.25">
      <c r="A246" s="1" t="s">
        <v>339</v>
      </c>
      <c r="B246" s="1" t="s">
        <v>340</v>
      </c>
      <c r="C246" s="1" t="s">
        <v>341</v>
      </c>
      <c r="D246">
        <v>3.11</v>
      </c>
      <c r="E246">
        <v>78</v>
      </c>
      <c r="F246" s="1" t="str">
        <f>IF(RIGHT(szkola34[[#This Row],[IMIE]],1)="a","k","m")</f>
        <v>k</v>
      </c>
      <c r="G246" s="1">
        <f>IF(AND(szkola34[[#This Row],[ŚREDNIA]]&gt;4.6,szkola34[[#This Row],[FREKWENCJA]]&gt;69),1,0)</f>
        <v>0</v>
      </c>
    </row>
    <row r="247" spans="1:7" x14ac:dyDescent="0.25">
      <c r="A247" s="1" t="s">
        <v>339</v>
      </c>
      <c r="B247" s="1" t="s">
        <v>342</v>
      </c>
      <c r="C247" s="1" t="s">
        <v>312</v>
      </c>
      <c r="D247">
        <v>4.75</v>
      </c>
      <c r="E247">
        <v>71</v>
      </c>
      <c r="F247" s="1" t="str">
        <f>IF(RIGHT(szkola34[[#This Row],[IMIE]],1)="a","k","m")</f>
        <v>k</v>
      </c>
      <c r="G247" s="1">
        <f>IF(AND(szkola34[[#This Row],[ŚREDNIA]]&gt;4.6,szkola34[[#This Row],[FREKWENCJA]]&gt;69),1,0)</f>
        <v>1</v>
      </c>
    </row>
    <row r="248" spans="1:7" x14ac:dyDescent="0.25">
      <c r="A248" s="1" t="s">
        <v>339</v>
      </c>
      <c r="B248" s="1" t="s">
        <v>343</v>
      </c>
      <c r="C248" s="1" t="s">
        <v>70</v>
      </c>
      <c r="D248">
        <v>5.92</v>
      </c>
      <c r="E248">
        <v>92</v>
      </c>
      <c r="F248" s="1" t="str">
        <f>IF(RIGHT(szkola34[[#This Row],[IMIE]],1)="a","k","m")</f>
        <v>k</v>
      </c>
      <c r="G248" s="1">
        <f>IF(AND(szkola34[[#This Row],[ŚREDNIA]]&gt;4.6,szkola34[[#This Row],[FREKWENCJA]]&gt;69),1,0)</f>
        <v>1</v>
      </c>
    </row>
    <row r="249" spans="1:7" x14ac:dyDescent="0.25">
      <c r="A249" s="1" t="s">
        <v>339</v>
      </c>
      <c r="B249" s="1" t="s">
        <v>344</v>
      </c>
      <c r="C249" s="1" t="s">
        <v>115</v>
      </c>
      <c r="D249">
        <v>3.03</v>
      </c>
      <c r="E249">
        <v>69</v>
      </c>
      <c r="F249" s="1" t="str">
        <f>IF(RIGHT(szkola34[[#This Row],[IMIE]],1)="a","k","m")</f>
        <v>k</v>
      </c>
      <c r="G249" s="1">
        <f>IF(AND(szkola34[[#This Row],[ŚREDNIA]]&gt;4.6,szkola34[[#This Row],[FREKWENCJA]]&gt;69),1,0)</f>
        <v>0</v>
      </c>
    </row>
    <row r="250" spans="1:7" x14ac:dyDescent="0.25">
      <c r="A250" s="1" t="s">
        <v>339</v>
      </c>
      <c r="B250" s="1" t="s">
        <v>345</v>
      </c>
      <c r="C250" s="1" t="s">
        <v>107</v>
      </c>
      <c r="D250">
        <v>4.5999999999999996</v>
      </c>
      <c r="E250">
        <v>96</v>
      </c>
      <c r="F250" s="1" t="str">
        <f>IF(RIGHT(szkola34[[#This Row],[IMIE]],1)="a","k","m")</f>
        <v>k</v>
      </c>
      <c r="G250" s="1">
        <f>IF(AND(szkola34[[#This Row],[ŚREDNIA]]&gt;4.6,szkola34[[#This Row],[FREKWENCJA]]&gt;69),1,0)</f>
        <v>0</v>
      </c>
    </row>
    <row r="251" spans="1:7" x14ac:dyDescent="0.25">
      <c r="A251" s="1" t="s">
        <v>339</v>
      </c>
      <c r="B251" s="1" t="s">
        <v>346</v>
      </c>
      <c r="C251" s="1" t="s">
        <v>48</v>
      </c>
      <c r="D251">
        <v>2.0299999999999998</v>
      </c>
      <c r="E251">
        <v>100</v>
      </c>
      <c r="F251" s="1" t="str">
        <f>IF(RIGHT(szkola34[[#This Row],[IMIE]],1)="a","k","m")</f>
        <v>m</v>
      </c>
      <c r="G251" s="1">
        <f>IF(AND(szkola34[[#This Row],[ŚREDNIA]]&gt;4.6,szkola34[[#This Row],[FREKWENCJA]]&gt;69),1,0)</f>
        <v>0</v>
      </c>
    </row>
    <row r="252" spans="1:7" x14ac:dyDescent="0.25">
      <c r="A252" s="1" t="s">
        <v>339</v>
      </c>
      <c r="B252" s="1" t="s">
        <v>347</v>
      </c>
      <c r="C252" s="1" t="s">
        <v>50</v>
      </c>
      <c r="D252">
        <v>3.77</v>
      </c>
      <c r="E252">
        <v>76</v>
      </c>
      <c r="F252" s="1" t="str">
        <f>IF(RIGHT(szkola34[[#This Row],[IMIE]],1)="a","k","m")</f>
        <v>k</v>
      </c>
      <c r="G252" s="1">
        <f>IF(AND(szkola34[[#This Row],[ŚREDNIA]]&gt;4.6,szkola34[[#This Row],[FREKWENCJA]]&gt;69),1,0)</f>
        <v>0</v>
      </c>
    </row>
    <row r="253" spans="1:7" x14ac:dyDescent="0.25">
      <c r="A253" s="1" t="s">
        <v>339</v>
      </c>
      <c r="B253" s="1" t="s">
        <v>348</v>
      </c>
      <c r="C253" s="1" t="s">
        <v>115</v>
      </c>
      <c r="D253">
        <v>4.67</v>
      </c>
      <c r="E253">
        <v>77</v>
      </c>
      <c r="F253" s="1" t="str">
        <f>IF(RIGHT(szkola34[[#This Row],[IMIE]],1)="a","k","m")</f>
        <v>k</v>
      </c>
      <c r="G253" s="1">
        <f>IF(AND(szkola34[[#This Row],[ŚREDNIA]]&gt;4.6,szkola34[[#This Row],[FREKWENCJA]]&gt;69),1,0)</f>
        <v>1</v>
      </c>
    </row>
    <row r="254" spans="1:7" x14ac:dyDescent="0.25">
      <c r="A254" s="1" t="s">
        <v>339</v>
      </c>
      <c r="B254" s="1" t="s">
        <v>349</v>
      </c>
      <c r="C254" s="1" t="s">
        <v>11</v>
      </c>
      <c r="D254">
        <v>4.92</v>
      </c>
      <c r="E254">
        <v>77</v>
      </c>
      <c r="F254" s="1" t="str">
        <f>IF(RIGHT(szkola34[[#This Row],[IMIE]],1)="a","k","m")</f>
        <v>k</v>
      </c>
      <c r="G254" s="1">
        <f>IF(AND(szkola34[[#This Row],[ŚREDNIA]]&gt;4.6,szkola34[[#This Row],[FREKWENCJA]]&gt;69),1,0)</f>
        <v>1</v>
      </c>
    </row>
    <row r="255" spans="1:7" x14ac:dyDescent="0.25">
      <c r="A255" s="1" t="s">
        <v>339</v>
      </c>
      <c r="B255" s="1" t="s">
        <v>350</v>
      </c>
      <c r="C255" s="1" t="s">
        <v>68</v>
      </c>
      <c r="D255">
        <v>4.05</v>
      </c>
      <c r="E255">
        <v>73</v>
      </c>
      <c r="F255" s="1" t="str">
        <f>IF(RIGHT(szkola34[[#This Row],[IMIE]],1)="a","k","m")</f>
        <v>k</v>
      </c>
      <c r="G255" s="1">
        <f>IF(AND(szkola34[[#This Row],[ŚREDNIA]]&gt;4.6,szkola34[[#This Row],[FREKWENCJA]]&gt;69),1,0)</f>
        <v>0</v>
      </c>
    </row>
    <row r="256" spans="1:7" x14ac:dyDescent="0.25">
      <c r="A256" s="1" t="s">
        <v>339</v>
      </c>
      <c r="B256" s="1" t="s">
        <v>255</v>
      </c>
      <c r="C256" s="1" t="s">
        <v>42</v>
      </c>
      <c r="D256">
        <v>3.71</v>
      </c>
      <c r="E256">
        <v>85</v>
      </c>
      <c r="F256" s="1" t="str">
        <f>IF(RIGHT(szkola34[[#This Row],[IMIE]],1)="a","k","m")</f>
        <v>m</v>
      </c>
      <c r="G256" s="1">
        <f>IF(AND(szkola34[[#This Row],[ŚREDNIA]]&gt;4.6,szkola34[[#This Row],[FREKWENCJA]]&gt;69),1,0)</f>
        <v>0</v>
      </c>
    </row>
    <row r="257" spans="1:7" x14ac:dyDescent="0.25">
      <c r="A257" s="1" t="s">
        <v>339</v>
      </c>
      <c r="B257" s="1" t="s">
        <v>351</v>
      </c>
      <c r="C257" s="1" t="s">
        <v>11</v>
      </c>
      <c r="D257">
        <v>2.99</v>
      </c>
      <c r="E257">
        <v>79</v>
      </c>
      <c r="F257" s="1" t="str">
        <f>IF(RIGHT(szkola34[[#This Row],[IMIE]],1)="a","k","m")</f>
        <v>k</v>
      </c>
      <c r="G257" s="1">
        <f>IF(AND(szkola34[[#This Row],[ŚREDNIA]]&gt;4.6,szkola34[[#This Row],[FREKWENCJA]]&gt;69),1,0)</f>
        <v>0</v>
      </c>
    </row>
    <row r="258" spans="1:7" x14ac:dyDescent="0.25">
      <c r="A258" s="1" t="s">
        <v>339</v>
      </c>
      <c r="B258" s="1" t="s">
        <v>352</v>
      </c>
      <c r="C258" s="1" t="s">
        <v>210</v>
      </c>
      <c r="D258">
        <v>4.95</v>
      </c>
      <c r="E258">
        <v>84</v>
      </c>
      <c r="F258" s="1" t="str">
        <f>IF(RIGHT(szkola34[[#This Row],[IMIE]],1)="a","k","m")</f>
        <v>k</v>
      </c>
      <c r="G258" s="1">
        <f>IF(AND(szkola34[[#This Row],[ŚREDNIA]]&gt;4.6,szkola34[[#This Row],[FREKWENCJA]]&gt;69),1,0)</f>
        <v>1</v>
      </c>
    </row>
    <row r="259" spans="1:7" x14ac:dyDescent="0.25">
      <c r="A259" s="1" t="s">
        <v>339</v>
      </c>
      <c r="B259" s="1" t="s">
        <v>353</v>
      </c>
      <c r="C259" s="1" t="s">
        <v>119</v>
      </c>
      <c r="D259">
        <v>4.96</v>
      </c>
      <c r="E259">
        <v>73</v>
      </c>
      <c r="F259" s="1" t="str">
        <f>IF(RIGHT(szkola34[[#This Row],[IMIE]],1)="a","k","m")</f>
        <v>k</v>
      </c>
      <c r="G259" s="1">
        <f>IF(AND(szkola34[[#This Row],[ŚREDNIA]]&gt;4.6,szkola34[[#This Row],[FREKWENCJA]]&gt;69),1,0)</f>
        <v>1</v>
      </c>
    </row>
    <row r="260" spans="1:7" x14ac:dyDescent="0.25">
      <c r="A260" s="1" t="s">
        <v>339</v>
      </c>
      <c r="B260" s="1" t="s">
        <v>354</v>
      </c>
      <c r="C260" s="1" t="s">
        <v>34</v>
      </c>
      <c r="D260">
        <v>4.96</v>
      </c>
      <c r="E260">
        <v>75</v>
      </c>
      <c r="F260" s="1" t="str">
        <f>IF(RIGHT(szkola34[[#This Row],[IMIE]],1)="a","k","m")</f>
        <v>k</v>
      </c>
      <c r="G260" s="1">
        <f>IF(AND(szkola34[[#This Row],[ŚREDNIA]]&gt;4.6,szkola34[[#This Row],[FREKWENCJA]]&gt;69),1,0)</f>
        <v>1</v>
      </c>
    </row>
    <row r="261" spans="1:7" x14ac:dyDescent="0.25">
      <c r="A261" s="1" t="s">
        <v>339</v>
      </c>
      <c r="B261" s="1" t="s">
        <v>355</v>
      </c>
      <c r="C261" s="1" t="s">
        <v>356</v>
      </c>
      <c r="D261">
        <v>3.51</v>
      </c>
      <c r="E261">
        <v>65</v>
      </c>
      <c r="F261" s="1" t="str">
        <f>IF(RIGHT(szkola34[[#This Row],[IMIE]],1)="a","k","m")</f>
        <v>m</v>
      </c>
      <c r="G261" s="1">
        <f>IF(AND(szkola34[[#This Row],[ŚREDNIA]]&gt;4.6,szkola34[[#This Row],[FREKWENCJA]]&gt;69),1,0)</f>
        <v>0</v>
      </c>
    </row>
    <row r="262" spans="1:7" x14ac:dyDescent="0.25">
      <c r="A262" s="1" t="s">
        <v>339</v>
      </c>
      <c r="B262" s="1" t="s">
        <v>357</v>
      </c>
      <c r="C262" s="1" t="s">
        <v>17</v>
      </c>
      <c r="D262">
        <v>2.04</v>
      </c>
      <c r="E262">
        <v>68</v>
      </c>
      <c r="F262" s="1" t="str">
        <f>IF(RIGHT(szkola34[[#This Row],[IMIE]],1)="a","k","m")</f>
        <v>k</v>
      </c>
      <c r="G262" s="1">
        <f>IF(AND(szkola34[[#This Row],[ŚREDNIA]]&gt;4.6,szkola34[[#This Row],[FREKWENCJA]]&gt;69),1,0)</f>
        <v>0</v>
      </c>
    </row>
    <row r="263" spans="1:7" x14ac:dyDescent="0.25">
      <c r="A263" s="1" t="s">
        <v>339</v>
      </c>
      <c r="B263" s="1" t="s">
        <v>358</v>
      </c>
      <c r="C263" s="1" t="s">
        <v>292</v>
      </c>
      <c r="D263">
        <v>5.83</v>
      </c>
      <c r="E263">
        <v>99</v>
      </c>
      <c r="F263" s="1" t="str">
        <f>IF(RIGHT(szkola34[[#This Row],[IMIE]],1)="a","k","m")</f>
        <v>k</v>
      </c>
      <c r="G263" s="1">
        <f>IF(AND(szkola34[[#This Row],[ŚREDNIA]]&gt;4.6,szkola34[[#This Row],[FREKWENCJA]]&gt;69),1,0)</f>
        <v>1</v>
      </c>
    </row>
    <row r="264" spans="1:7" x14ac:dyDescent="0.25">
      <c r="A264" s="1" t="s">
        <v>339</v>
      </c>
      <c r="B264" s="1" t="s">
        <v>359</v>
      </c>
      <c r="C264" s="1" t="s">
        <v>63</v>
      </c>
      <c r="D264">
        <v>3.39</v>
      </c>
      <c r="E264">
        <v>53</v>
      </c>
      <c r="F264" s="1" t="str">
        <f>IF(RIGHT(szkola34[[#This Row],[IMIE]],1)="a","k","m")</f>
        <v>k</v>
      </c>
      <c r="G264" s="1">
        <f>IF(AND(szkola34[[#This Row],[ŚREDNIA]]&gt;4.6,szkola34[[#This Row],[FREKWENCJA]]&gt;69),1,0)</f>
        <v>0</v>
      </c>
    </row>
    <row r="265" spans="1:7" x14ac:dyDescent="0.25">
      <c r="A265" s="1" t="s">
        <v>339</v>
      </c>
      <c r="B265" s="1" t="s">
        <v>360</v>
      </c>
      <c r="C265" s="1" t="s">
        <v>205</v>
      </c>
      <c r="D265">
        <v>3.95</v>
      </c>
      <c r="E265">
        <v>77</v>
      </c>
      <c r="F265" s="1" t="str">
        <f>IF(RIGHT(szkola34[[#This Row],[IMIE]],1)="a","k","m")</f>
        <v>m</v>
      </c>
      <c r="G265" s="1">
        <f>IF(AND(szkola34[[#This Row],[ŚREDNIA]]&gt;4.6,szkola34[[#This Row],[FREKWENCJA]]&gt;69),1,0)</f>
        <v>0</v>
      </c>
    </row>
    <row r="266" spans="1:7" x14ac:dyDescent="0.25">
      <c r="A266" s="1" t="s">
        <v>339</v>
      </c>
      <c r="B266" s="1" t="s">
        <v>361</v>
      </c>
      <c r="C266" s="1" t="s">
        <v>48</v>
      </c>
      <c r="D266">
        <v>5.47</v>
      </c>
      <c r="E266">
        <v>95</v>
      </c>
      <c r="F266" s="1" t="str">
        <f>IF(RIGHT(szkola34[[#This Row],[IMIE]],1)="a","k","m")</f>
        <v>m</v>
      </c>
      <c r="G266" s="1">
        <f>IF(AND(szkola34[[#This Row],[ŚREDNIA]]&gt;4.6,szkola34[[#This Row],[FREKWENCJA]]&gt;69),1,0)</f>
        <v>1</v>
      </c>
    </row>
    <row r="267" spans="1:7" x14ac:dyDescent="0.25">
      <c r="A267" s="1" t="s">
        <v>339</v>
      </c>
      <c r="B267" s="1" t="s">
        <v>362</v>
      </c>
      <c r="C267" s="1" t="s">
        <v>363</v>
      </c>
      <c r="D267">
        <v>2.95</v>
      </c>
      <c r="E267">
        <v>85</v>
      </c>
      <c r="F267" s="1" t="str">
        <f>IF(RIGHT(szkola34[[#This Row],[IMIE]],1)="a","k","m")</f>
        <v>k</v>
      </c>
      <c r="G267" s="1">
        <f>IF(AND(szkola34[[#This Row],[ŚREDNIA]]&gt;4.6,szkola34[[#This Row],[FREKWENCJA]]&gt;69),1,0)</f>
        <v>0</v>
      </c>
    </row>
    <row r="268" spans="1:7" x14ac:dyDescent="0.25">
      <c r="A268" s="1" t="s">
        <v>339</v>
      </c>
      <c r="B268" s="1" t="s">
        <v>364</v>
      </c>
      <c r="C268" s="1" t="s">
        <v>34</v>
      </c>
      <c r="D268">
        <v>3.13</v>
      </c>
      <c r="E268">
        <v>84</v>
      </c>
      <c r="F268" s="1" t="str">
        <f>IF(RIGHT(szkola34[[#This Row],[IMIE]],1)="a","k","m")</f>
        <v>k</v>
      </c>
      <c r="G268" s="1">
        <f>IF(AND(szkola34[[#This Row],[ŚREDNIA]]&gt;4.6,szkola34[[#This Row],[FREKWENCJA]]&gt;69),1,0)</f>
        <v>0</v>
      </c>
    </row>
    <row r="269" spans="1:7" x14ac:dyDescent="0.25">
      <c r="A269" s="1" t="s">
        <v>339</v>
      </c>
      <c r="B269" s="1" t="s">
        <v>365</v>
      </c>
      <c r="C269" s="1" t="s">
        <v>56</v>
      </c>
      <c r="D269">
        <v>4.51</v>
      </c>
      <c r="E269">
        <v>87</v>
      </c>
      <c r="F269" s="1" t="str">
        <f>IF(RIGHT(szkola34[[#This Row],[IMIE]],1)="a","k","m")</f>
        <v>k</v>
      </c>
      <c r="G269" s="1">
        <f>IF(AND(szkola34[[#This Row],[ŚREDNIA]]&gt;4.6,szkola34[[#This Row],[FREKWENCJA]]&gt;69),1,0)</f>
        <v>0</v>
      </c>
    </row>
    <row r="270" spans="1:7" x14ac:dyDescent="0.25">
      <c r="A270" s="1" t="s">
        <v>339</v>
      </c>
      <c r="B270" s="1" t="s">
        <v>366</v>
      </c>
      <c r="C270" s="1" t="s">
        <v>367</v>
      </c>
      <c r="D270">
        <v>5.38</v>
      </c>
      <c r="E270">
        <v>98</v>
      </c>
      <c r="F270" s="1" t="str">
        <f>IF(RIGHT(szkola34[[#This Row],[IMIE]],1)="a","k","m")</f>
        <v>k</v>
      </c>
      <c r="G270" s="1">
        <f>IF(AND(szkola34[[#This Row],[ŚREDNIA]]&gt;4.6,szkola34[[#This Row],[FREKWENCJA]]&gt;69),1,0)</f>
        <v>1</v>
      </c>
    </row>
    <row r="271" spans="1:7" x14ac:dyDescent="0.25">
      <c r="A271" s="1" t="s">
        <v>339</v>
      </c>
      <c r="B271" s="1" t="s">
        <v>368</v>
      </c>
      <c r="C271" s="1" t="s">
        <v>11</v>
      </c>
      <c r="D271">
        <v>2.11</v>
      </c>
      <c r="E271">
        <v>63</v>
      </c>
      <c r="F271" s="1" t="str">
        <f>IF(RIGHT(szkola34[[#This Row],[IMIE]],1)="a","k","m")</f>
        <v>k</v>
      </c>
      <c r="G271" s="1">
        <f>IF(AND(szkola34[[#This Row],[ŚREDNIA]]&gt;4.6,szkola34[[#This Row],[FREKWENCJA]]&gt;69),1,0)</f>
        <v>0</v>
      </c>
    </row>
    <row r="272" spans="1:7" x14ac:dyDescent="0.25">
      <c r="A272" s="1" t="s">
        <v>339</v>
      </c>
      <c r="B272" s="1" t="s">
        <v>369</v>
      </c>
      <c r="C272" s="1" t="s">
        <v>32</v>
      </c>
      <c r="D272">
        <v>2.77</v>
      </c>
      <c r="E272">
        <v>59</v>
      </c>
      <c r="F272" s="1" t="str">
        <f>IF(RIGHT(szkola34[[#This Row],[IMIE]],1)="a","k","m")</f>
        <v>k</v>
      </c>
      <c r="G272" s="1">
        <f>IF(AND(szkola34[[#This Row],[ŚREDNIA]]&gt;4.6,szkola34[[#This Row],[FREKWENCJA]]&gt;69),1,0)</f>
        <v>0</v>
      </c>
    </row>
    <row r="273" spans="1:7" x14ac:dyDescent="0.25">
      <c r="A273" s="1" t="s">
        <v>339</v>
      </c>
      <c r="B273" s="1" t="s">
        <v>370</v>
      </c>
      <c r="C273" s="1" t="s">
        <v>371</v>
      </c>
      <c r="D273">
        <v>4</v>
      </c>
      <c r="E273">
        <v>96</v>
      </c>
      <c r="F273" s="1" t="str">
        <f>IF(RIGHT(szkola34[[#This Row],[IMIE]],1)="a","k","m")</f>
        <v>k</v>
      </c>
      <c r="G273" s="1">
        <f>IF(AND(szkola34[[#This Row],[ŚREDNIA]]&gt;4.6,szkola34[[#This Row],[FREKWENCJA]]&gt;69),1,0)</f>
        <v>0</v>
      </c>
    </row>
    <row r="274" spans="1:7" x14ac:dyDescent="0.25">
      <c r="A274" s="1" t="s">
        <v>339</v>
      </c>
      <c r="B274" s="1" t="s">
        <v>372</v>
      </c>
      <c r="C274" s="1" t="s">
        <v>373</v>
      </c>
      <c r="D274">
        <v>4.7300000000000004</v>
      </c>
      <c r="E274">
        <v>74</v>
      </c>
      <c r="F274" s="1" t="str">
        <f>IF(RIGHT(szkola34[[#This Row],[IMIE]],1)="a","k","m")</f>
        <v>k</v>
      </c>
      <c r="G274" s="1">
        <f>IF(AND(szkola34[[#This Row],[ŚREDNIA]]&gt;4.6,szkola34[[#This Row],[FREKWENCJA]]&gt;69),1,0)</f>
        <v>1</v>
      </c>
    </row>
    <row r="275" spans="1:7" x14ac:dyDescent="0.25">
      <c r="A275" s="1" t="s">
        <v>339</v>
      </c>
      <c r="B275" s="1" t="s">
        <v>374</v>
      </c>
      <c r="C275" s="1" t="s">
        <v>29</v>
      </c>
      <c r="D275">
        <v>5.55</v>
      </c>
      <c r="E275">
        <v>86</v>
      </c>
      <c r="F275" s="1" t="str">
        <f>IF(RIGHT(szkola34[[#This Row],[IMIE]],1)="a","k","m")</f>
        <v>m</v>
      </c>
      <c r="G275" s="1">
        <f>IF(AND(szkola34[[#This Row],[ŚREDNIA]]&gt;4.6,szkola34[[#This Row],[FREKWENCJA]]&gt;69),1,0)</f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6C0A-7AA6-4320-A3E5-3D489C5BE966}">
  <dimension ref="A1:M275"/>
  <sheetViews>
    <sheetView tabSelected="1" workbookViewId="0">
      <selection activeCell="H2" sqref="H2"/>
    </sheetView>
  </sheetViews>
  <sheetFormatPr defaultRowHeight="15" x14ac:dyDescent="0.25"/>
  <cols>
    <col min="1" max="1" width="8.85546875" bestFit="1" customWidth="1"/>
    <col min="2" max="2" width="21.42578125" bestFit="1" customWidth="1"/>
    <col min="3" max="3" width="12.140625" bestFit="1" customWidth="1"/>
    <col min="4" max="4" width="11" bestFit="1" customWidth="1"/>
    <col min="5" max="5" width="15.140625" bestFit="1" customWidth="1"/>
    <col min="12" max="12" width="17.7109375" bestFit="1" customWidth="1"/>
    <col min="13" max="13" width="2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375</v>
      </c>
      <c r="G1" t="s">
        <v>383</v>
      </c>
      <c r="H1" t="s">
        <v>384</v>
      </c>
    </row>
    <row r="2" spans="1:13" x14ac:dyDescent="0.25">
      <c r="A2" s="1" t="s">
        <v>5</v>
      </c>
      <c r="B2" s="1" t="s">
        <v>6</v>
      </c>
      <c r="C2" s="1" t="s">
        <v>7</v>
      </c>
      <c r="D2">
        <v>4.62</v>
      </c>
      <c r="E2">
        <v>70</v>
      </c>
      <c r="F2" s="1" t="str">
        <f>IF(RIGHT(szkola345[[#This Row],[IMIE]],1)="a","k","m")</f>
        <v>k</v>
      </c>
      <c r="G2" s="1">
        <f>IF(AND(szkola345[[#This Row],[ŚREDNIA]]&gt;4.6,szkola345[[#This Row],[FREKWENCJA]]&gt;69),1,0)</f>
        <v>1</v>
      </c>
      <c r="H2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3" spans="1:13" x14ac:dyDescent="0.25">
      <c r="A3" s="1" t="s">
        <v>5</v>
      </c>
      <c r="B3" s="1" t="s">
        <v>8</v>
      </c>
      <c r="C3" s="1" t="s">
        <v>9</v>
      </c>
      <c r="D3">
        <v>3.65</v>
      </c>
      <c r="E3">
        <v>100</v>
      </c>
      <c r="F3" s="1" t="str">
        <f>IF(RIGHT(szkola345[[#This Row],[IMIE]],1)="a","k","m")</f>
        <v>k</v>
      </c>
      <c r="G3" s="1">
        <f>IF(AND(szkola345[[#This Row],[ŚREDNIA]]&gt;4.6,szkola345[[#This Row],[FREKWENCJA]]&gt;69),1,0)</f>
        <v>0</v>
      </c>
      <c r="H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4" spans="1:13" x14ac:dyDescent="0.25">
      <c r="A4" s="1" t="s">
        <v>5</v>
      </c>
      <c r="B4" s="1" t="s">
        <v>10</v>
      </c>
      <c r="C4" s="1" t="s">
        <v>11</v>
      </c>
      <c r="D4">
        <v>2.42</v>
      </c>
      <c r="E4">
        <v>75</v>
      </c>
      <c r="F4" s="1" t="str">
        <f>IF(RIGHT(szkola345[[#This Row],[IMIE]],1)="a","k","m")</f>
        <v>k</v>
      </c>
      <c r="G4" s="1">
        <f>IF(AND(szkola345[[#This Row],[ŚREDNIA]]&gt;4.6,szkola345[[#This Row],[FREKWENCJA]]&gt;69),1,0)</f>
        <v>0</v>
      </c>
      <c r="H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5" spans="1:13" x14ac:dyDescent="0.25">
      <c r="A5" s="1" t="s">
        <v>5</v>
      </c>
      <c r="B5" s="1" t="s">
        <v>12</v>
      </c>
      <c r="C5" s="1" t="s">
        <v>13</v>
      </c>
      <c r="D5">
        <v>3.33</v>
      </c>
      <c r="E5">
        <v>97</v>
      </c>
      <c r="F5" s="1" t="str">
        <f>IF(RIGHT(szkola345[[#This Row],[IMIE]],1)="a","k","m")</f>
        <v>k</v>
      </c>
      <c r="G5" s="1">
        <f>IF(AND(szkola345[[#This Row],[ŚREDNIA]]&gt;4.6,szkola345[[#This Row],[FREKWENCJA]]&gt;69),1,0)</f>
        <v>0</v>
      </c>
      <c r="H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  <c r="L5" s="2" t="s">
        <v>376</v>
      </c>
      <c r="M5" t="s">
        <v>385</v>
      </c>
    </row>
    <row r="6" spans="1:13" x14ac:dyDescent="0.25">
      <c r="A6" s="1" t="s">
        <v>5</v>
      </c>
      <c r="B6" s="1" t="s">
        <v>14</v>
      </c>
      <c r="C6" s="1" t="s">
        <v>15</v>
      </c>
      <c r="D6">
        <v>4.01</v>
      </c>
      <c r="E6">
        <v>80</v>
      </c>
      <c r="F6" s="1" t="str">
        <f>IF(RIGHT(szkola345[[#This Row],[IMIE]],1)="a","k","m")</f>
        <v>m</v>
      </c>
      <c r="G6" s="1">
        <f>IF(AND(szkola345[[#This Row],[ŚREDNIA]]&gt;4.6,szkola345[[#This Row],[FREKWENCJA]]&gt;69),1,0)</f>
        <v>0</v>
      </c>
      <c r="H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  <c r="L6" s="3" t="s">
        <v>5</v>
      </c>
      <c r="M6" s="1">
        <v>6300</v>
      </c>
    </row>
    <row r="7" spans="1:13" x14ac:dyDescent="0.25">
      <c r="A7" s="1" t="s">
        <v>5</v>
      </c>
      <c r="B7" s="1" t="s">
        <v>16</v>
      </c>
      <c r="C7" s="1" t="s">
        <v>17</v>
      </c>
      <c r="D7">
        <v>4.51</v>
      </c>
      <c r="E7">
        <v>82</v>
      </c>
      <c r="F7" s="1" t="str">
        <f>IF(RIGHT(szkola345[[#This Row],[IMIE]],1)="a","k","m")</f>
        <v>k</v>
      </c>
      <c r="G7" s="1">
        <f>IF(AND(szkola345[[#This Row],[ŚREDNIA]]&gt;4.6,szkola345[[#This Row],[FREKWENCJA]]&gt;69),1,0)</f>
        <v>0</v>
      </c>
      <c r="H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  <c r="L7" s="3" t="s">
        <v>64</v>
      </c>
      <c r="M7" s="1">
        <v>12000</v>
      </c>
    </row>
    <row r="8" spans="1:13" x14ac:dyDescent="0.25">
      <c r="A8" s="1" t="s">
        <v>5</v>
      </c>
      <c r="B8" s="1" t="s">
        <v>18</v>
      </c>
      <c r="C8" s="1" t="s">
        <v>19</v>
      </c>
      <c r="D8">
        <v>3.4</v>
      </c>
      <c r="E8">
        <v>82</v>
      </c>
      <c r="F8" s="1" t="str">
        <f>IF(RIGHT(szkola345[[#This Row],[IMIE]],1)="a","k","m")</f>
        <v>m</v>
      </c>
      <c r="G8" s="1">
        <f>IF(AND(szkola345[[#This Row],[ŚREDNIA]]&gt;4.6,szkola345[[#This Row],[FREKWENCJA]]&gt;69),1,0)</f>
        <v>0</v>
      </c>
      <c r="H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  <c r="L8" s="3" t="s">
        <v>125</v>
      </c>
      <c r="M8" s="1">
        <v>5800</v>
      </c>
    </row>
    <row r="9" spans="1:13" x14ac:dyDescent="0.25">
      <c r="A9" s="1" t="s">
        <v>5</v>
      </c>
      <c r="B9" s="1" t="s">
        <v>20</v>
      </c>
      <c r="C9" s="1" t="s">
        <v>21</v>
      </c>
      <c r="D9">
        <v>2.63</v>
      </c>
      <c r="E9">
        <v>84</v>
      </c>
      <c r="F9" s="1" t="str">
        <f>IF(RIGHT(szkola345[[#This Row],[IMIE]],1)="a","k","m")</f>
        <v>k</v>
      </c>
      <c r="G9" s="1">
        <f>IF(AND(szkola345[[#This Row],[ŚREDNIA]]&gt;4.6,szkola345[[#This Row],[FREKWENCJA]]&gt;69),1,0)</f>
        <v>0</v>
      </c>
      <c r="H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  <c r="L9" s="3" t="s">
        <v>170</v>
      </c>
      <c r="M9" s="1">
        <v>7800</v>
      </c>
    </row>
    <row r="10" spans="1:13" x14ac:dyDescent="0.25">
      <c r="A10" s="1" t="s">
        <v>5</v>
      </c>
      <c r="B10" s="1" t="s">
        <v>22</v>
      </c>
      <c r="C10" s="1" t="s">
        <v>23</v>
      </c>
      <c r="D10">
        <v>4.55</v>
      </c>
      <c r="E10">
        <v>70</v>
      </c>
      <c r="F10" s="1" t="str">
        <f>IF(RIGHT(szkola345[[#This Row],[IMIE]],1)="a","k","m")</f>
        <v>k</v>
      </c>
      <c r="G10" s="1">
        <f>IF(AND(szkola345[[#This Row],[ŚREDNIA]]&gt;4.6,szkola345[[#This Row],[FREKWENCJA]]&gt;69),1,0)</f>
        <v>0</v>
      </c>
      <c r="H1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  <c r="L10" s="3" t="s">
        <v>220</v>
      </c>
      <c r="M10" s="1">
        <v>12700</v>
      </c>
    </row>
    <row r="11" spans="1:13" x14ac:dyDescent="0.25">
      <c r="A11" s="1" t="s">
        <v>5</v>
      </c>
      <c r="B11" s="1" t="s">
        <v>24</v>
      </c>
      <c r="C11" s="1" t="s">
        <v>25</v>
      </c>
      <c r="D11">
        <v>3.57</v>
      </c>
      <c r="E11">
        <v>67</v>
      </c>
      <c r="F11" s="1" t="str">
        <f>IF(RIGHT(szkola345[[#This Row],[IMIE]],1)="a","k","m")</f>
        <v>k</v>
      </c>
      <c r="G11" s="1">
        <f>IF(AND(szkola345[[#This Row],[ŚREDNIA]]&gt;4.6,szkola345[[#This Row],[FREKWENCJA]]&gt;69),1,0)</f>
        <v>0</v>
      </c>
      <c r="H1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  <c r="L11" s="3" t="s">
        <v>260</v>
      </c>
      <c r="M11" s="1">
        <v>10300</v>
      </c>
    </row>
    <row r="12" spans="1:13" x14ac:dyDescent="0.25">
      <c r="A12" s="1" t="s">
        <v>5</v>
      </c>
      <c r="B12" s="1" t="s">
        <v>26</v>
      </c>
      <c r="C12" s="1" t="s">
        <v>27</v>
      </c>
      <c r="D12">
        <v>3.35</v>
      </c>
      <c r="E12">
        <v>86</v>
      </c>
      <c r="F12" s="1" t="str">
        <f>IF(RIGHT(szkola345[[#This Row],[IMIE]],1)="a","k","m")</f>
        <v>m</v>
      </c>
      <c r="G12" s="1">
        <f>IF(AND(szkola345[[#This Row],[ŚREDNIA]]&gt;4.6,szkola345[[#This Row],[FREKWENCJA]]&gt;69),1,0)</f>
        <v>0</v>
      </c>
      <c r="H1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  <c r="L12" s="3" t="s">
        <v>303</v>
      </c>
      <c r="M12" s="1">
        <v>11500</v>
      </c>
    </row>
    <row r="13" spans="1:13" x14ac:dyDescent="0.25">
      <c r="A13" s="1" t="s">
        <v>5</v>
      </c>
      <c r="B13" s="1" t="s">
        <v>28</v>
      </c>
      <c r="C13" s="1" t="s">
        <v>29</v>
      </c>
      <c r="D13">
        <v>3.98</v>
      </c>
      <c r="E13">
        <v>63</v>
      </c>
      <c r="F13" s="1" t="str">
        <f>IF(RIGHT(szkola345[[#This Row],[IMIE]],1)="a","k","m")</f>
        <v>m</v>
      </c>
      <c r="G13" s="1">
        <f>IF(AND(szkola345[[#This Row],[ŚREDNIA]]&gt;4.6,szkola345[[#This Row],[FREKWENCJA]]&gt;69),1,0)</f>
        <v>0</v>
      </c>
      <c r="H1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  <c r="L13" s="3" t="s">
        <v>339</v>
      </c>
      <c r="M13" s="1">
        <v>12000</v>
      </c>
    </row>
    <row r="14" spans="1:13" x14ac:dyDescent="0.25">
      <c r="A14" s="1" t="s">
        <v>5</v>
      </c>
      <c r="B14" s="1" t="s">
        <v>30</v>
      </c>
      <c r="C14" s="1" t="s">
        <v>11</v>
      </c>
      <c r="D14">
        <v>5.65</v>
      </c>
      <c r="E14">
        <v>95</v>
      </c>
      <c r="F14" s="1" t="str">
        <f>IF(RIGHT(szkola345[[#This Row],[IMIE]],1)="a","k","m")</f>
        <v>k</v>
      </c>
      <c r="G14" s="1">
        <f>IF(AND(szkola345[[#This Row],[ŚREDNIA]]&gt;4.6,szkola345[[#This Row],[FREKWENCJA]]&gt;69),1,0)</f>
        <v>1</v>
      </c>
      <c r="H1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  <c r="L14" s="3" t="s">
        <v>379</v>
      </c>
      <c r="M14" s="1"/>
    </row>
    <row r="15" spans="1:13" x14ac:dyDescent="0.25">
      <c r="A15" s="1" t="s">
        <v>5</v>
      </c>
      <c r="B15" s="1" t="s">
        <v>31</v>
      </c>
      <c r="C15" s="1" t="s">
        <v>32</v>
      </c>
      <c r="D15">
        <v>2.48</v>
      </c>
      <c r="E15">
        <v>94</v>
      </c>
      <c r="F15" s="1" t="str">
        <f>IF(RIGHT(szkola345[[#This Row],[IMIE]],1)="a","k","m")</f>
        <v>k</v>
      </c>
      <c r="G15" s="1">
        <f>IF(AND(szkola345[[#This Row],[ŚREDNIA]]&gt;4.6,szkola345[[#This Row],[FREKWENCJA]]&gt;69),1,0)</f>
        <v>0</v>
      </c>
      <c r="H1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  <c r="L15" s="3" t="s">
        <v>380</v>
      </c>
      <c r="M15" s="1">
        <v>78400</v>
      </c>
    </row>
    <row r="16" spans="1:13" x14ac:dyDescent="0.25">
      <c r="A16" s="1" t="s">
        <v>5</v>
      </c>
      <c r="B16" s="1" t="s">
        <v>33</v>
      </c>
      <c r="C16" s="1" t="s">
        <v>34</v>
      </c>
      <c r="D16">
        <v>3.98</v>
      </c>
      <c r="E16">
        <v>97</v>
      </c>
      <c r="F16" s="1" t="str">
        <f>IF(RIGHT(szkola345[[#This Row],[IMIE]],1)="a","k","m")</f>
        <v>k</v>
      </c>
      <c r="G16" s="1">
        <f>IF(AND(szkola345[[#This Row],[ŚREDNIA]]&gt;4.6,szkola345[[#This Row],[FREKWENCJA]]&gt;69),1,0)</f>
        <v>0</v>
      </c>
      <c r="H1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7" spans="1:8" x14ac:dyDescent="0.25">
      <c r="A17" s="1" t="s">
        <v>5</v>
      </c>
      <c r="B17" s="1" t="s">
        <v>35</v>
      </c>
      <c r="C17" s="1" t="s">
        <v>36</v>
      </c>
      <c r="D17">
        <v>4.04</v>
      </c>
      <c r="E17">
        <v>88</v>
      </c>
      <c r="F17" s="1" t="str">
        <f>IF(RIGHT(szkola345[[#This Row],[IMIE]],1)="a","k","m")</f>
        <v>m</v>
      </c>
      <c r="G17" s="1">
        <f>IF(AND(szkola345[[#This Row],[ŚREDNIA]]&gt;4.6,szkola345[[#This Row],[FREKWENCJA]]&gt;69),1,0)</f>
        <v>0</v>
      </c>
      <c r="H1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8" spans="1:8" x14ac:dyDescent="0.25">
      <c r="A18" s="1" t="s">
        <v>5</v>
      </c>
      <c r="B18" s="1" t="s">
        <v>37</v>
      </c>
      <c r="C18" s="1" t="s">
        <v>38</v>
      </c>
      <c r="D18">
        <v>4.37</v>
      </c>
      <c r="E18">
        <v>91</v>
      </c>
      <c r="F18" s="1" t="str">
        <f>IF(RIGHT(szkola345[[#This Row],[IMIE]],1)="a","k","m")</f>
        <v>k</v>
      </c>
      <c r="G18" s="1">
        <f>IF(AND(szkola345[[#This Row],[ŚREDNIA]]&gt;4.6,szkola345[[#This Row],[FREKWENCJA]]&gt;69),1,0)</f>
        <v>0</v>
      </c>
      <c r="H1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9" spans="1:8" x14ac:dyDescent="0.25">
      <c r="A19" s="1" t="s">
        <v>5</v>
      </c>
      <c r="B19" s="1" t="s">
        <v>39</v>
      </c>
      <c r="C19" s="1" t="s">
        <v>40</v>
      </c>
      <c r="D19">
        <v>5.91</v>
      </c>
      <c r="E19">
        <v>92</v>
      </c>
      <c r="F19" s="1" t="str">
        <f>IF(RIGHT(szkola345[[#This Row],[IMIE]],1)="a","k","m")</f>
        <v>k</v>
      </c>
      <c r="G19" s="1">
        <f>IF(AND(szkola345[[#This Row],[ŚREDNIA]]&gt;4.6,szkola345[[#This Row],[FREKWENCJA]]&gt;69),1,0)</f>
        <v>1</v>
      </c>
      <c r="H1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0" spans="1:8" x14ac:dyDescent="0.25">
      <c r="A20" s="1" t="s">
        <v>5</v>
      </c>
      <c r="B20" s="1" t="s">
        <v>41</v>
      </c>
      <c r="C20" s="1" t="s">
        <v>42</v>
      </c>
      <c r="D20">
        <v>4.07</v>
      </c>
      <c r="E20">
        <v>55</v>
      </c>
      <c r="F20" s="1" t="str">
        <f>IF(RIGHT(szkola345[[#This Row],[IMIE]],1)="a","k","m")</f>
        <v>m</v>
      </c>
      <c r="G20" s="1">
        <f>IF(AND(szkola345[[#This Row],[ŚREDNIA]]&gt;4.6,szkola345[[#This Row],[FREKWENCJA]]&gt;69),1,0)</f>
        <v>0</v>
      </c>
      <c r="H2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1" spans="1:8" x14ac:dyDescent="0.25">
      <c r="A21" s="1" t="s">
        <v>5</v>
      </c>
      <c r="B21" s="1" t="s">
        <v>43</v>
      </c>
      <c r="C21" s="1" t="s">
        <v>44</v>
      </c>
      <c r="D21">
        <v>2.4700000000000002</v>
      </c>
      <c r="E21">
        <v>57</v>
      </c>
      <c r="F21" s="1" t="str">
        <f>IF(RIGHT(szkola345[[#This Row],[IMIE]],1)="a","k","m")</f>
        <v>k</v>
      </c>
      <c r="G21" s="1">
        <f>IF(AND(szkola345[[#This Row],[ŚREDNIA]]&gt;4.6,szkola345[[#This Row],[FREKWENCJA]]&gt;69),1,0)</f>
        <v>0</v>
      </c>
      <c r="H2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2" spans="1:8" x14ac:dyDescent="0.25">
      <c r="A22" s="1" t="s">
        <v>5</v>
      </c>
      <c r="B22" s="1" t="s">
        <v>45</v>
      </c>
      <c r="C22" s="1" t="s">
        <v>46</v>
      </c>
      <c r="D22">
        <v>4.82</v>
      </c>
      <c r="E22">
        <v>92</v>
      </c>
      <c r="F22" s="1" t="str">
        <f>IF(RIGHT(szkola345[[#This Row],[IMIE]],1)="a","k","m")</f>
        <v>m</v>
      </c>
      <c r="G22" s="1">
        <f>IF(AND(szkola345[[#This Row],[ŚREDNIA]]&gt;4.6,szkola345[[#This Row],[FREKWENCJA]]&gt;69),1,0)</f>
        <v>1</v>
      </c>
      <c r="H22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23" spans="1:8" x14ac:dyDescent="0.25">
      <c r="A23" s="1" t="s">
        <v>5</v>
      </c>
      <c r="B23" s="1" t="s">
        <v>47</v>
      </c>
      <c r="C23" s="1" t="s">
        <v>48</v>
      </c>
      <c r="D23">
        <v>3.7</v>
      </c>
      <c r="E23">
        <v>76</v>
      </c>
      <c r="F23" s="1" t="str">
        <f>IF(RIGHT(szkola345[[#This Row],[IMIE]],1)="a","k","m")</f>
        <v>m</v>
      </c>
      <c r="G23" s="1">
        <f>IF(AND(szkola345[[#This Row],[ŚREDNIA]]&gt;4.6,szkola345[[#This Row],[FREKWENCJA]]&gt;69),1,0)</f>
        <v>0</v>
      </c>
      <c r="H2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4" spans="1:8" x14ac:dyDescent="0.25">
      <c r="A24" s="1" t="s">
        <v>5</v>
      </c>
      <c r="B24" s="1" t="s">
        <v>49</v>
      </c>
      <c r="C24" s="1" t="s">
        <v>50</v>
      </c>
      <c r="D24">
        <v>2.04</v>
      </c>
      <c r="E24">
        <v>95</v>
      </c>
      <c r="F24" s="1" t="str">
        <f>IF(RIGHT(szkola345[[#This Row],[IMIE]],1)="a","k","m")</f>
        <v>k</v>
      </c>
      <c r="G24" s="1">
        <f>IF(AND(szkola345[[#This Row],[ŚREDNIA]]&gt;4.6,szkola345[[#This Row],[FREKWENCJA]]&gt;69),1,0)</f>
        <v>0</v>
      </c>
      <c r="H2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5" spans="1:8" x14ac:dyDescent="0.25">
      <c r="A25" s="1" t="s">
        <v>5</v>
      </c>
      <c r="B25" s="1" t="s">
        <v>51</v>
      </c>
      <c r="C25" s="1" t="s">
        <v>52</v>
      </c>
      <c r="D25">
        <v>2.5299999999999998</v>
      </c>
      <c r="E25">
        <v>93</v>
      </c>
      <c r="F25" s="1" t="str">
        <f>IF(RIGHT(szkola345[[#This Row],[IMIE]],1)="a","k","m")</f>
        <v>m</v>
      </c>
      <c r="G25" s="1">
        <f>IF(AND(szkola345[[#This Row],[ŚREDNIA]]&gt;4.6,szkola345[[#This Row],[FREKWENCJA]]&gt;69),1,0)</f>
        <v>0</v>
      </c>
      <c r="H2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6" spans="1:8" x14ac:dyDescent="0.25">
      <c r="A26" s="1" t="s">
        <v>5</v>
      </c>
      <c r="B26" s="1" t="s">
        <v>53</v>
      </c>
      <c r="C26" s="1" t="s">
        <v>54</v>
      </c>
      <c r="D26">
        <v>5.65</v>
      </c>
      <c r="E26">
        <v>90</v>
      </c>
      <c r="F26" s="1" t="str">
        <f>IF(RIGHT(szkola345[[#This Row],[IMIE]],1)="a","k","m")</f>
        <v>m</v>
      </c>
      <c r="G26" s="1">
        <f>IF(AND(szkola345[[#This Row],[ŚREDNIA]]&gt;4.6,szkola345[[#This Row],[FREKWENCJA]]&gt;69),1,0)</f>
        <v>1</v>
      </c>
      <c r="H26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7" spans="1:8" x14ac:dyDescent="0.25">
      <c r="A27" s="1" t="s">
        <v>5</v>
      </c>
      <c r="B27" s="1" t="s">
        <v>55</v>
      </c>
      <c r="C27" s="1" t="s">
        <v>56</v>
      </c>
      <c r="D27">
        <v>2.09</v>
      </c>
      <c r="E27">
        <v>50</v>
      </c>
      <c r="F27" s="1" t="str">
        <f>IF(RIGHT(szkola345[[#This Row],[IMIE]],1)="a","k","m")</f>
        <v>k</v>
      </c>
      <c r="G27" s="1">
        <f>IF(AND(szkola345[[#This Row],[ŚREDNIA]]&gt;4.6,szkola345[[#This Row],[FREKWENCJA]]&gt;69),1,0)</f>
        <v>0</v>
      </c>
      <c r="H2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8" spans="1:8" x14ac:dyDescent="0.25">
      <c r="A28" s="1" t="s">
        <v>5</v>
      </c>
      <c r="B28" s="1" t="s">
        <v>57</v>
      </c>
      <c r="C28" s="1" t="s">
        <v>15</v>
      </c>
      <c r="D28">
        <v>5.87</v>
      </c>
      <c r="E28">
        <v>91</v>
      </c>
      <c r="F28" s="1" t="str">
        <f>IF(RIGHT(szkola345[[#This Row],[IMIE]],1)="a","k","m")</f>
        <v>m</v>
      </c>
      <c r="G28" s="1">
        <f>IF(AND(szkola345[[#This Row],[ŚREDNIA]]&gt;4.6,szkola345[[#This Row],[FREKWENCJA]]&gt;69),1,0)</f>
        <v>1</v>
      </c>
      <c r="H28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9" spans="1:8" x14ac:dyDescent="0.25">
      <c r="A29" s="1" t="s">
        <v>5</v>
      </c>
      <c r="B29" s="1" t="s">
        <v>58</v>
      </c>
      <c r="C29" s="1" t="s">
        <v>59</v>
      </c>
      <c r="D29">
        <v>2.59</v>
      </c>
      <c r="E29">
        <v>69</v>
      </c>
      <c r="F29" s="1" t="str">
        <f>IF(RIGHT(szkola345[[#This Row],[IMIE]],1)="a","k","m")</f>
        <v>m</v>
      </c>
      <c r="G29" s="1">
        <f>IF(AND(szkola345[[#This Row],[ŚREDNIA]]&gt;4.6,szkola345[[#This Row],[FREKWENCJA]]&gt;69),1,0)</f>
        <v>0</v>
      </c>
      <c r="H2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30" spans="1:8" x14ac:dyDescent="0.25">
      <c r="A30" s="1" t="s">
        <v>5</v>
      </c>
      <c r="B30" s="1" t="s">
        <v>60</v>
      </c>
      <c r="C30" s="1" t="s">
        <v>61</v>
      </c>
      <c r="D30">
        <v>4.84</v>
      </c>
      <c r="E30">
        <v>89</v>
      </c>
      <c r="F30" s="1" t="str">
        <f>IF(RIGHT(szkola345[[#This Row],[IMIE]],1)="a","k","m")</f>
        <v>k</v>
      </c>
      <c r="G30" s="1">
        <f>IF(AND(szkola345[[#This Row],[ŚREDNIA]]&gt;4.6,szkola345[[#This Row],[FREKWENCJA]]&gt;69),1,0)</f>
        <v>1</v>
      </c>
      <c r="H30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31" spans="1:8" x14ac:dyDescent="0.25">
      <c r="A31" s="1" t="s">
        <v>5</v>
      </c>
      <c r="B31" s="1" t="s">
        <v>62</v>
      </c>
      <c r="C31" s="1" t="s">
        <v>63</v>
      </c>
      <c r="D31">
        <v>4.1100000000000003</v>
      </c>
      <c r="E31">
        <v>63</v>
      </c>
      <c r="F31" s="1" t="str">
        <f>IF(RIGHT(szkola345[[#This Row],[IMIE]],1)="a","k","m")</f>
        <v>k</v>
      </c>
      <c r="G31" s="1">
        <f>IF(AND(szkola345[[#This Row],[ŚREDNIA]]&gt;4.6,szkola345[[#This Row],[FREKWENCJA]]&gt;69),1,0)</f>
        <v>0</v>
      </c>
      <c r="H3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32" spans="1:8" x14ac:dyDescent="0.25">
      <c r="A32" s="1" t="s">
        <v>64</v>
      </c>
      <c r="B32" s="1" t="s">
        <v>65</v>
      </c>
      <c r="C32" s="1" t="s">
        <v>66</v>
      </c>
      <c r="D32">
        <v>2.27</v>
      </c>
      <c r="E32">
        <v>72</v>
      </c>
      <c r="F32" s="1" t="str">
        <f>IF(RIGHT(szkola345[[#This Row],[IMIE]],1)="a","k","m")</f>
        <v>k</v>
      </c>
      <c r="G32" s="1">
        <f>IF(AND(szkola345[[#This Row],[ŚREDNIA]]&gt;4.6,szkola345[[#This Row],[FREKWENCJA]]&gt;69),1,0)</f>
        <v>0</v>
      </c>
      <c r="H3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33" spans="1:8" x14ac:dyDescent="0.25">
      <c r="A33" s="1" t="s">
        <v>64</v>
      </c>
      <c r="B33" s="1" t="s">
        <v>67</v>
      </c>
      <c r="C33" s="1" t="s">
        <v>68</v>
      </c>
      <c r="D33">
        <v>3.7</v>
      </c>
      <c r="E33">
        <v>99</v>
      </c>
      <c r="F33" s="1" t="str">
        <f>IF(RIGHT(szkola345[[#This Row],[IMIE]],1)="a","k","m")</f>
        <v>k</v>
      </c>
      <c r="G33" s="1">
        <f>IF(AND(szkola345[[#This Row],[ŚREDNIA]]&gt;4.6,szkola345[[#This Row],[FREKWENCJA]]&gt;69),1,0)</f>
        <v>0</v>
      </c>
      <c r="H3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34" spans="1:8" x14ac:dyDescent="0.25">
      <c r="A34" s="1" t="s">
        <v>64</v>
      </c>
      <c r="B34" s="1" t="s">
        <v>69</v>
      </c>
      <c r="C34" s="1" t="s">
        <v>70</v>
      </c>
      <c r="D34">
        <v>3.02</v>
      </c>
      <c r="E34">
        <v>90</v>
      </c>
      <c r="F34" s="1" t="str">
        <f>IF(RIGHT(szkola345[[#This Row],[IMIE]],1)="a","k","m")</f>
        <v>k</v>
      </c>
      <c r="G34" s="1">
        <f>IF(AND(szkola345[[#This Row],[ŚREDNIA]]&gt;4.6,szkola345[[#This Row],[FREKWENCJA]]&gt;69),1,0)</f>
        <v>0</v>
      </c>
      <c r="H3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35" spans="1:8" x14ac:dyDescent="0.25">
      <c r="A35" s="1" t="s">
        <v>64</v>
      </c>
      <c r="B35" s="1" t="s">
        <v>71</v>
      </c>
      <c r="C35" s="1" t="s">
        <v>34</v>
      </c>
      <c r="D35">
        <v>4.93</v>
      </c>
      <c r="E35">
        <v>73</v>
      </c>
      <c r="F35" s="1" t="str">
        <f>IF(RIGHT(szkola345[[#This Row],[IMIE]],1)="a","k","m")</f>
        <v>k</v>
      </c>
      <c r="G35" s="1">
        <f>IF(AND(szkola345[[#This Row],[ŚREDNIA]]&gt;4.6,szkola345[[#This Row],[FREKWENCJA]]&gt;69),1,0)</f>
        <v>1</v>
      </c>
      <c r="H35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36" spans="1:8" x14ac:dyDescent="0.25">
      <c r="A36" s="1" t="s">
        <v>64</v>
      </c>
      <c r="B36" s="1" t="s">
        <v>72</v>
      </c>
      <c r="C36" s="1" t="s">
        <v>21</v>
      </c>
      <c r="D36">
        <v>4.8600000000000003</v>
      </c>
      <c r="E36">
        <v>79</v>
      </c>
      <c r="F36" s="1" t="str">
        <f>IF(RIGHT(szkola345[[#This Row],[IMIE]],1)="a","k","m")</f>
        <v>k</v>
      </c>
      <c r="G36" s="1">
        <f>IF(AND(szkola345[[#This Row],[ŚREDNIA]]&gt;4.6,szkola345[[#This Row],[FREKWENCJA]]&gt;69),1,0)</f>
        <v>1</v>
      </c>
      <c r="H36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37" spans="1:8" x14ac:dyDescent="0.25">
      <c r="A37" s="1" t="s">
        <v>64</v>
      </c>
      <c r="B37" s="1" t="s">
        <v>73</v>
      </c>
      <c r="C37" s="1" t="s">
        <v>40</v>
      </c>
      <c r="D37">
        <v>3.27</v>
      </c>
      <c r="E37">
        <v>51</v>
      </c>
      <c r="F37" s="1" t="str">
        <f>IF(RIGHT(szkola345[[#This Row],[IMIE]],1)="a","k","m")</f>
        <v>k</v>
      </c>
      <c r="G37" s="1">
        <f>IF(AND(szkola345[[#This Row],[ŚREDNIA]]&gt;4.6,szkola345[[#This Row],[FREKWENCJA]]&gt;69),1,0)</f>
        <v>0</v>
      </c>
      <c r="H3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38" spans="1:8" x14ac:dyDescent="0.25">
      <c r="A38" s="1" t="s">
        <v>64</v>
      </c>
      <c r="B38" s="1" t="s">
        <v>74</v>
      </c>
      <c r="C38" s="1" t="s">
        <v>17</v>
      </c>
      <c r="D38">
        <v>3.69</v>
      </c>
      <c r="E38">
        <v>81</v>
      </c>
      <c r="F38" s="1" t="str">
        <f>IF(RIGHT(szkola345[[#This Row],[IMIE]],1)="a","k","m")</f>
        <v>k</v>
      </c>
      <c r="G38" s="1">
        <f>IF(AND(szkola345[[#This Row],[ŚREDNIA]]&gt;4.6,szkola345[[#This Row],[FREKWENCJA]]&gt;69),1,0)</f>
        <v>0</v>
      </c>
      <c r="H3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39" spans="1:8" x14ac:dyDescent="0.25">
      <c r="A39" s="1" t="s">
        <v>64</v>
      </c>
      <c r="B39" s="1" t="s">
        <v>75</v>
      </c>
      <c r="C39" s="1" t="s">
        <v>76</v>
      </c>
      <c r="D39">
        <v>2.77</v>
      </c>
      <c r="E39">
        <v>78</v>
      </c>
      <c r="F39" s="1" t="str">
        <f>IF(RIGHT(szkola345[[#This Row],[IMIE]],1)="a","k","m")</f>
        <v>k</v>
      </c>
      <c r="G39" s="1">
        <f>IF(AND(szkola345[[#This Row],[ŚREDNIA]]&gt;4.6,szkola345[[#This Row],[FREKWENCJA]]&gt;69),1,0)</f>
        <v>0</v>
      </c>
      <c r="H3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40" spans="1:8" x14ac:dyDescent="0.25">
      <c r="A40" s="1" t="s">
        <v>64</v>
      </c>
      <c r="B40" s="1" t="s">
        <v>77</v>
      </c>
      <c r="C40" s="1" t="s">
        <v>17</v>
      </c>
      <c r="D40">
        <v>2.57</v>
      </c>
      <c r="E40">
        <v>98</v>
      </c>
      <c r="F40" s="1" t="str">
        <f>IF(RIGHT(szkola345[[#This Row],[IMIE]],1)="a","k","m")</f>
        <v>k</v>
      </c>
      <c r="G40" s="1">
        <f>IF(AND(szkola345[[#This Row],[ŚREDNIA]]&gt;4.6,szkola345[[#This Row],[FREKWENCJA]]&gt;69),1,0)</f>
        <v>0</v>
      </c>
      <c r="H4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41" spans="1:8" x14ac:dyDescent="0.25">
      <c r="A41" s="1" t="s">
        <v>64</v>
      </c>
      <c r="B41" s="1" t="s">
        <v>78</v>
      </c>
      <c r="C41" s="1" t="s">
        <v>29</v>
      </c>
      <c r="D41">
        <v>5.2</v>
      </c>
      <c r="E41">
        <v>98</v>
      </c>
      <c r="F41" s="1" t="str">
        <f>IF(RIGHT(szkola345[[#This Row],[IMIE]],1)="a","k","m")</f>
        <v>m</v>
      </c>
      <c r="G41" s="1">
        <f>IF(AND(szkola345[[#This Row],[ŚREDNIA]]&gt;4.6,szkola345[[#This Row],[FREKWENCJA]]&gt;69),1,0)</f>
        <v>1</v>
      </c>
      <c r="H41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42" spans="1:8" x14ac:dyDescent="0.25">
      <c r="A42" s="1" t="s">
        <v>64</v>
      </c>
      <c r="B42" s="1" t="s">
        <v>79</v>
      </c>
      <c r="C42" s="1" t="s">
        <v>80</v>
      </c>
      <c r="D42">
        <v>2.89</v>
      </c>
      <c r="E42">
        <v>50</v>
      </c>
      <c r="F42" s="1" t="str">
        <f>IF(RIGHT(szkola345[[#This Row],[IMIE]],1)="a","k","m")</f>
        <v>k</v>
      </c>
      <c r="G42" s="1">
        <f>IF(AND(szkola345[[#This Row],[ŚREDNIA]]&gt;4.6,szkola345[[#This Row],[FREKWENCJA]]&gt;69),1,0)</f>
        <v>0</v>
      </c>
      <c r="H4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43" spans="1:8" x14ac:dyDescent="0.25">
      <c r="A43" s="1" t="s">
        <v>64</v>
      </c>
      <c r="B43" s="1" t="s">
        <v>81</v>
      </c>
      <c r="C43" s="1" t="s">
        <v>82</v>
      </c>
      <c r="D43">
        <v>4.08</v>
      </c>
      <c r="E43">
        <v>99</v>
      </c>
      <c r="F43" s="1" t="str">
        <f>IF(RIGHT(szkola345[[#This Row],[IMIE]],1)="a","k","m")</f>
        <v>m</v>
      </c>
      <c r="G43" s="1">
        <f>IF(AND(szkola345[[#This Row],[ŚREDNIA]]&gt;4.6,szkola345[[#This Row],[FREKWENCJA]]&gt;69),1,0)</f>
        <v>0</v>
      </c>
      <c r="H4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44" spans="1:8" x14ac:dyDescent="0.25">
      <c r="A44" s="1" t="s">
        <v>64</v>
      </c>
      <c r="B44" s="1" t="s">
        <v>83</v>
      </c>
      <c r="C44" s="1" t="s">
        <v>84</v>
      </c>
      <c r="D44">
        <v>4.8899999999999997</v>
      </c>
      <c r="E44">
        <v>74</v>
      </c>
      <c r="F44" s="1" t="str">
        <f>IF(RIGHT(szkola345[[#This Row],[IMIE]],1)="a","k","m")</f>
        <v>k</v>
      </c>
      <c r="G44" s="1">
        <f>IF(AND(szkola345[[#This Row],[ŚREDNIA]]&gt;4.6,szkola345[[#This Row],[FREKWENCJA]]&gt;69),1,0)</f>
        <v>1</v>
      </c>
      <c r="H4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45" spans="1:8" x14ac:dyDescent="0.25">
      <c r="A45" s="1" t="s">
        <v>64</v>
      </c>
      <c r="B45" s="1" t="s">
        <v>85</v>
      </c>
      <c r="C45" s="1" t="s">
        <v>86</v>
      </c>
      <c r="D45">
        <v>5.74</v>
      </c>
      <c r="E45">
        <v>85</v>
      </c>
      <c r="F45" s="1" t="str">
        <f>IF(RIGHT(szkola345[[#This Row],[IMIE]],1)="a","k","m")</f>
        <v>m</v>
      </c>
      <c r="G45" s="1">
        <f>IF(AND(szkola345[[#This Row],[ŚREDNIA]]&gt;4.6,szkola345[[#This Row],[FREKWENCJA]]&gt;69),1,0)</f>
        <v>1</v>
      </c>
      <c r="H45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46" spans="1:8" x14ac:dyDescent="0.25">
      <c r="A46" s="1" t="s">
        <v>64</v>
      </c>
      <c r="B46" s="1" t="s">
        <v>87</v>
      </c>
      <c r="C46" s="1" t="s">
        <v>40</v>
      </c>
      <c r="D46">
        <v>3.75</v>
      </c>
      <c r="E46">
        <v>61</v>
      </c>
      <c r="F46" s="1" t="str">
        <f>IF(RIGHT(szkola345[[#This Row],[IMIE]],1)="a","k","m")</f>
        <v>k</v>
      </c>
      <c r="G46" s="1">
        <f>IF(AND(szkola345[[#This Row],[ŚREDNIA]]&gt;4.6,szkola345[[#This Row],[FREKWENCJA]]&gt;69),1,0)</f>
        <v>0</v>
      </c>
      <c r="H4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47" spans="1:8" x14ac:dyDescent="0.25">
      <c r="A47" s="1" t="s">
        <v>64</v>
      </c>
      <c r="B47" s="1" t="s">
        <v>88</v>
      </c>
      <c r="C47" s="1" t="s">
        <v>89</v>
      </c>
      <c r="D47">
        <v>2.1800000000000002</v>
      </c>
      <c r="E47">
        <v>64</v>
      </c>
      <c r="F47" s="1" t="str">
        <f>IF(RIGHT(szkola345[[#This Row],[IMIE]],1)="a","k","m")</f>
        <v>m</v>
      </c>
      <c r="G47" s="1">
        <f>IF(AND(szkola345[[#This Row],[ŚREDNIA]]&gt;4.6,szkola345[[#This Row],[FREKWENCJA]]&gt;69),1,0)</f>
        <v>0</v>
      </c>
      <c r="H4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48" spans="1:8" x14ac:dyDescent="0.25">
      <c r="A48" s="1" t="s">
        <v>64</v>
      </c>
      <c r="B48" s="1" t="s">
        <v>90</v>
      </c>
      <c r="C48" s="1" t="s">
        <v>91</v>
      </c>
      <c r="D48">
        <v>4.84</v>
      </c>
      <c r="E48">
        <v>93</v>
      </c>
      <c r="F48" s="1" t="str">
        <f>IF(RIGHT(szkola345[[#This Row],[IMIE]],1)="a","k","m")</f>
        <v>m</v>
      </c>
      <c r="G48" s="1">
        <f>IF(AND(szkola345[[#This Row],[ŚREDNIA]]&gt;4.6,szkola345[[#This Row],[FREKWENCJA]]&gt;69),1,0)</f>
        <v>1</v>
      </c>
      <c r="H48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49" spans="1:8" x14ac:dyDescent="0.25">
      <c r="A49" s="1" t="s">
        <v>64</v>
      </c>
      <c r="B49" s="1" t="s">
        <v>92</v>
      </c>
      <c r="C49" s="1" t="s">
        <v>93</v>
      </c>
      <c r="D49">
        <v>4.66</v>
      </c>
      <c r="E49">
        <v>81</v>
      </c>
      <c r="F49" s="1" t="str">
        <f>IF(RIGHT(szkola345[[#This Row],[IMIE]],1)="a","k","m")</f>
        <v>m</v>
      </c>
      <c r="G49" s="1">
        <f>IF(AND(szkola345[[#This Row],[ŚREDNIA]]&gt;4.6,szkola345[[#This Row],[FREKWENCJA]]&gt;69),1,0)</f>
        <v>1</v>
      </c>
      <c r="H4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50" spans="1:8" x14ac:dyDescent="0.25">
      <c r="A50" s="1" t="s">
        <v>64</v>
      </c>
      <c r="B50" s="1" t="s">
        <v>49</v>
      </c>
      <c r="C50" s="1" t="s">
        <v>94</v>
      </c>
      <c r="D50">
        <v>5.19</v>
      </c>
      <c r="E50">
        <v>97</v>
      </c>
      <c r="F50" s="1" t="str">
        <f>IF(RIGHT(szkola345[[#This Row],[IMIE]],1)="a","k","m")</f>
        <v>k</v>
      </c>
      <c r="G50" s="1">
        <f>IF(AND(szkola345[[#This Row],[ŚREDNIA]]&gt;4.6,szkola345[[#This Row],[FREKWENCJA]]&gt;69),1,0)</f>
        <v>1</v>
      </c>
      <c r="H50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51" spans="1:8" x14ac:dyDescent="0.25">
      <c r="A51" s="1" t="s">
        <v>64</v>
      </c>
      <c r="B51" s="1" t="s">
        <v>95</v>
      </c>
      <c r="C51" s="1" t="s">
        <v>96</v>
      </c>
      <c r="D51">
        <v>4.75</v>
      </c>
      <c r="E51">
        <v>82</v>
      </c>
      <c r="F51" s="1" t="str">
        <f>IF(RIGHT(szkola345[[#This Row],[IMIE]],1)="a","k","m")</f>
        <v>k</v>
      </c>
      <c r="G51" s="1">
        <f>IF(AND(szkola345[[#This Row],[ŚREDNIA]]&gt;4.6,szkola345[[#This Row],[FREKWENCJA]]&gt;69),1,0)</f>
        <v>1</v>
      </c>
      <c r="H51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52" spans="1:8" x14ac:dyDescent="0.25">
      <c r="A52" s="1" t="s">
        <v>64</v>
      </c>
      <c r="B52" s="1" t="s">
        <v>97</v>
      </c>
      <c r="C52" s="1" t="s">
        <v>98</v>
      </c>
      <c r="D52">
        <v>2.5</v>
      </c>
      <c r="E52">
        <v>99</v>
      </c>
      <c r="F52" s="1" t="str">
        <f>IF(RIGHT(szkola345[[#This Row],[IMIE]],1)="a","k","m")</f>
        <v>k</v>
      </c>
      <c r="G52" s="1">
        <f>IF(AND(szkola345[[#This Row],[ŚREDNIA]]&gt;4.6,szkola345[[#This Row],[FREKWENCJA]]&gt;69),1,0)</f>
        <v>0</v>
      </c>
      <c r="H5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53" spans="1:8" x14ac:dyDescent="0.25">
      <c r="A53" s="1" t="s">
        <v>64</v>
      </c>
      <c r="B53" s="1" t="s">
        <v>99</v>
      </c>
      <c r="C53" s="1" t="s">
        <v>76</v>
      </c>
      <c r="D53">
        <v>5.34</v>
      </c>
      <c r="E53">
        <v>85</v>
      </c>
      <c r="F53" s="1" t="str">
        <f>IF(RIGHT(szkola345[[#This Row],[IMIE]],1)="a","k","m")</f>
        <v>k</v>
      </c>
      <c r="G53" s="1">
        <f>IF(AND(szkola345[[#This Row],[ŚREDNIA]]&gt;4.6,szkola345[[#This Row],[FREKWENCJA]]&gt;69),1,0)</f>
        <v>1</v>
      </c>
      <c r="H53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54" spans="1:8" x14ac:dyDescent="0.25">
      <c r="A54" s="1" t="s">
        <v>64</v>
      </c>
      <c r="B54" s="1" t="s">
        <v>100</v>
      </c>
      <c r="C54" s="1" t="s">
        <v>40</v>
      </c>
      <c r="D54">
        <v>2.71</v>
      </c>
      <c r="E54">
        <v>63</v>
      </c>
      <c r="F54" s="1" t="str">
        <f>IF(RIGHT(szkola345[[#This Row],[IMIE]],1)="a","k","m")</f>
        <v>k</v>
      </c>
      <c r="G54" s="1">
        <f>IF(AND(szkola345[[#This Row],[ŚREDNIA]]&gt;4.6,szkola345[[#This Row],[FREKWENCJA]]&gt;69),1,0)</f>
        <v>0</v>
      </c>
      <c r="H5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55" spans="1:8" x14ac:dyDescent="0.25">
      <c r="A55" s="1" t="s">
        <v>64</v>
      </c>
      <c r="B55" s="1" t="s">
        <v>101</v>
      </c>
      <c r="C55" s="1" t="s">
        <v>102</v>
      </c>
      <c r="D55">
        <v>3.84</v>
      </c>
      <c r="E55">
        <v>87</v>
      </c>
      <c r="F55" s="1" t="str">
        <f>IF(RIGHT(szkola345[[#This Row],[IMIE]],1)="a","k","m")</f>
        <v>k</v>
      </c>
      <c r="G55" s="1">
        <f>IF(AND(szkola345[[#This Row],[ŚREDNIA]]&gt;4.6,szkola345[[#This Row],[FREKWENCJA]]&gt;69),1,0)</f>
        <v>0</v>
      </c>
      <c r="H5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56" spans="1:8" x14ac:dyDescent="0.25">
      <c r="A56" s="1" t="s">
        <v>64</v>
      </c>
      <c r="B56" s="1" t="s">
        <v>103</v>
      </c>
      <c r="C56" s="1" t="s">
        <v>76</v>
      </c>
      <c r="D56">
        <v>5.36</v>
      </c>
      <c r="E56">
        <v>98</v>
      </c>
      <c r="F56" s="1" t="str">
        <f>IF(RIGHT(szkola345[[#This Row],[IMIE]],1)="a","k","m")</f>
        <v>k</v>
      </c>
      <c r="G56" s="1">
        <f>IF(AND(szkola345[[#This Row],[ŚREDNIA]]&gt;4.6,szkola345[[#This Row],[FREKWENCJA]]&gt;69),1,0)</f>
        <v>1</v>
      </c>
      <c r="H56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57" spans="1:8" x14ac:dyDescent="0.25">
      <c r="A57" s="1" t="s">
        <v>64</v>
      </c>
      <c r="B57" s="1" t="s">
        <v>104</v>
      </c>
      <c r="C57" s="1" t="s">
        <v>105</v>
      </c>
      <c r="D57">
        <v>4.38</v>
      </c>
      <c r="E57">
        <v>93</v>
      </c>
      <c r="F57" s="1" t="str">
        <f>IF(RIGHT(szkola345[[#This Row],[IMIE]],1)="a","k","m")</f>
        <v>m</v>
      </c>
      <c r="G57" s="1">
        <f>IF(AND(szkola345[[#This Row],[ŚREDNIA]]&gt;4.6,szkola345[[#This Row],[FREKWENCJA]]&gt;69),1,0)</f>
        <v>0</v>
      </c>
      <c r="H5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58" spans="1:8" x14ac:dyDescent="0.25">
      <c r="A58" s="1" t="s">
        <v>64</v>
      </c>
      <c r="B58" s="1" t="s">
        <v>106</v>
      </c>
      <c r="C58" s="1" t="s">
        <v>107</v>
      </c>
      <c r="D58">
        <v>2.06</v>
      </c>
      <c r="E58">
        <v>93</v>
      </c>
      <c r="F58" s="1" t="str">
        <f>IF(RIGHT(szkola345[[#This Row],[IMIE]],1)="a","k","m")</f>
        <v>k</v>
      </c>
      <c r="G58" s="1">
        <f>IF(AND(szkola345[[#This Row],[ŚREDNIA]]&gt;4.6,szkola345[[#This Row],[FREKWENCJA]]&gt;69),1,0)</f>
        <v>0</v>
      </c>
      <c r="H5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59" spans="1:8" x14ac:dyDescent="0.25">
      <c r="A59" s="1" t="s">
        <v>64</v>
      </c>
      <c r="B59" s="1" t="s">
        <v>108</v>
      </c>
      <c r="C59" s="1" t="s">
        <v>40</v>
      </c>
      <c r="D59">
        <v>2.68</v>
      </c>
      <c r="E59">
        <v>100</v>
      </c>
      <c r="F59" s="1" t="str">
        <f>IF(RIGHT(szkola345[[#This Row],[IMIE]],1)="a","k","m")</f>
        <v>k</v>
      </c>
      <c r="G59" s="1">
        <f>IF(AND(szkola345[[#This Row],[ŚREDNIA]]&gt;4.6,szkola345[[#This Row],[FREKWENCJA]]&gt;69),1,0)</f>
        <v>0</v>
      </c>
      <c r="H5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60" spans="1:8" x14ac:dyDescent="0.25">
      <c r="A60" s="1" t="s">
        <v>64</v>
      </c>
      <c r="B60" s="1" t="s">
        <v>109</v>
      </c>
      <c r="C60" s="1" t="s">
        <v>110</v>
      </c>
      <c r="D60">
        <v>3.93</v>
      </c>
      <c r="E60">
        <v>72</v>
      </c>
      <c r="F60" s="1" t="str">
        <f>IF(RIGHT(szkola345[[#This Row],[IMIE]],1)="a","k","m")</f>
        <v>m</v>
      </c>
      <c r="G60" s="1">
        <f>IF(AND(szkola345[[#This Row],[ŚREDNIA]]&gt;4.6,szkola345[[#This Row],[FREKWENCJA]]&gt;69),1,0)</f>
        <v>0</v>
      </c>
      <c r="H6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61" spans="1:8" x14ac:dyDescent="0.25">
      <c r="A61" s="1" t="s">
        <v>64</v>
      </c>
      <c r="B61" s="1" t="s">
        <v>111</v>
      </c>
      <c r="C61" s="1" t="s">
        <v>48</v>
      </c>
      <c r="D61">
        <v>4.87</v>
      </c>
      <c r="E61">
        <v>73</v>
      </c>
      <c r="F61" s="1" t="str">
        <f>IF(RIGHT(szkola345[[#This Row],[IMIE]],1)="a","k","m")</f>
        <v>m</v>
      </c>
      <c r="G61" s="1">
        <f>IF(AND(szkola345[[#This Row],[ŚREDNIA]]&gt;4.6,szkola345[[#This Row],[FREKWENCJA]]&gt;69),1,0)</f>
        <v>1</v>
      </c>
      <c r="H61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62" spans="1:8" x14ac:dyDescent="0.25">
      <c r="A62" s="1" t="s">
        <v>64</v>
      </c>
      <c r="B62" s="1" t="s">
        <v>112</v>
      </c>
      <c r="C62" s="1" t="s">
        <v>113</v>
      </c>
      <c r="D62">
        <v>3.12</v>
      </c>
      <c r="E62">
        <v>78</v>
      </c>
      <c r="F62" s="1" t="str">
        <f>IF(RIGHT(szkola345[[#This Row],[IMIE]],1)="a","k","m")</f>
        <v>m</v>
      </c>
      <c r="G62" s="1">
        <f>IF(AND(szkola345[[#This Row],[ŚREDNIA]]&gt;4.6,szkola345[[#This Row],[FREKWENCJA]]&gt;69),1,0)</f>
        <v>0</v>
      </c>
      <c r="H6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63" spans="1:8" x14ac:dyDescent="0.25">
      <c r="A63" s="1" t="s">
        <v>64</v>
      </c>
      <c r="B63" s="1" t="s">
        <v>114</v>
      </c>
      <c r="C63" s="1" t="s">
        <v>115</v>
      </c>
      <c r="D63">
        <v>3.38</v>
      </c>
      <c r="E63">
        <v>93</v>
      </c>
      <c r="F63" s="1" t="str">
        <f>IF(RIGHT(szkola345[[#This Row],[IMIE]],1)="a","k","m")</f>
        <v>k</v>
      </c>
      <c r="G63" s="1">
        <f>IF(AND(szkola345[[#This Row],[ŚREDNIA]]&gt;4.6,szkola345[[#This Row],[FREKWENCJA]]&gt;69),1,0)</f>
        <v>0</v>
      </c>
      <c r="H6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64" spans="1:8" x14ac:dyDescent="0.25">
      <c r="A64" s="1" t="s">
        <v>64</v>
      </c>
      <c r="B64" s="1" t="s">
        <v>116</v>
      </c>
      <c r="C64" s="1" t="s">
        <v>32</v>
      </c>
      <c r="D64">
        <v>2.37</v>
      </c>
      <c r="E64">
        <v>93</v>
      </c>
      <c r="F64" s="1" t="str">
        <f>IF(RIGHT(szkola345[[#This Row],[IMIE]],1)="a","k","m")</f>
        <v>k</v>
      </c>
      <c r="G64" s="1">
        <f>IF(AND(szkola345[[#This Row],[ŚREDNIA]]&gt;4.6,szkola345[[#This Row],[FREKWENCJA]]&gt;69),1,0)</f>
        <v>0</v>
      </c>
      <c r="H6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65" spans="1:8" x14ac:dyDescent="0.25">
      <c r="A65" s="1" t="s">
        <v>64</v>
      </c>
      <c r="B65" s="1" t="s">
        <v>117</v>
      </c>
      <c r="C65" s="1" t="s">
        <v>118</v>
      </c>
      <c r="D65">
        <v>4.41</v>
      </c>
      <c r="E65">
        <v>52</v>
      </c>
      <c r="F65" s="1" t="str">
        <f>IF(RIGHT(szkola345[[#This Row],[IMIE]],1)="a","k","m")</f>
        <v>k</v>
      </c>
      <c r="G65" s="1">
        <f>IF(AND(szkola345[[#This Row],[ŚREDNIA]]&gt;4.6,szkola345[[#This Row],[FREKWENCJA]]&gt;69),1,0)</f>
        <v>0</v>
      </c>
      <c r="H6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66" spans="1:8" x14ac:dyDescent="0.25">
      <c r="A66" s="1" t="s">
        <v>64</v>
      </c>
      <c r="B66" s="1" t="s">
        <v>117</v>
      </c>
      <c r="C66" s="1" t="s">
        <v>119</v>
      </c>
      <c r="D66">
        <v>4.5999999999999996</v>
      </c>
      <c r="E66">
        <v>79</v>
      </c>
      <c r="F66" s="1" t="str">
        <f>IF(RIGHT(szkola345[[#This Row],[IMIE]],1)="a","k","m")</f>
        <v>k</v>
      </c>
      <c r="G66" s="1">
        <f>IF(AND(szkola345[[#This Row],[ŚREDNIA]]&gt;4.6,szkola345[[#This Row],[FREKWENCJA]]&gt;69),1,0)</f>
        <v>0</v>
      </c>
      <c r="H6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67" spans="1:8" x14ac:dyDescent="0.25">
      <c r="A67" s="1" t="s">
        <v>64</v>
      </c>
      <c r="B67" s="1" t="s">
        <v>120</v>
      </c>
      <c r="C67" s="1" t="s">
        <v>121</v>
      </c>
      <c r="D67">
        <v>3.78</v>
      </c>
      <c r="E67">
        <v>77</v>
      </c>
      <c r="F67" s="1" t="str">
        <f>IF(RIGHT(szkola345[[#This Row],[IMIE]],1)="a","k","m")</f>
        <v>k</v>
      </c>
      <c r="G67" s="1">
        <f>IF(AND(szkola345[[#This Row],[ŚREDNIA]]&gt;4.6,szkola345[[#This Row],[FREKWENCJA]]&gt;69),1,0)</f>
        <v>0</v>
      </c>
      <c r="H6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68" spans="1:8" x14ac:dyDescent="0.25">
      <c r="A68" s="1" t="s">
        <v>64</v>
      </c>
      <c r="B68" s="1" t="s">
        <v>122</v>
      </c>
      <c r="C68" s="1" t="s">
        <v>123</v>
      </c>
      <c r="D68">
        <v>3.98</v>
      </c>
      <c r="E68">
        <v>69</v>
      </c>
      <c r="F68" s="1" t="str">
        <f>IF(RIGHT(szkola345[[#This Row],[IMIE]],1)="a","k","m")</f>
        <v>m</v>
      </c>
      <c r="G68" s="1">
        <f>IF(AND(szkola345[[#This Row],[ŚREDNIA]]&gt;4.6,szkola345[[#This Row],[FREKWENCJA]]&gt;69),1,0)</f>
        <v>0</v>
      </c>
      <c r="H6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69" spans="1:8" x14ac:dyDescent="0.25">
      <c r="A69" s="1" t="s">
        <v>64</v>
      </c>
      <c r="B69" s="1" t="s">
        <v>124</v>
      </c>
      <c r="C69" s="1" t="s">
        <v>66</v>
      </c>
      <c r="D69">
        <v>4.96</v>
      </c>
      <c r="E69">
        <v>95</v>
      </c>
      <c r="F69" s="1" t="str">
        <f>IF(RIGHT(szkola345[[#This Row],[IMIE]],1)="a","k","m")</f>
        <v>k</v>
      </c>
      <c r="G69" s="1">
        <f>IF(AND(szkola345[[#This Row],[ŚREDNIA]]&gt;4.6,szkola345[[#This Row],[FREKWENCJA]]&gt;69),1,0)</f>
        <v>1</v>
      </c>
      <c r="H6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70" spans="1:8" x14ac:dyDescent="0.25">
      <c r="A70" s="1" t="s">
        <v>125</v>
      </c>
      <c r="B70" s="1" t="s">
        <v>126</v>
      </c>
      <c r="C70" s="1" t="s">
        <v>29</v>
      </c>
      <c r="D70">
        <v>3.52</v>
      </c>
      <c r="E70">
        <v>98</v>
      </c>
      <c r="F70" s="1" t="str">
        <f>IF(RIGHT(szkola345[[#This Row],[IMIE]],1)="a","k","m")</f>
        <v>m</v>
      </c>
      <c r="G70" s="1">
        <f>IF(AND(szkola345[[#This Row],[ŚREDNIA]]&gt;4.6,szkola345[[#This Row],[FREKWENCJA]]&gt;69),1,0)</f>
        <v>0</v>
      </c>
      <c r="H7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71" spans="1:8" x14ac:dyDescent="0.25">
      <c r="A71" s="1" t="s">
        <v>125</v>
      </c>
      <c r="B71" s="1" t="s">
        <v>127</v>
      </c>
      <c r="C71" s="1" t="s">
        <v>70</v>
      </c>
      <c r="D71">
        <v>3.94</v>
      </c>
      <c r="E71">
        <v>67</v>
      </c>
      <c r="F71" s="1" t="str">
        <f>IF(RIGHT(szkola345[[#This Row],[IMIE]],1)="a","k","m")</f>
        <v>k</v>
      </c>
      <c r="G71" s="1">
        <f>IF(AND(szkola345[[#This Row],[ŚREDNIA]]&gt;4.6,szkola345[[#This Row],[FREKWENCJA]]&gt;69),1,0)</f>
        <v>0</v>
      </c>
      <c r="H7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72" spans="1:8" x14ac:dyDescent="0.25">
      <c r="A72" s="1" t="s">
        <v>125</v>
      </c>
      <c r="B72" s="1" t="s">
        <v>128</v>
      </c>
      <c r="C72" s="1" t="s">
        <v>129</v>
      </c>
      <c r="D72">
        <v>4.3899999999999997</v>
      </c>
      <c r="E72">
        <v>99</v>
      </c>
      <c r="F72" s="1" t="str">
        <f>IF(RIGHT(szkola345[[#This Row],[IMIE]],1)="a","k","m")</f>
        <v>m</v>
      </c>
      <c r="G72" s="1">
        <f>IF(AND(szkola345[[#This Row],[ŚREDNIA]]&gt;4.6,szkola345[[#This Row],[FREKWENCJA]]&gt;69),1,0)</f>
        <v>0</v>
      </c>
      <c r="H7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73" spans="1:8" x14ac:dyDescent="0.25">
      <c r="A73" s="1" t="s">
        <v>125</v>
      </c>
      <c r="B73" s="1" t="s">
        <v>130</v>
      </c>
      <c r="C73" s="1" t="s">
        <v>131</v>
      </c>
      <c r="D73">
        <v>3.42</v>
      </c>
      <c r="E73">
        <v>51</v>
      </c>
      <c r="F73" s="1" t="str">
        <f>IF(RIGHT(szkola345[[#This Row],[IMIE]],1)="a","k","m")</f>
        <v>k</v>
      </c>
      <c r="G73" s="1">
        <f>IF(AND(szkola345[[#This Row],[ŚREDNIA]]&gt;4.6,szkola345[[#This Row],[FREKWENCJA]]&gt;69),1,0)</f>
        <v>0</v>
      </c>
      <c r="H7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74" spans="1:8" x14ac:dyDescent="0.25">
      <c r="A74" s="1" t="s">
        <v>125</v>
      </c>
      <c r="B74" s="1" t="s">
        <v>132</v>
      </c>
      <c r="C74" s="1" t="s">
        <v>40</v>
      </c>
      <c r="D74">
        <v>2.89</v>
      </c>
      <c r="E74">
        <v>54</v>
      </c>
      <c r="F74" s="1" t="str">
        <f>IF(RIGHT(szkola345[[#This Row],[IMIE]],1)="a","k","m")</f>
        <v>k</v>
      </c>
      <c r="G74" s="1">
        <f>IF(AND(szkola345[[#This Row],[ŚREDNIA]]&gt;4.6,szkola345[[#This Row],[FREKWENCJA]]&gt;69),1,0)</f>
        <v>0</v>
      </c>
      <c r="H7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75" spans="1:8" x14ac:dyDescent="0.25">
      <c r="A75" s="1" t="s">
        <v>125</v>
      </c>
      <c r="B75" s="1" t="s">
        <v>133</v>
      </c>
      <c r="C75" s="1" t="s">
        <v>11</v>
      </c>
      <c r="D75">
        <v>3.64</v>
      </c>
      <c r="E75">
        <v>72</v>
      </c>
      <c r="F75" s="1" t="str">
        <f>IF(RIGHT(szkola345[[#This Row],[IMIE]],1)="a","k","m")</f>
        <v>k</v>
      </c>
      <c r="G75" s="1">
        <f>IF(AND(szkola345[[#This Row],[ŚREDNIA]]&gt;4.6,szkola345[[#This Row],[FREKWENCJA]]&gt;69),1,0)</f>
        <v>0</v>
      </c>
      <c r="H7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76" spans="1:8" x14ac:dyDescent="0.25">
      <c r="A76" s="1" t="s">
        <v>125</v>
      </c>
      <c r="B76" s="1" t="s">
        <v>134</v>
      </c>
      <c r="C76" s="1" t="s">
        <v>63</v>
      </c>
      <c r="D76">
        <v>3.6</v>
      </c>
      <c r="E76">
        <v>70</v>
      </c>
      <c r="F76" s="1" t="str">
        <f>IF(RIGHT(szkola345[[#This Row],[IMIE]],1)="a","k","m")</f>
        <v>k</v>
      </c>
      <c r="G76" s="1">
        <f>IF(AND(szkola345[[#This Row],[ŚREDNIA]]&gt;4.6,szkola345[[#This Row],[FREKWENCJA]]&gt;69),1,0)</f>
        <v>0</v>
      </c>
      <c r="H7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77" spans="1:8" x14ac:dyDescent="0.25">
      <c r="A77" s="1" t="s">
        <v>125</v>
      </c>
      <c r="B77" s="1" t="s">
        <v>135</v>
      </c>
      <c r="C77" s="1" t="s">
        <v>11</v>
      </c>
      <c r="D77">
        <v>2.87</v>
      </c>
      <c r="E77">
        <v>62</v>
      </c>
      <c r="F77" s="1" t="str">
        <f>IF(RIGHT(szkola345[[#This Row],[IMIE]],1)="a","k","m")</f>
        <v>k</v>
      </c>
      <c r="G77" s="1">
        <f>IF(AND(szkola345[[#This Row],[ŚREDNIA]]&gt;4.6,szkola345[[#This Row],[FREKWENCJA]]&gt;69),1,0)</f>
        <v>0</v>
      </c>
      <c r="H7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78" spans="1:8" x14ac:dyDescent="0.25">
      <c r="A78" s="1" t="s">
        <v>125</v>
      </c>
      <c r="B78" s="1" t="s">
        <v>136</v>
      </c>
      <c r="C78" s="1" t="s">
        <v>34</v>
      </c>
      <c r="D78">
        <v>4.2300000000000004</v>
      </c>
      <c r="E78">
        <v>88</v>
      </c>
      <c r="F78" s="1" t="str">
        <f>IF(RIGHT(szkola345[[#This Row],[IMIE]],1)="a","k","m")</f>
        <v>k</v>
      </c>
      <c r="G78" s="1">
        <f>IF(AND(szkola345[[#This Row],[ŚREDNIA]]&gt;4.6,szkola345[[#This Row],[FREKWENCJA]]&gt;69),1,0)</f>
        <v>0</v>
      </c>
      <c r="H7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79" spans="1:8" x14ac:dyDescent="0.25">
      <c r="A79" s="1" t="s">
        <v>125</v>
      </c>
      <c r="B79" s="1" t="s">
        <v>137</v>
      </c>
      <c r="C79" s="1" t="s">
        <v>86</v>
      </c>
      <c r="D79">
        <v>4.91</v>
      </c>
      <c r="E79">
        <v>73</v>
      </c>
      <c r="F79" s="1" t="str">
        <f>IF(RIGHT(szkola345[[#This Row],[IMIE]],1)="a","k","m")</f>
        <v>m</v>
      </c>
      <c r="G79" s="1">
        <f>IF(AND(szkola345[[#This Row],[ŚREDNIA]]&gt;4.6,szkola345[[#This Row],[FREKWENCJA]]&gt;69),1,0)</f>
        <v>1</v>
      </c>
      <c r="H7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80" spans="1:8" x14ac:dyDescent="0.25">
      <c r="A80" s="1" t="s">
        <v>125</v>
      </c>
      <c r="B80" s="1" t="s">
        <v>138</v>
      </c>
      <c r="C80" s="1" t="s">
        <v>139</v>
      </c>
      <c r="D80">
        <v>4.8099999999999996</v>
      </c>
      <c r="E80">
        <v>72</v>
      </c>
      <c r="F80" s="1" t="str">
        <f>IF(RIGHT(szkola345[[#This Row],[IMIE]],1)="a","k","m")</f>
        <v>m</v>
      </c>
      <c r="G80" s="1">
        <f>IF(AND(szkola345[[#This Row],[ŚREDNIA]]&gt;4.6,szkola345[[#This Row],[FREKWENCJA]]&gt;69),1,0)</f>
        <v>1</v>
      </c>
      <c r="H80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81" spans="1:8" x14ac:dyDescent="0.25">
      <c r="A81" s="1" t="s">
        <v>125</v>
      </c>
      <c r="B81" s="1" t="s">
        <v>140</v>
      </c>
      <c r="C81" s="1" t="s">
        <v>76</v>
      </c>
      <c r="D81">
        <v>3.46</v>
      </c>
      <c r="E81">
        <v>95</v>
      </c>
      <c r="F81" s="1" t="str">
        <f>IF(RIGHT(szkola345[[#This Row],[IMIE]],1)="a","k","m")</f>
        <v>k</v>
      </c>
      <c r="G81" s="1">
        <f>IF(AND(szkola345[[#This Row],[ŚREDNIA]]&gt;4.6,szkola345[[#This Row],[FREKWENCJA]]&gt;69),1,0)</f>
        <v>0</v>
      </c>
      <c r="H8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82" spans="1:8" x14ac:dyDescent="0.25">
      <c r="A82" s="1" t="s">
        <v>125</v>
      </c>
      <c r="B82" s="1" t="s">
        <v>141</v>
      </c>
      <c r="C82" s="1" t="s">
        <v>42</v>
      </c>
      <c r="D82">
        <v>2.23</v>
      </c>
      <c r="E82">
        <v>66</v>
      </c>
      <c r="F82" s="1" t="str">
        <f>IF(RIGHT(szkola345[[#This Row],[IMIE]],1)="a","k","m")</f>
        <v>m</v>
      </c>
      <c r="G82" s="1">
        <f>IF(AND(szkola345[[#This Row],[ŚREDNIA]]&gt;4.6,szkola345[[#This Row],[FREKWENCJA]]&gt;69),1,0)</f>
        <v>0</v>
      </c>
      <c r="H8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83" spans="1:8" x14ac:dyDescent="0.25">
      <c r="A83" s="1" t="s">
        <v>125</v>
      </c>
      <c r="B83" s="1" t="s">
        <v>142</v>
      </c>
      <c r="C83" s="1" t="s">
        <v>86</v>
      </c>
      <c r="D83">
        <v>3.78</v>
      </c>
      <c r="E83">
        <v>83</v>
      </c>
      <c r="F83" s="1" t="str">
        <f>IF(RIGHT(szkola345[[#This Row],[IMIE]],1)="a","k","m")</f>
        <v>m</v>
      </c>
      <c r="G83" s="1">
        <f>IF(AND(szkola345[[#This Row],[ŚREDNIA]]&gt;4.6,szkola345[[#This Row],[FREKWENCJA]]&gt;69),1,0)</f>
        <v>0</v>
      </c>
      <c r="H8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84" spans="1:8" x14ac:dyDescent="0.25">
      <c r="A84" s="1" t="s">
        <v>125</v>
      </c>
      <c r="B84" s="1" t="s">
        <v>143</v>
      </c>
      <c r="C84" s="1" t="s">
        <v>44</v>
      </c>
      <c r="D84">
        <v>3.02</v>
      </c>
      <c r="E84">
        <v>63</v>
      </c>
      <c r="F84" s="1" t="str">
        <f>IF(RIGHT(szkola345[[#This Row],[IMIE]],1)="a","k","m")</f>
        <v>k</v>
      </c>
      <c r="G84" s="1">
        <f>IF(AND(szkola345[[#This Row],[ŚREDNIA]]&gt;4.6,szkola345[[#This Row],[FREKWENCJA]]&gt;69),1,0)</f>
        <v>0</v>
      </c>
      <c r="H8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85" spans="1:8" x14ac:dyDescent="0.25">
      <c r="A85" s="1" t="s">
        <v>125</v>
      </c>
      <c r="B85" s="1" t="s">
        <v>144</v>
      </c>
      <c r="C85" s="1" t="s">
        <v>145</v>
      </c>
      <c r="D85">
        <v>2.09</v>
      </c>
      <c r="E85">
        <v>51</v>
      </c>
      <c r="F85" s="1" t="str">
        <f>IF(RIGHT(szkola345[[#This Row],[IMIE]],1)="a","k","m")</f>
        <v>m</v>
      </c>
      <c r="G85" s="1">
        <f>IF(AND(szkola345[[#This Row],[ŚREDNIA]]&gt;4.6,szkola345[[#This Row],[FREKWENCJA]]&gt;69),1,0)</f>
        <v>0</v>
      </c>
      <c r="H8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86" spans="1:8" x14ac:dyDescent="0.25">
      <c r="A86" s="1" t="s">
        <v>125</v>
      </c>
      <c r="B86" s="1" t="s">
        <v>146</v>
      </c>
      <c r="C86" s="1" t="s">
        <v>34</v>
      </c>
      <c r="D86">
        <v>2.94</v>
      </c>
      <c r="E86">
        <v>63</v>
      </c>
      <c r="F86" s="1" t="str">
        <f>IF(RIGHT(szkola345[[#This Row],[IMIE]],1)="a","k","m")</f>
        <v>k</v>
      </c>
      <c r="G86" s="1">
        <f>IF(AND(szkola345[[#This Row],[ŚREDNIA]]&gt;4.6,szkola345[[#This Row],[FREKWENCJA]]&gt;69),1,0)</f>
        <v>0</v>
      </c>
      <c r="H8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87" spans="1:8" x14ac:dyDescent="0.25">
      <c r="A87" s="1" t="s">
        <v>125</v>
      </c>
      <c r="B87" s="1" t="s">
        <v>147</v>
      </c>
      <c r="C87" s="1" t="s">
        <v>40</v>
      </c>
      <c r="D87">
        <v>3.91</v>
      </c>
      <c r="E87">
        <v>76</v>
      </c>
      <c r="F87" s="1" t="str">
        <f>IF(RIGHT(szkola345[[#This Row],[IMIE]],1)="a","k","m")</f>
        <v>k</v>
      </c>
      <c r="G87" s="1">
        <f>IF(AND(szkola345[[#This Row],[ŚREDNIA]]&gt;4.6,szkola345[[#This Row],[FREKWENCJA]]&gt;69),1,0)</f>
        <v>0</v>
      </c>
      <c r="H8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88" spans="1:8" x14ac:dyDescent="0.25">
      <c r="A88" s="1" t="s">
        <v>125</v>
      </c>
      <c r="B88" s="1" t="s">
        <v>148</v>
      </c>
      <c r="C88" s="1" t="s">
        <v>98</v>
      </c>
      <c r="D88">
        <v>3.86</v>
      </c>
      <c r="E88">
        <v>82</v>
      </c>
      <c r="F88" s="1" t="str">
        <f>IF(RIGHT(szkola345[[#This Row],[IMIE]],1)="a","k","m")</f>
        <v>k</v>
      </c>
      <c r="G88" s="1">
        <f>IF(AND(szkola345[[#This Row],[ŚREDNIA]]&gt;4.6,szkola345[[#This Row],[FREKWENCJA]]&gt;69),1,0)</f>
        <v>0</v>
      </c>
      <c r="H8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89" spans="1:8" x14ac:dyDescent="0.25">
      <c r="A89" s="1" t="s">
        <v>125</v>
      </c>
      <c r="B89" s="1" t="s">
        <v>149</v>
      </c>
      <c r="C89" s="1" t="s">
        <v>150</v>
      </c>
      <c r="D89">
        <v>4.6900000000000004</v>
      </c>
      <c r="E89">
        <v>98</v>
      </c>
      <c r="F89" s="1" t="str">
        <f>IF(RIGHT(szkola345[[#This Row],[IMIE]],1)="a","k","m")</f>
        <v>k</v>
      </c>
      <c r="G89" s="1">
        <f>IF(AND(szkola345[[#This Row],[ŚREDNIA]]&gt;4.6,szkola345[[#This Row],[FREKWENCJA]]&gt;69),1,0)</f>
        <v>1</v>
      </c>
      <c r="H8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90" spans="1:8" x14ac:dyDescent="0.25">
      <c r="A90" s="1" t="s">
        <v>125</v>
      </c>
      <c r="B90" s="1" t="s">
        <v>151</v>
      </c>
      <c r="C90" s="1" t="s">
        <v>152</v>
      </c>
      <c r="D90">
        <v>2.0299999999999998</v>
      </c>
      <c r="E90">
        <v>75</v>
      </c>
      <c r="F90" s="1" t="str">
        <f>IF(RIGHT(szkola345[[#This Row],[IMIE]],1)="a","k","m")</f>
        <v>m</v>
      </c>
      <c r="G90" s="1">
        <f>IF(AND(szkola345[[#This Row],[ŚREDNIA]]&gt;4.6,szkola345[[#This Row],[FREKWENCJA]]&gt;69),1,0)</f>
        <v>0</v>
      </c>
      <c r="H9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91" spans="1:8" x14ac:dyDescent="0.25">
      <c r="A91" s="1" t="s">
        <v>125</v>
      </c>
      <c r="B91" s="1" t="s">
        <v>153</v>
      </c>
      <c r="C91" s="1" t="s">
        <v>42</v>
      </c>
      <c r="D91">
        <v>4.78</v>
      </c>
      <c r="E91">
        <v>81</v>
      </c>
      <c r="F91" s="1" t="str">
        <f>IF(RIGHT(szkola345[[#This Row],[IMIE]],1)="a","k","m")</f>
        <v>m</v>
      </c>
      <c r="G91" s="1">
        <f>IF(AND(szkola345[[#This Row],[ŚREDNIA]]&gt;4.6,szkola345[[#This Row],[FREKWENCJA]]&gt;69),1,0)</f>
        <v>1</v>
      </c>
      <c r="H91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92" spans="1:8" x14ac:dyDescent="0.25">
      <c r="A92" s="1" t="s">
        <v>125</v>
      </c>
      <c r="B92" s="1" t="s">
        <v>154</v>
      </c>
      <c r="C92" s="1" t="s">
        <v>93</v>
      </c>
      <c r="D92">
        <v>4.9000000000000004</v>
      </c>
      <c r="E92">
        <v>76</v>
      </c>
      <c r="F92" s="1" t="str">
        <f>IF(RIGHT(szkola345[[#This Row],[IMIE]],1)="a","k","m")</f>
        <v>m</v>
      </c>
      <c r="G92" s="1">
        <f>IF(AND(szkola345[[#This Row],[ŚREDNIA]]&gt;4.6,szkola345[[#This Row],[FREKWENCJA]]&gt;69),1,0)</f>
        <v>1</v>
      </c>
      <c r="H92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93" spans="1:8" x14ac:dyDescent="0.25">
      <c r="A93" s="1" t="s">
        <v>125</v>
      </c>
      <c r="B93" s="1" t="s">
        <v>155</v>
      </c>
      <c r="C93" s="1" t="s">
        <v>156</v>
      </c>
      <c r="D93">
        <v>3.51</v>
      </c>
      <c r="E93">
        <v>80</v>
      </c>
      <c r="F93" s="1" t="str">
        <f>IF(RIGHT(szkola345[[#This Row],[IMIE]],1)="a","k","m")</f>
        <v>k</v>
      </c>
      <c r="G93" s="1">
        <f>IF(AND(szkola345[[#This Row],[ŚREDNIA]]&gt;4.6,szkola345[[#This Row],[FREKWENCJA]]&gt;69),1,0)</f>
        <v>0</v>
      </c>
      <c r="H9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94" spans="1:8" x14ac:dyDescent="0.25">
      <c r="A94" s="1" t="s">
        <v>125</v>
      </c>
      <c r="B94" s="1" t="s">
        <v>157</v>
      </c>
      <c r="C94" s="1" t="s">
        <v>70</v>
      </c>
      <c r="D94">
        <v>3.15</v>
      </c>
      <c r="E94">
        <v>67</v>
      </c>
      <c r="F94" s="1" t="str">
        <f>IF(RIGHT(szkola345[[#This Row],[IMIE]],1)="a","k","m")</f>
        <v>k</v>
      </c>
      <c r="G94" s="1">
        <f>IF(AND(szkola345[[#This Row],[ŚREDNIA]]&gt;4.6,szkola345[[#This Row],[FREKWENCJA]]&gt;69),1,0)</f>
        <v>0</v>
      </c>
      <c r="H9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95" spans="1:8" x14ac:dyDescent="0.25">
      <c r="A95" s="1" t="s">
        <v>125</v>
      </c>
      <c r="B95" s="1" t="s">
        <v>158</v>
      </c>
      <c r="C95" s="1" t="s">
        <v>98</v>
      </c>
      <c r="D95">
        <v>4.25</v>
      </c>
      <c r="E95">
        <v>69</v>
      </c>
      <c r="F95" s="1" t="str">
        <f>IF(RIGHT(szkola345[[#This Row],[IMIE]],1)="a","k","m")</f>
        <v>k</v>
      </c>
      <c r="G95" s="1">
        <f>IF(AND(szkola345[[#This Row],[ŚREDNIA]]&gt;4.6,szkola345[[#This Row],[FREKWENCJA]]&gt;69),1,0)</f>
        <v>0</v>
      </c>
      <c r="H9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96" spans="1:8" x14ac:dyDescent="0.25">
      <c r="A96" s="1" t="s">
        <v>125</v>
      </c>
      <c r="B96" s="1" t="s">
        <v>159</v>
      </c>
      <c r="C96" s="1" t="s">
        <v>86</v>
      </c>
      <c r="D96">
        <v>3.89</v>
      </c>
      <c r="E96">
        <v>92</v>
      </c>
      <c r="F96" s="1" t="str">
        <f>IF(RIGHT(szkola345[[#This Row],[IMIE]],1)="a","k","m")</f>
        <v>m</v>
      </c>
      <c r="G96" s="1">
        <f>IF(AND(szkola345[[#This Row],[ŚREDNIA]]&gt;4.6,szkola345[[#This Row],[FREKWENCJA]]&gt;69),1,0)</f>
        <v>0</v>
      </c>
      <c r="H9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97" spans="1:8" x14ac:dyDescent="0.25">
      <c r="A97" s="1" t="s">
        <v>125</v>
      </c>
      <c r="B97" s="1" t="s">
        <v>160</v>
      </c>
      <c r="C97" s="1" t="s">
        <v>152</v>
      </c>
      <c r="D97">
        <v>5.87</v>
      </c>
      <c r="E97">
        <v>97</v>
      </c>
      <c r="F97" s="1" t="str">
        <f>IF(RIGHT(szkola345[[#This Row],[IMIE]],1)="a","k","m")</f>
        <v>m</v>
      </c>
      <c r="G97" s="1">
        <f>IF(AND(szkola345[[#This Row],[ŚREDNIA]]&gt;4.6,szkola345[[#This Row],[FREKWENCJA]]&gt;69),1,0)</f>
        <v>1</v>
      </c>
      <c r="H97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98" spans="1:8" x14ac:dyDescent="0.25">
      <c r="A98" s="1" t="s">
        <v>125</v>
      </c>
      <c r="B98" s="1" t="s">
        <v>161</v>
      </c>
      <c r="C98" s="1" t="s">
        <v>80</v>
      </c>
      <c r="D98">
        <v>4.8</v>
      </c>
      <c r="E98">
        <v>80</v>
      </c>
      <c r="F98" s="1" t="str">
        <f>IF(RIGHT(szkola345[[#This Row],[IMIE]],1)="a","k","m")</f>
        <v>k</v>
      </c>
      <c r="G98" s="1">
        <f>IF(AND(szkola345[[#This Row],[ŚREDNIA]]&gt;4.6,szkola345[[#This Row],[FREKWENCJA]]&gt;69),1,0)</f>
        <v>1</v>
      </c>
      <c r="H98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99" spans="1:8" x14ac:dyDescent="0.25">
      <c r="A99" s="1" t="s">
        <v>125</v>
      </c>
      <c r="B99" s="1" t="s">
        <v>162</v>
      </c>
      <c r="C99" s="1" t="s">
        <v>163</v>
      </c>
      <c r="D99">
        <v>2.98</v>
      </c>
      <c r="E99">
        <v>61</v>
      </c>
      <c r="F99" s="1" t="str">
        <f>IF(RIGHT(szkola345[[#This Row],[IMIE]],1)="a","k","m")</f>
        <v>m</v>
      </c>
      <c r="G99" s="1">
        <f>IF(AND(szkola345[[#This Row],[ŚREDNIA]]&gt;4.6,szkola345[[#This Row],[FREKWENCJA]]&gt;69),1,0)</f>
        <v>0</v>
      </c>
      <c r="H9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00" spans="1:8" x14ac:dyDescent="0.25">
      <c r="A100" s="1" t="s">
        <v>125</v>
      </c>
      <c r="B100" s="1" t="s">
        <v>164</v>
      </c>
      <c r="C100" s="1" t="s">
        <v>42</v>
      </c>
      <c r="D100">
        <v>4.9000000000000004</v>
      </c>
      <c r="E100">
        <v>72</v>
      </c>
      <c r="F100" s="1" t="str">
        <f>IF(RIGHT(szkola345[[#This Row],[IMIE]],1)="a","k","m")</f>
        <v>m</v>
      </c>
      <c r="G100" s="1">
        <f>IF(AND(szkola345[[#This Row],[ŚREDNIA]]&gt;4.6,szkola345[[#This Row],[FREKWENCJA]]&gt;69),1,0)</f>
        <v>1</v>
      </c>
      <c r="H100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101" spans="1:8" x14ac:dyDescent="0.25">
      <c r="A101" s="1" t="s">
        <v>125</v>
      </c>
      <c r="B101" s="1" t="s">
        <v>165</v>
      </c>
      <c r="C101" s="1" t="s">
        <v>166</v>
      </c>
      <c r="D101">
        <v>4.71</v>
      </c>
      <c r="E101">
        <v>80</v>
      </c>
      <c r="F101" s="1" t="str">
        <f>IF(RIGHT(szkola345[[#This Row],[IMIE]],1)="a","k","m")</f>
        <v>m</v>
      </c>
      <c r="G101" s="1">
        <f>IF(AND(szkola345[[#This Row],[ŚREDNIA]]&gt;4.6,szkola345[[#This Row],[FREKWENCJA]]&gt;69),1,0)</f>
        <v>1</v>
      </c>
      <c r="H101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02" spans="1:8" x14ac:dyDescent="0.25">
      <c r="A102" s="1" t="s">
        <v>125</v>
      </c>
      <c r="B102" s="1" t="s">
        <v>167</v>
      </c>
      <c r="C102" s="1" t="s">
        <v>63</v>
      </c>
      <c r="D102">
        <v>4.24</v>
      </c>
      <c r="E102">
        <v>92</v>
      </c>
      <c r="F102" s="1" t="str">
        <f>IF(RIGHT(szkola345[[#This Row],[IMIE]],1)="a","k","m")</f>
        <v>k</v>
      </c>
      <c r="G102" s="1">
        <f>IF(AND(szkola345[[#This Row],[ŚREDNIA]]&gt;4.6,szkola345[[#This Row],[FREKWENCJA]]&gt;69),1,0)</f>
        <v>0</v>
      </c>
      <c r="H10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03" spans="1:8" x14ac:dyDescent="0.25">
      <c r="A103" s="1" t="s">
        <v>125</v>
      </c>
      <c r="B103" s="1" t="s">
        <v>168</v>
      </c>
      <c r="C103" s="1" t="s">
        <v>169</v>
      </c>
      <c r="D103">
        <v>2.35</v>
      </c>
      <c r="E103">
        <v>56</v>
      </c>
      <c r="F103" s="1" t="str">
        <f>IF(RIGHT(szkola345[[#This Row],[IMIE]],1)="a","k","m")</f>
        <v>k</v>
      </c>
      <c r="G103" s="1">
        <f>IF(AND(szkola345[[#This Row],[ŚREDNIA]]&gt;4.6,szkola345[[#This Row],[FREKWENCJA]]&gt;69),1,0)</f>
        <v>0</v>
      </c>
      <c r="H10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04" spans="1:8" x14ac:dyDescent="0.25">
      <c r="A104" s="1" t="s">
        <v>170</v>
      </c>
      <c r="B104" s="1" t="s">
        <v>171</v>
      </c>
      <c r="C104" s="1" t="s">
        <v>152</v>
      </c>
      <c r="D104">
        <v>2.12</v>
      </c>
      <c r="E104">
        <v>61</v>
      </c>
      <c r="F104" s="1" t="str">
        <f>IF(RIGHT(szkola345[[#This Row],[IMIE]],1)="a","k","m")</f>
        <v>m</v>
      </c>
      <c r="G104" s="1">
        <f>IF(AND(szkola345[[#This Row],[ŚREDNIA]]&gt;4.6,szkola345[[#This Row],[FREKWENCJA]]&gt;69),1,0)</f>
        <v>0</v>
      </c>
      <c r="H10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05" spans="1:8" x14ac:dyDescent="0.25">
      <c r="A105" s="1" t="s">
        <v>170</v>
      </c>
      <c r="B105" s="1" t="s">
        <v>172</v>
      </c>
      <c r="C105" s="1" t="s">
        <v>56</v>
      </c>
      <c r="D105">
        <v>2.87</v>
      </c>
      <c r="E105">
        <v>75</v>
      </c>
      <c r="F105" s="1" t="str">
        <f>IF(RIGHT(szkola345[[#This Row],[IMIE]],1)="a","k","m")</f>
        <v>k</v>
      </c>
      <c r="G105" s="1">
        <f>IF(AND(szkola345[[#This Row],[ŚREDNIA]]&gt;4.6,szkola345[[#This Row],[FREKWENCJA]]&gt;69),1,0)</f>
        <v>0</v>
      </c>
      <c r="H10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06" spans="1:8" x14ac:dyDescent="0.25">
      <c r="A106" s="1" t="s">
        <v>170</v>
      </c>
      <c r="B106" s="1" t="s">
        <v>173</v>
      </c>
      <c r="C106" s="1" t="s">
        <v>94</v>
      </c>
      <c r="D106">
        <v>4.74</v>
      </c>
      <c r="E106">
        <v>91</v>
      </c>
      <c r="F106" s="1" t="str">
        <f>IF(RIGHT(szkola345[[#This Row],[IMIE]],1)="a","k","m")</f>
        <v>k</v>
      </c>
      <c r="G106" s="1">
        <f>IF(AND(szkola345[[#This Row],[ŚREDNIA]]&gt;4.6,szkola345[[#This Row],[FREKWENCJA]]&gt;69),1,0)</f>
        <v>1</v>
      </c>
      <c r="H106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07" spans="1:8" x14ac:dyDescent="0.25">
      <c r="A107" s="1" t="s">
        <v>170</v>
      </c>
      <c r="B107" s="1" t="s">
        <v>174</v>
      </c>
      <c r="C107" s="1" t="s">
        <v>115</v>
      </c>
      <c r="D107">
        <v>4.78</v>
      </c>
      <c r="E107">
        <v>78</v>
      </c>
      <c r="F107" s="1" t="str">
        <f>IF(RIGHT(szkola345[[#This Row],[IMIE]],1)="a","k","m")</f>
        <v>k</v>
      </c>
      <c r="G107" s="1">
        <f>IF(AND(szkola345[[#This Row],[ŚREDNIA]]&gt;4.6,szkola345[[#This Row],[FREKWENCJA]]&gt;69),1,0)</f>
        <v>1</v>
      </c>
      <c r="H107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08" spans="1:8" x14ac:dyDescent="0.25">
      <c r="A108" s="1" t="s">
        <v>170</v>
      </c>
      <c r="B108" s="1" t="s">
        <v>175</v>
      </c>
      <c r="C108" s="1" t="s">
        <v>176</v>
      </c>
      <c r="D108">
        <v>5.72</v>
      </c>
      <c r="E108">
        <v>89</v>
      </c>
      <c r="F108" s="1" t="str">
        <f>IF(RIGHT(szkola345[[#This Row],[IMIE]],1)="a","k","m")</f>
        <v>m</v>
      </c>
      <c r="G108" s="1">
        <f>IF(AND(szkola345[[#This Row],[ŚREDNIA]]&gt;4.6,szkola345[[#This Row],[FREKWENCJA]]&gt;69),1,0)</f>
        <v>1</v>
      </c>
      <c r="H108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09" spans="1:8" x14ac:dyDescent="0.25">
      <c r="A109" s="1" t="s">
        <v>170</v>
      </c>
      <c r="B109" s="1" t="s">
        <v>174</v>
      </c>
      <c r="C109" s="1" t="s">
        <v>17</v>
      </c>
      <c r="D109">
        <v>4.6900000000000004</v>
      </c>
      <c r="E109">
        <v>96</v>
      </c>
      <c r="F109" s="1" t="str">
        <f>IF(RIGHT(szkola345[[#This Row],[IMIE]],1)="a","k","m")</f>
        <v>k</v>
      </c>
      <c r="G109" s="1">
        <f>IF(AND(szkola345[[#This Row],[ŚREDNIA]]&gt;4.6,szkola345[[#This Row],[FREKWENCJA]]&gt;69),1,0)</f>
        <v>1</v>
      </c>
      <c r="H10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10" spans="1:8" x14ac:dyDescent="0.25">
      <c r="A110" s="1" t="s">
        <v>170</v>
      </c>
      <c r="B110" s="1" t="s">
        <v>177</v>
      </c>
      <c r="C110" s="1" t="s">
        <v>178</v>
      </c>
      <c r="D110">
        <v>2.85</v>
      </c>
      <c r="E110">
        <v>76</v>
      </c>
      <c r="F110" s="1" t="str">
        <f>IF(RIGHT(szkola345[[#This Row],[IMIE]],1)="a","k","m")</f>
        <v>m</v>
      </c>
      <c r="G110" s="1">
        <f>IF(AND(szkola345[[#This Row],[ŚREDNIA]]&gt;4.6,szkola345[[#This Row],[FREKWENCJA]]&gt;69),1,0)</f>
        <v>0</v>
      </c>
      <c r="H11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11" spans="1:8" x14ac:dyDescent="0.25">
      <c r="A111" s="1" t="s">
        <v>170</v>
      </c>
      <c r="B111" s="1" t="s">
        <v>179</v>
      </c>
      <c r="C111" s="1" t="s">
        <v>27</v>
      </c>
      <c r="D111">
        <v>4.6100000000000003</v>
      </c>
      <c r="E111">
        <v>98</v>
      </c>
      <c r="F111" s="1" t="str">
        <f>IF(RIGHT(szkola345[[#This Row],[IMIE]],1)="a","k","m")</f>
        <v>m</v>
      </c>
      <c r="G111" s="1">
        <f>IF(AND(szkola345[[#This Row],[ŚREDNIA]]&gt;4.6,szkola345[[#This Row],[FREKWENCJA]]&gt;69),1,0)</f>
        <v>1</v>
      </c>
      <c r="H111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12" spans="1:8" x14ac:dyDescent="0.25">
      <c r="A112" s="1" t="s">
        <v>170</v>
      </c>
      <c r="B112" s="1" t="s">
        <v>62</v>
      </c>
      <c r="C112" s="1" t="s">
        <v>70</v>
      </c>
      <c r="D112">
        <v>3.03</v>
      </c>
      <c r="E112">
        <v>58</v>
      </c>
      <c r="F112" s="1" t="str">
        <f>IF(RIGHT(szkola345[[#This Row],[IMIE]],1)="a","k","m")</f>
        <v>k</v>
      </c>
      <c r="G112" s="1">
        <f>IF(AND(szkola345[[#This Row],[ŚREDNIA]]&gt;4.6,szkola345[[#This Row],[FREKWENCJA]]&gt;69),1,0)</f>
        <v>0</v>
      </c>
      <c r="H11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13" spans="1:8" x14ac:dyDescent="0.25">
      <c r="A113" s="1" t="s">
        <v>170</v>
      </c>
      <c r="B113" s="1" t="s">
        <v>180</v>
      </c>
      <c r="C113" s="1" t="s">
        <v>181</v>
      </c>
      <c r="D113">
        <v>2.37</v>
      </c>
      <c r="E113">
        <v>62</v>
      </c>
      <c r="F113" s="1" t="str">
        <f>IF(RIGHT(szkola345[[#This Row],[IMIE]],1)="a","k","m")</f>
        <v>k</v>
      </c>
      <c r="G113" s="1">
        <f>IF(AND(szkola345[[#This Row],[ŚREDNIA]]&gt;4.6,szkola345[[#This Row],[FREKWENCJA]]&gt;69),1,0)</f>
        <v>0</v>
      </c>
      <c r="H11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14" spans="1:8" x14ac:dyDescent="0.25">
      <c r="A114" s="1" t="s">
        <v>170</v>
      </c>
      <c r="B114" s="1" t="s">
        <v>182</v>
      </c>
      <c r="C114" s="1" t="s">
        <v>129</v>
      </c>
      <c r="D114">
        <v>5.4</v>
      </c>
      <c r="E114">
        <v>100</v>
      </c>
      <c r="F114" s="1" t="str">
        <f>IF(RIGHT(szkola345[[#This Row],[IMIE]],1)="a","k","m")</f>
        <v>m</v>
      </c>
      <c r="G114" s="1">
        <f>IF(AND(szkola345[[#This Row],[ŚREDNIA]]&gt;4.6,szkola345[[#This Row],[FREKWENCJA]]&gt;69),1,0)</f>
        <v>1</v>
      </c>
      <c r="H11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15" spans="1:8" x14ac:dyDescent="0.25">
      <c r="A115" s="1" t="s">
        <v>170</v>
      </c>
      <c r="B115" s="1" t="s">
        <v>183</v>
      </c>
      <c r="C115" s="1" t="s">
        <v>70</v>
      </c>
      <c r="D115">
        <v>2.64</v>
      </c>
      <c r="E115">
        <v>95</v>
      </c>
      <c r="F115" s="1" t="str">
        <f>IF(RIGHT(szkola345[[#This Row],[IMIE]],1)="a","k","m")</f>
        <v>k</v>
      </c>
      <c r="G115" s="1">
        <f>IF(AND(szkola345[[#This Row],[ŚREDNIA]]&gt;4.6,szkola345[[#This Row],[FREKWENCJA]]&gt;69),1,0)</f>
        <v>0</v>
      </c>
      <c r="H11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16" spans="1:8" x14ac:dyDescent="0.25">
      <c r="A116" s="1" t="s">
        <v>170</v>
      </c>
      <c r="B116" s="1" t="s">
        <v>184</v>
      </c>
      <c r="C116" s="1" t="s">
        <v>185</v>
      </c>
      <c r="D116">
        <v>3.91</v>
      </c>
      <c r="E116">
        <v>67</v>
      </c>
      <c r="F116" s="1" t="str">
        <f>IF(RIGHT(szkola345[[#This Row],[IMIE]],1)="a","k","m")</f>
        <v>m</v>
      </c>
      <c r="G116" s="1">
        <f>IF(AND(szkola345[[#This Row],[ŚREDNIA]]&gt;4.6,szkola345[[#This Row],[FREKWENCJA]]&gt;69),1,0)</f>
        <v>0</v>
      </c>
      <c r="H11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17" spans="1:8" x14ac:dyDescent="0.25">
      <c r="A117" s="1" t="s">
        <v>170</v>
      </c>
      <c r="B117" s="1" t="s">
        <v>186</v>
      </c>
      <c r="C117" s="1" t="s">
        <v>86</v>
      </c>
      <c r="D117">
        <v>4.7300000000000004</v>
      </c>
      <c r="E117">
        <v>71</v>
      </c>
      <c r="F117" s="1" t="str">
        <f>IF(RIGHT(szkola345[[#This Row],[IMIE]],1)="a","k","m")</f>
        <v>m</v>
      </c>
      <c r="G117" s="1">
        <f>IF(AND(szkola345[[#This Row],[ŚREDNIA]]&gt;4.6,szkola345[[#This Row],[FREKWENCJA]]&gt;69),1,0)</f>
        <v>1</v>
      </c>
      <c r="H117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18" spans="1:8" x14ac:dyDescent="0.25">
      <c r="A118" s="1" t="s">
        <v>170</v>
      </c>
      <c r="B118" s="1" t="s">
        <v>187</v>
      </c>
      <c r="C118" s="1" t="s">
        <v>115</v>
      </c>
      <c r="D118">
        <v>4.2</v>
      </c>
      <c r="E118">
        <v>73</v>
      </c>
      <c r="F118" s="1" t="str">
        <f>IF(RIGHT(szkola345[[#This Row],[IMIE]],1)="a","k","m")</f>
        <v>k</v>
      </c>
      <c r="G118" s="1">
        <f>IF(AND(szkola345[[#This Row],[ŚREDNIA]]&gt;4.6,szkola345[[#This Row],[FREKWENCJA]]&gt;69),1,0)</f>
        <v>0</v>
      </c>
      <c r="H11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19" spans="1:8" x14ac:dyDescent="0.25">
      <c r="A119" s="1" t="s">
        <v>170</v>
      </c>
      <c r="B119" s="1" t="s">
        <v>188</v>
      </c>
      <c r="C119" s="1" t="s">
        <v>32</v>
      </c>
      <c r="D119">
        <v>4.83</v>
      </c>
      <c r="E119">
        <v>70</v>
      </c>
      <c r="F119" s="1" t="str">
        <f>IF(RIGHT(szkola345[[#This Row],[IMIE]],1)="a","k","m")</f>
        <v>k</v>
      </c>
      <c r="G119" s="1">
        <f>IF(AND(szkola345[[#This Row],[ŚREDNIA]]&gt;4.6,szkola345[[#This Row],[FREKWENCJA]]&gt;69),1,0)</f>
        <v>1</v>
      </c>
      <c r="H11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20" spans="1:8" x14ac:dyDescent="0.25">
      <c r="A120" s="1" t="s">
        <v>170</v>
      </c>
      <c r="B120" s="1" t="s">
        <v>189</v>
      </c>
      <c r="C120" s="1" t="s">
        <v>190</v>
      </c>
      <c r="D120">
        <v>2.8</v>
      </c>
      <c r="E120">
        <v>77</v>
      </c>
      <c r="F120" s="1" t="str">
        <f>IF(RIGHT(szkola345[[#This Row],[IMIE]],1)="a","k","m")</f>
        <v>m</v>
      </c>
      <c r="G120" s="1">
        <f>IF(AND(szkola345[[#This Row],[ŚREDNIA]]&gt;4.6,szkola345[[#This Row],[FREKWENCJA]]&gt;69),1,0)</f>
        <v>0</v>
      </c>
      <c r="H12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21" spans="1:8" x14ac:dyDescent="0.25">
      <c r="A121" s="1" t="s">
        <v>170</v>
      </c>
      <c r="B121" s="1" t="s">
        <v>191</v>
      </c>
      <c r="C121" s="1" t="s">
        <v>192</v>
      </c>
      <c r="D121">
        <v>3.79</v>
      </c>
      <c r="E121">
        <v>62</v>
      </c>
      <c r="F121" s="1" t="str">
        <f>IF(RIGHT(szkola345[[#This Row],[IMIE]],1)="a","k","m")</f>
        <v>m</v>
      </c>
      <c r="G121" s="1">
        <f>IF(AND(szkola345[[#This Row],[ŚREDNIA]]&gt;4.6,szkola345[[#This Row],[FREKWENCJA]]&gt;69),1,0)</f>
        <v>0</v>
      </c>
      <c r="H12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22" spans="1:8" x14ac:dyDescent="0.25">
      <c r="A122" s="1" t="s">
        <v>170</v>
      </c>
      <c r="B122" s="1" t="s">
        <v>193</v>
      </c>
      <c r="C122" s="1" t="s">
        <v>13</v>
      </c>
      <c r="D122">
        <v>3.91</v>
      </c>
      <c r="E122">
        <v>82</v>
      </c>
      <c r="F122" s="1" t="str">
        <f>IF(RIGHT(szkola345[[#This Row],[IMIE]],1)="a","k","m")</f>
        <v>k</v>
      </c>
      <c r="G122" s="1">
        <f>IF(AND(szkola345[[#This Row],[ŚREDNIA]]&gt;4.6,szkola345[[#This Row],[FREKWENCJA]]&gt;69),1,0)</f>
        <v>0</v>
      </c>
      <c r="H12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23" spans="1:8" x14ac:dyDescent="0.25">
      <c r="A123" s="1" t="s">
        <v>170</v>
      </c>
      <c r="B123" s="1" t="s">
        <v>194</v>
      </c>
      <c r="C123" s="1" t="s">
        <v>50</v>
      </c>
      <c r="D123">
        <v>3.89</v>
      </c>
      <c r="E123">
        <v>84</v>
      </c>
      <c r="F123" s="1" t="str">
        <f>IF(RIGHT(szkola345[[#This Row],[IMIE]],1)="a","k","m")</f>
        <v>k</v>
      </c>
      <c r="G123" s="1">
        <f>IF(AND(szkola345[[#This Row],[ŚREDNIA]]&gt;4.6,szkola345[[#This Row],[FREKWENCJA]]&gt;69),1,0)</f>
        <v>0</v>
      </c>
      <c r="H12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24" spans="1:8" x14ac:dyDescent="0.25">
      <c r="A124" s="1" t="s">
        <v>170</v>
      </c>
      <c r="B124" s="1" t="s">
        <v>195</v>
      </c>
      <c r="C124" s="1" t="s">
        <v>196</v>
      </c>
      <c r="D124">
        <v>4.4800000000000004</v>
      </c>
      <c r="E124">
        <v>50</v>
      </c>
      <c r="F124" s="1" t="str">
        <f>IF(RIGHT(szkola345[[#This Row],[IMIE]],1)="a","k","m")</f>
        <v>k</v>
      </c>
      <c r="G124" s="1">
        <f>IF(AND(szkola345[[#This Row],[ŚREDNIA]]&gt;4.6,szkola345[[#This Row],[FREKWENCJA]]&gt;69),1,0)</f>
        <v>0</v>
      </c>
      <c r="H12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25" spans="1:8" x14ac:dyDescent="0.25">
      <c r="A125" s="1" t="s">
        <v>170</v>
      </c>
      <c r="B125" s="1" t="s">
        <v>197</v>
      </c>
      <c r="C125" s="1" t="s">
        <v>115</v>
      </c>
      <c r="D125">
        <v>3.46</v>
      </c>
      <c r="E125">
        <v>95</v>
      </c>
      <c r="F125" s="1" t="str">
        <f>IF(RIGHT(szkola345[[#This Row],[IMIE]],1)="a","k","m")</f>
        <v>k</v>
      </c>
      <c r="G125" s="1">
        <f>IF(AND(szkola345[[#This Row],[ŚREDNIA]]&gt;4.6,szkola345[[#This Row],[FREKWENCJA]]&gt;69),1,0)</f>
        <v>0</v>
      </c>
      <c r="H12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26" spans="1:8" x14ac:dyDescent="0.25">
      <c r="A126" s="1" t="s">
        <v>170</v>
      </c>
      <c r="B126" s="1" t="s">
        <v>198</v>
      </c>
      <c r="C126" s="1" t="s">
        <v>54</v>
      </c>
      <c r="D126">
        <v>4.43</v>
      </c>
      <c r="E126">
        <v>68</v>
      </c>
      <c r="F126" s="1" t="str">
        <f>IF(RIGHT(szkola345[[#This Row],[IMIE]],1)="a","k","m")</f>
        <v>m</v>
      </c>
      <c r="G126" s="1">
        <f>IF(AND(szkola345[[#This Row],[ŚREDNIA]]&gt;4.6,szkola345[[#This Row],[FREKWENCJA]]&gt;69),1,0)</f>
        <v>0</v>
      </c>
      <c r="H12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27" spans="1:8" x14ac:dyDescent="0.25">
      <c r="A127" s="1" t="s">
        <v>170</v>
      </c>
      <c r="B127" s="1" t="s">
        <v>199</v>
      </c>
      <c r="C127" s="1" t="s">
        <v>115</v>
      </c>
      <c r="D127">
        <v>2.0099999999999998</v>
      </c>
      <c r="E127">
        <v>57</v>
      </c>
      <c r="F127" s="1" t="str">
        <f>IF(RIGHT(szkola345[[#This Row],[IMIE]],1)="a","k","m")</f>
        <v>k</v>
      </c>
      <c r="G127" s="1">
        <f>IF(AND(szkola345[[#This Row],[ŚREDNIA]]&gt;4.6,szkola345[[#This Row],[FREKWENCJA]]&gt;69),1,0)</f>
        <v>0</v>
      </c>
      <c r="H12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28" spans="1:8" x14ac:dyDescent="0.25">
      <c r="A128" s="1" t="s">
        <v>170</v>
      </c>
      <c r="B128" s="1" t="s">
        <v>200</v>
      </c>
      <c r="C128" s="1" t="s">
        <v>70</v>
      </c>
      <c r="D128">
        <v>4</v>
      </c>
      <c r="E128">
        <v>62</v>
      </c>
      <c r="F128" s="1" t="str">
        <f>IF(RIGHT(szkola345[[#This Row],[IMIE]],1)="a","k","m")</f>
        <v>k</v>
      </c>
      <c r="G128" s="1">
        <f>IF(AND(szkola345[[#This Row],[ŚREDNIA]]&gt;4.6,szkola345[[#This Row],[FREKWENCJA]]&gt;69),1,0)</f>
        <v>0</v>
      </c>
      <c r="H12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29" spans="1:8" x14ac:dyDescent="0.25">
      <c r="A129" s="1" t="s">
        <v>170</v>
      </c>
      <c r="B129" s="1" t="s">
        <v>201</v>
      </c>
      <c r="C129" s="1" t="s">
        <v>86</v>
      </c>
      <c r="D129">
        <v>3.42</v>
      </c>
      <c r="E129">
        <v>59</v>
      </c>
      <c r="F129" s="1" t="str">
        <f>IF(RIGHT(szkola345[[#This Row],[IMIE]],1)="a","k","m")</f>
        <v>m</v>
      </c>
      <c r="G129" s="1">
        <f>IF(AND(szkola345[[#This Row],[ŚREDNIA]]&gt;4.6,szkola345[[#This Row],[FREKWENCJA]]&gt;69),1,0)</f>
        <v>0</v>
      </c>
      <c r="H12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30" spans="1:8" x14ac:dyDescent="0.25">
      <c r="A130" s="1" t="s">
        <v>170</v>
      </c>
      <c r="B130" s="1" t="s">
        <v>202</v>
      </c>
      <c r="C130" s="1" t="s">
        <v>203</v>
      </c>
      <c r="D130">
        <v>2.0699999999999998</v>
      </c>
      <c r="E130">
        <v>61</v>
      </c>
      <c r="F130" s="1" t="str">
        <f>IF(RIGHT(szkola345[[#This Row],[IMIE]],1)="a","k","m")</f>
        <v>m</v>
      </c>
      <c r="G130" s="1">
        <f>IF(AND(szkola345[[#This Row],[ŚREDNIA]]&gt;4.6,szkola345[[#This Row],[FREKWENCJA]]&gt;69),1,0)</f>
        <v>0</v>
      </c>
      <c r="H13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31" spans="1:8" x14ac:dyDescent="0.25">
      <c r="A131" s="1" t="s">
        <v>170</v>
      </c>
      <c r="B131" s="1" t="s">
        <v>204</v>
      </c>
      <c r="C131" s="1" t="s">
        <v>205</v>
      </c>
      <c r="D131">
        <v>4.6900000000000004</v>
      </c>
      <c r="E131">
        <v>77</v>
      </c>
      <c r="F131" s="1" t="str">
        <f>IF(RIGHT(szkola345[[#This Row],[IMIE]],1)="a","k","m")</f>
        <v>m</v>
      </c>
      <c r="G131" s="1">
        <f>IF(AND(szkola345[[#This Row],[ŚREDNIA]]&gt;4.6,szkola345[[#This Row],[FREKWENCJA]]&gt;69),1,0)</f>
        <v>1</v>
      </c>
      <c r="H131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32" spans="1:8" x14ac:dyDescent="0.25">
      <c r="A132" s="1" t="s">
        <v>170</v>
      </c>
      <c r="B132" s="1" t="s">
        <v>206</v>
      </c>
      <c r="C132" s="1" t="s">
        <v>19</v>
      </c>
      <c r="D132">
        <v>2.4</v>
      </c>
      <c r="E132">
        <v>66</v>
      </c>
      <c r="F132" s="1" t="str">
        <f>IF(RIGHT(szkola345[[#This Row],[IMIE]],1)="a","k","m")</f>
        <v>m</v>
      </c>
      <c r="G132" s="1">
        <f>IF(AND(szkola345[[#This Row],[ŚREDNIA]]&gt;4.6,szkola345[[#This Row],[FREKWENCJA]]&gt;69),1,0)</f>
        <v>0</v>
      </c>
      <c r="H13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33" spans="1:8" x14ac:dyDescent="0.25">
      <c r="A133" s="1" t="s">
        <v>170</v>
      </c>
      <c r="B133" s="1" t="s">
        <v>207</v>
      </c>
      <c r="C133" s="1" t="s">
        <v>208</v>
      </c>
      <c r="D133">
        <v>4.91</v>
      </c>
      <c r="E133">
        <v>75</v>
      </c>
      <c r="F133" s="1" t="str">
        <f>IF(RIGHT(szkola345[[#This Row],[IMIE]],1)="a","k","m")</f>
        <v>m</v>
      </c>
      <c r="G133" s="1">
        <f>IF(AND(szkola345[[#This Row],[ŚREDNIA]]&gt;4.6,szkola345[[#This Row],[FREKWENCJA]]&gt;69),1,0)</f>
        <v>1</v>
      </c>
      <c r="H133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134" spans="1:8" x14ac:dyDescent="0.25">
      <c r="A134" s="1" t="s">
        <v>170</v>
      </c>
      <c r="B134" s="1" t="s">
        <v>209</v>
      </c>
      <c r="C134" s="1" t="s">
        <v>210</v>
      </c>
      <c r="D134">
        <v>4.4000000000000004</v>
      </c>
      <c r="E134">
        <v>93</v>
      </c>
      <c r="F134" s="1" t="str">
        <f>IF(RIGHT(szkola345[[#This Row],[IMIE]],1)="a","k","m")</f>
        <v>k</v>
      </c>
      <c r="G134" s="1">
        <f>IF(AND(szkola345[[#This Row],[ŚREDNIA]]&gt;4.6,szkola345[[#This Row],[FREKWENCJA]]&gt;69),1,0)</f>
        <v>0</v>
      </c>
      <c r="H13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35" spans="1:8" x14ac:dyDescent="0.25">
      <c r="A135" s="1" t="s">
        <v>170</v>
      </c>
      <c r="B135" s="1" t="s">
        <v>211</v>
      </c>
      <c r="C135" s="1" t="s">
        <v>34</v>
      </c>
      <c r="D135">
        <v>2.65</v>
      </c>
      <c r="E135">
        <v>91</v>
      </c>
      <c r="F135" s="1" t="str">
        <f>IF(RIGHT(szkola345[[#This Row],[IMIE]],1)="a","k","m")</f>
        <v>k</v>
      </c>
      <c r="G135" s="1">
        <f>IF(AND(szkola345[[#This Row],[ŚREDNIA]]&gt;4.6,szkola345[[#This Row],[FREKWENCJA]]&gt;69),1,0)</f>
        <v>0</v>
      </c>
      <c r="H13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36" spans="1:8" x14ac:dyDescent="0.25">
      <c r="A136" s="1" t="s">
        <v>170</v>
      </c>
      <c r="B136" s="1" t="s">
        <v>212</v>
      </c>
      <c r="C136" s="1" t="s">
        <v>213</v>
      </c>
      <c r="D136">
        <v>2.2400000000000002</v>
      </c>
      <c r="E136">
        <v>66</v>
      </c>
      <c r="F136" s="1" t="str">
        <f>IF(RIGHT(szkola345[[#This Row],[IMIE]],1)="a","k","m")</f>
        <v>m</v>
      </c>
      <c r="G136" s="1">
        <f>IF(AND(szkola345[[#This Row],[ŚREDNIA]]&gt;4.6,szkola345[[#This Row],[FREKWENCJA]]&gt;69),1,0)</f>
        <v>0</v>
      </c>
      <c r="H13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37" spans="1:8" x14ac:dyDescent="0.25">
      <c r="A137" s="1" t="s">
        <v>170</v>
      </c>
      <c r="B137" s="1" t="s">
        <v>214</v>
      </c>
      <c r="C137" s="1" t="s">
        <v>56</v>
      </c>
      <c r="D137">
        <v>5.64</v>
      </c>
      <c r="E137">
        <v>90</v>
      </c>
      <c r="F137" s="1" t="str">
        <f>IF(RIGHT(szkola345[[#This Row],[IMIE]],1)="a","k","m")</f>
        <v>k</v>
      </c>
      <c r="G137" s="1">
        <f>IF(AND(szkola345[[#This Row],[ŚREDNIA]]&gt;4.6,szkola345[[#This Row],[FREKWENCJA]]&gt;69),1,0)</f>
        <v>1</v>
      </c>
      <c r="H137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38" spans="1:8" x14ac:dyDescent="0.25">
      <c r="A138" s="1" t="s">
        <v>170</v>
      </c>
      <c r="B138" s="1" t="s">
        <v>215</v>
      </c>
      <c r="C138" s="1" t="s">
        <v>216</v>
      </c>
      <c r="D138">
        <v>3.57</v>
      </c>
      <c r="E138">
        <v>54</v>
      </c>
      <c r="F138" s="1" t="str">
        <f>IF(RIGHT(szkola345[[#This Row],[IMIE]],1)="a","k","m")</f>
        <v>m</v>
      </c>
      <c r="G138" s="1">
        <f>IF(AND(szkola345[[#This Row],[ŚREDNIA]]&gt;4.6,szkola345[[#This Row],[FREKWENCJA]]&gt;69),1,0)</f>
        <v>0</v>
      </c>
      <c r="H13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39" spans="1:8" x14ac:dyDescent="0.25">
      <c r="A139" s="1" t="s">
        <v>170</v>
      </c>
      <c r="B139" s="1" t="s">
        <v>217</v>
      </c>
      <c r="C139" s="1" t="s">
        <v>218</v>
      </c>
      <c r="D139">
        <v>3.83</v>
      </c>
      <c r="E139">
        <v>74</v>
      </c>
      <c r="F139" s="1" t="str">
        <f>IF(RIGHT(szkola345[[#This Row],[IMIE]],1)="a","k","m")</f>
        <v>k</v>
      </c>
      <c r="G139" s="1">
        <f>IF(AND(szkola345[[#This Row],[ŚREDNIA]]&gt;4.6,szkola345[[#This Row],[FREKWENCJA]]&gt;69),1,0)</f>
        <v>0</v>
      </c>
      <c r="H13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40" spans="1:8" x14ac:dyDescent="0.25">
      <c r="A140" s="1" t="s">
        <v>170</v>
      </c>
      <c r="B140" s="1" t="s">
        <v>219</v>
      </c>
      <c r="C140" s="1" t="s">
        <v>102</v>
      </c>
      <c r="D140">
        <v>3.33</v>
      </c>
      <c r="E140">
        <v>91</v>
      </c>
      <c r="F140" s="1" t="str">
        <f>IF(RIGHT(szkola345[[#This Row],[IMIE]],1)="a","k","m")</f>
        <v>k</v>
      </c>
      <c r="G140" s="1">
        <f>IF(AND(szkola345[[#This Row],[ŚREDNIA]]&gt;4.6,szkola345[[#This Row],[FREKWENCJA]]&gt;69),1,0)</f>
        <v>0</v>
      </c>
      <c r="H14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41" spans="1:8" x14ac:dyDescent="0.25">
      <c r="A141" s="1" t="s">
        <v>220</v>
      </c>
      <c r="B141" s="1" t="s">
        <v>221</v>
      </c>
      <c r="C141" s="1" t="s">
        <v>50</v>
      </c>
      <c r="D141">
        <v>5</v>
      </c>
      <c r="E141">
        <v>91</v>
      </c>
      <c r="F141" s="1" t="str">
        <f>IF(RIGHT(szkola345[[#This Row],[IMIE]],1)="a","k","m")</f>
        <v>k</v>
      </c>
      <c r="G141" s="1">
        <f>IF(AND(szkola345[[#This Row],[ŚREDNIA]]&gt;4.6,szkola345[[#This Row],[FREKWENCJA]]&gt;69),1,0)</f>
        <v>1</v>
      </c>
      <c r="H141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42" spans="1:8" x14ac:dyDescent="0.25">
      <c r="A142" s="1" t="s">
        <v>220</v>
      </c>
      <c r="B142" s="1" t="s">
        <v>222</v>
      </c>
      <c r="C142" s="1" t="s">
        <v>42</v>
      </c>
      <c r="D142">
        <v>4.8600000000000003</v>
      </c>
      <c r="E142">
        <v>79</v>
      </c>
      <c r="F142" s="1" t="str">
        <f>IF(RIGHT(szkola345[[#This Row],[IMIE]],1)="a","k","m")</f>
        <v>m</v>
      </c>
      <c r="G142" s="1">
        <f>IF(AND(szkola345[[#This Row],[ŚREDNIA]]&gt;4.6,szkola345[[#This Row],[FREKWENCJA]]&gt;69),1,0)</f>
        <v>1</v>
      </c>
      <c r="H142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143" spans="1:8" x14ac:dyDescent="0.25">
      <c r="A143" s="1" t="s">
        <v>220</v>
      </c>
      <c r="B143" s="1" t="s">
        <v>223</v>
      </c>
      <c r="C143" s="1" t="s">
        <v>19</v>
      </c>
      <c r="D143">
        <v>2.02</v>
      </c>
      <c r="E143">
        <v>65</v>
      </c>
      <c r="F143" s="1" t="str">
        <f>IF(RIGHT(szkola345[[#This Row],[IMIE]],1)="a","k","m")</f>
        <v>m</v>
      </c>
      <c r="G143" s="1">
        <f>IF(AND(szkola345[[#This Row],[ŚREDNIA]]&gt;4.6,szkola345[[#This Row],[FREKWENCJA]]&gt;69),1,0)</f>
        <v>0</v>
      </c>
      <c r="H14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44" spans="1:8" x14ac:dyDescent="0.25">
      <c r="A144" s="1" t="s">
        <v>220</v>
      </c>
      <c r="B144" s="1" t="s">
        <v>224</v>
      </c>
      <c r="C144" s="1" t="s">
        <v>178</v>
      </c>
      <c r="D144">
        <v>2.4</v>
      </c>
      <c r="E144">
        <v>68</v>
      </c>
      <c r="F144" s="1" t="str">
        <f>IF(RIGHT(szkola345[[#This Row],[IMIE]],1)="a","k","m")</f>
        <v>m</v>
      </c>
      <c r="G144" s="1">
        <f>IF(AND(szkola345[[#This Row],[ŚREDNIA]]&gt;4.6,szkola345[[#This Row],[FREKWENCJA]]&gt;69),1,0)</f>
        <v>0</v>
      </c>
      <c r="H14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45" spans="1:8" x14ac:dyDescent="0.25">
      <c r="A145" s="1" t="s">
        <v>220</v>
      </c>
      <c r="B145" s="1" t="s">
        <v>225</v>
      </c>
      <c r="C145" s="1" t="s">
        <v>166</v>
      </c>
      <c r="D145">
        <v>2.91</v>
      </c>
      <c r="E145">
        <v>74</v>
      </c>
      <c r="F145" s="1" t="str">
        <f>IF(RIGHT(szkola345[[#This Row],[IMIE]],1)="a","k","m")</f>
        <v>m</v>
      </c>
      <c r="G145" s="1">
        <f>IF(AND(szkola345[[#This Row],[ŚREDNIA]]&gt;4.6,szkola345[[#This Row],[FREKWENCJA]]&gt;69),1,0)</f>
        <v>0</v>
      </c>
      <c r="H14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46" spans="1:8" x14ac:dyDescent="0.25">
      <c r="A146" s="1" t="s">
        <v>220</v>
      </c>
      <c r="B146" s="1" t="s">
        <v>225</v>
      </c>
      <c r="C146" s="1" t="s">
        <v>15</v>
      </c>
      <c r="D146">
        <v>2.89</v>
      </c>
      <c r="E146">
        <v>100</v>
      </c>
      <c r="F146" s="1" t="str">
        <f>IF(RIGHT(szkola345[[#This Row],[IMIE]],1)="a","k","m")</f>
        <v>m</v>
      </c>
      <c r="G146" s="1">
        <f>IF(AND(szkola345[[#This Row],[ŚREDNIA]]&gt;4.6,szkola345[[#This Row],[FREKWENCJA]]&gt;69),1,0)</f>
        <v>0</v>
      </c>
      <c r="H14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47" spans="1:8" x14ac:dyDescent="0.25">
      <c r="A147" s="1" t="s">
        <v>220</v>
      </c>
      <c r="B147" s="1" t="s">
        <v>226</v>
      </c>
      <c r="C147" s="1" t="s">
        <v>29</v>
      </c>
      <c r="D147">
        <v>3.76</v>
      </c>
      <c r="E147">
        <v>60</v>
      </c>
      <c r="F147" s="1" t="str">
        <f>IF(RIGHT(szkola345[[#This Row],[IMIE]],1)="a","k","m")</f>
        <v>m</v>
      </c>
      <c r="G147" s="1">
        <f>IF(AND(szkola345[[#This Row],[ŚREDNIA]]&gt;4.6,szkola345[[#This Row],[FREKWENCJA]]&gt;69),1,0)</f>
        <v>0</v>
      </c>
      <c r="H14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48" spans="1:8" x14ac:dyDescent="0.25">
      <c r="A148" s="1" t="s">
        <v>220</v>
      </c>
      <c r="B148" s="1" t="s">
        <v>227</v>
      </c>
      <c r="C148" s="1" t="s">
        <v>93</v>
      </c>
      <c r="D148">
        <v>4.3600000000000003</v>
      </c>
      <c r="E148">
        <v>94</v>
      </c>
      <c r="F148" s="1" t="str">
        <f>IF(RIGHT(szkola345[[#This Row],[IMIE]],1)="a","k","m")</f>
        <v>m</v>
      </c>
      <c r="G148" s="1">
        <f>IF(AND(szkola345[[#This Row],[ŚREDNIA]]&gt;4.6,szkola345[[#This Row],[FREKWENCJA]]&gt;69),1,0)</f>
        <v>0</v>
      </c>
      <c r="H14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49" spans="1:8" x14ac:dyDescent="0.25">
      <c r="A149" s="1" t="s">
        <v>220</v>
      </c>
      <c r="B149" s="1" t="s">
        <v>228</v>
      </c>
      <c r="C149" s="1" t="s">
        <v>205</v>
      </c>
      <c r="D149">
        <v>5.17</v>
      </c>
      <c r="E149">
        <v>90</v>
      </c>
      <c r="F149" s="1" t="str">
        <f>IF(RIGHT(szkola345[[#This Row],[IMIE]],1)="a","k","m")</f>
        <v>m</v>
      </c>
      <c r="G149" s="1">
        <f>IF(AND(szkola345[[#This Row],[ŚREDNIA]]&gt;4.6,szkola345[[#This Row],[FREKWENCJA]]&gt;69),1,0)</f>
        <v>1</v>
      </c>
      <c r="H14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50" spans="1:8" x14ac:dyDescent="0.25">
      <c r="A150" s="1" t="s">
        <v>220</v>
      </c>
      <c r="B150" s="1" t="s">
        <v>229</v>
      </c>
      <c r="C150" s="1" t="s">
        <v>82</v>
      </c>
      <c r="D150">
        <v>2.13</v>
      </c>
      <c r="E150">
        <v>68</v>
      </c>
      <c r="F150" s="1" t="str">
        <f>IF(RIGHT(szkola345[[#This Row],[IMIE]],1)="a","k","m")</f>
        <v>m</v>
      </c>
      <c r="G150" s="1">
        <f>IF(AND(szkola345[[#This Row],[ŚREDNIA]]&gt;4.6,szkola345[[#This Row],[FREKWENCJA]]&gt;69),1,0)</f>
        <v>0</v>
      </c>
      <c r="H15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51" spans="1:8" x14ac:dyDescent="0.25">
      <c r="A151" s="1" t="s">
        <v>220</v>
      </c>
      <c r="B151" s="1" t="s">
        <v>230</v>
      </c>
      <c r="C151" s="1" t="s">
        <v>11</v>
      </c>
      <c r="D151">
        <v>4.0999999999999996</v>
      </c>
      <c r="E151">
        <v>92</v>
      </c>
      <c r="F151" s="1" t="str">
        <f>IF(RIGHT(szkola345[[#This Row],[IMIE]],1)="a","k","m")</f>
        <v>k</v>
      </c>
      <c r="G151" s="1">
        <f>IF(AND(szkola345[[#This Row],[ŚREDNIA]]&gt;4.6,szkola345[[#This Row],[FREKWENCJA]]&gt;69),1,0)</f>
        <v>0</v>
      </c>
      <c r="H15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52" spans="1:8" x14ac:dyDescent="0.25">
      <c r="A152" s="1" t="s">
        <v>220</v>
      </c>
      <c r="B152" s="1" t="s">
        <v>231</v>
      </c>
      <c r="C152" s="1" t="s">
        <v>232</v>
      </c>
      <c r="D152">
        <v>4.91</v>
      </c>
      <c r="E152">
        <v>71</v>
      </c>
      <c r="F152" s="1" t="str">
        <f>IF(RIGHT(szkola345[[#This Row],[IMIE]],1)="a","k","m")</f>
        <v>k</v>
      </c>
      <c r="G152" s="1">
        <f>IF(AND(szkola345[[#This Row],[ŚREDNIA]]&gt;4.6,szkola345[[#This Row],[FREKWENCJA]]&gt;69),1,0)</f>
        <v>1</v>
      </c>
      <c r="H152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153" spans="1:8" x14ac:dyDescent="0.25">
      <c r="A153" s="1" t="s">
        <v>220</v>
      </c>
      <c r="B153" s="1" t="s">
        <v>233</v>
      </c>
      <c r="C153" s="1" t="s">
        <v>234</v>
      </c>
      <c r="D153">
        <v>4.63</v>
      </c>
      <c r="E153">
        <v>78</v>
      </c>
      <c r="F153" s="1" t="str">
        <f>IF(RIGHT(szkola345[[#This Row],[IMIE]],1)="a","k","m")</f>
        <v>m</v>
      </c>
      <c r="G153" s="1">
        <f>IF(AND(szkola345[[#This Row],[ŚREDNIA]]&gt;4.6,szkola345[[#This Row],[FREKWENCJA]]&gt;69),1,0)</f>
        <v>1</v>
      </c>
      <c r="H153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54" spans="1:8" x14ac:dyDescent="0.25">
      <c r="A154" s="1" t="s">
        <v>220</v>
      </c>
      <c r="B154" s="1" t="s">
        <v>235</v>
      </c>
      <c r="C154" s="1" t="s">
        <v>34</v>
      </c>
      <c r="D154">
        <v>4.97</v>
      </c>
      <c r="E154">
        <v>80</v>
      </c>
      <c r="F154" s="1" t="str">
        <f>IF(RIGHT(szkola345[[#This Row],[IMIE]],1)="a","k","m")</f>
        <v>k</v>
      </c>
      <c r="G154" s="1">
        <f>IF(AND(szkola345[[#This Row],[ŚREDNIA]]&gt;4.6,szkola345[[#This Row],[FREKWENCJA]]&gt;69),1,0)</f>
        <v>1</v>
      </c>
      <c r="H15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155" spans="1:8" x14ac:dyDescent="0.25">
      <c r="A155" s="1" t="s">
        <v>220</v>
      </c>
      <c r="B155" s="1" t="s">
        <v>236</v>
      </c>
      <c r="C155" s="1" t="s">
        <v>56</v>
      </c>
      <c r="D155">
        <v>4.3</v>
      </c>
      <c r="E155">
        <v>77</v>
      </c>
      <c r="F155" s="1" t="str">
        <f>IF(RIGHT(szkola345[[#This Row],[IMIE]],1)="a","k","m")</f>
        <v>k</v>
      </c>
      <c r="G155" s="1">
        <f>IF(AND(szkola345[[#This Row],[ŚREDNIA]]&gt;4.6,szkola345[[#This Row],[FREKWENCJA]]&gt;69),1,0)</f>
        <v>0</v>
      </c>
      <c r="H15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56" spans="1:8" x14ac:dyDescent="0.25">
      <c r="A156" s="1" t="s">
        <v>220</v>
      </c>
      <c r="B156" s="1" t="s">
        <v>237</v>
      </c>
      <c r="C156" s="1" t="s">
        <v>42</v>
      </c>
      <c r="D156">
        <v>4.3499999999999996</v>
      </c>
      <c r="E156">
        <v>75</v>
      </c>
      <c r="F156" s="1" t="str">
        <f>IF(RIGHT(szkola345[[#This Row],[IMIE]],1)="a","k","m")</f>
        <v>m</v>
      </c>
      <c r="G156" s="1">
        <f>IF(AND(szkola345[[#This Row],[ŚREDNIA]]&gt;4.6,szkola345[[#This Row],[FREKWENCJA]]&gt;69),1,0)</f>
        <v>0</v>
      </c>
      <c r="H15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57" spans="1:8" x14ac:dyDescent="0.25">
      <c r="A157" s="1" t="s">
        <v>220</v>
      </c>
      <c r="B157" s="1" t="s">
        <v>238</v>
      </c>
      <c r="C157" s="1" t="s">
        <v>145</v>
      </c>
      <c r="D157">
        <v>5.34</v>
      </c>
      <c r="E157">
        <v>100</v>
      </c>
      <c r="F157" s="1" t="str">
        <f>IF(RIGHT(szkola345[[#This Row],[IMIE]],1)="a","k","m")</f>
        <v>m</v>
      </c>
      <c r="G157" s="1">
        <f>IF(AND(szkola345[[#This Row],[ŚREDNIA]]&gt;4.6,szkola345[[#This Row],[FREKWENCJA]]&gt;69),1,0)</f>
        <v>1</v>
      </c>
      <c r="H157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58" spans="1:8" x14ac:dyDescent="0.25">
      <c r="A158" s="1" t="s">
        <v>220</v>
      </c>
      <c r="B158" s="1" t="s">
        <v>239</v>
      </c>
      <c r="C158" s="1" t="s">
        <v>190</v>
      </c>
      <c r="D158">
        <v>3.62</v>
      </c>
      <c r="E158">
        <v>61</v>
      </c>
      <c r="F158" s="1" t="str">
        <f>IF(RIGHT(szkola345[[#This Row],[IMIE]],1)="a","k","m")</f>
        <v>m</v>
      </c>
      <c r="G158" s="1">
        <f>IF(AND(szkola345[[#This Row],[ŚREDNIA]]&gt;4.6,szkola345[[#This Row],[FREKWENCJA]]&gt;69),1,0)</f>
        <v>0</v>
      </c>
      <c r="H15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59" spans="1:8" x14ac:dyDescent="0.25">
      <c r="A159" s="1" t="s">
        <v>220</v>
      </c>
      <c r="B159" s="1" t="s">
        <v>240</v>
      </c>
      <c r="C159" s="1" t="s">
        <v>48</v>
      </c>
      <c r="D159">
        <v>4.46</v>
      </c>
      <c r="E159">
        <v>61</v>
      </c>
      <c r="F159" s="1" t="str">
        <f>IF(RIGHT(szkola345[[#This Row],[IMIE]],1)="a","k","m")</f>
        <v>m</v>
      </c>
      <c r="G159" s="1">
        <f>IF(AND(szkola345[[#This Row],[ŚREDNIA]]&gt;4.6,szkola345[[#This Row],[FREKWENCJA]]&gt;69),1,0)</f>
        <v>0</v>
      </c>
      <c r="H15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60" spans="1:8" x14ac:dyDescent="0.25">
      <c r="A160" s="1" t="s">
        <v>220</v>
      </c>
      <c r="B160" s="1" t="s">
        <v>241</v>
      </c>
      <c r="C160" s="1" t="s">
        <v>11</v>
      </c>
      <c r="D160">
        <v>3.34</v>
      </c>
      <c r="E160">
        <v>92</v>
      </c>
      <c r="F160" s="1" t="str">
        <f>IF(RIGHT(szkola345[[#This Row],[IMIE]],1)="a","k","m")</f>
        <v>k</v>
      </c>
      <c r="G160" s="1">
        <f>IF(AND(szkola345[[#This Row],[ŚREDNIA]]&gt;4.6,szkola345[[#This Row],[FREKWENCJA]]&gt;69),1,0)</f>
        <v>0</v>
      </c>
      <c r="H16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61" spans="1:8" x14ac:dyDescent="0.25">
      <c r="A161" s="1" t="s">
        <v>220</v>
      </c>
      <c r="B161" s="1" t="s">
        <v>242</v>
      </c>
      <c r="C161" s="1" t="s">
        <v>17</v>
      </c>
      <c r="D161">
        <v>3.69</v>
      </c>
      <c r="E161">
        <v>87</v>
      </c>
      <c r="F161" s="1" t="str">
        <f>IF(RIGHT(szkola345[[#This Row],[IMIE]],1)="a","k","m")</f>
        <v>k</v>
      </c>
      <c r="G161" s="1">
        <f>IF(AND(szkola345[[#This Row],[ŚREDNIA]]&gt;4.6,szkola345[[#This Row],[FREKWENCJA]]&gt;69),1,0)</f>
        <v>0</v>
      </c>
      <c r="H16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62" spans="1:8" x14ac:dyDescent="0.25">
      <c r="A162" s="1" t="s">
        <v>220</v>
      </c>
      <c r="B162" s="1" t="s">
        <v>243</v>
      </c>
      <c r="C162" s="1" t="s">
        <v>152</v>
      </c>
      <c r="D162">
        <v>3.72</v>
      </c>
      <c r="E162">
        <v>79</v>
      </c>
      <c r="F162" s="1" t="str">
        <f>IF(RIGHT(szkola345[[#This Row],[IMIE]],1)="a","k","m")</f>
        <v>m</v>
      </c>
      <c r="G162" s="1">
        <f>IF(AND(szkola345[[#This Row],[ŚREDNIA]]&gt;4.6,szkola345[[#This Row],[FREKWENCJA]]&gt;69),1,0)</f>
        <v>0</v>
      </c>
      <c r="H16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63" spans="1:8" x14ac:dyDescent="0.25">
      <c r="A163" s="1" t="s">
        <v>220</v>
      </c>
      <c r="B163" s="1" t="s">
        <v>244</v>
      </c>
      <c r="C163" s="1" t="s">
        <v>63</v>
      </c>
      <c r="D163">
        <v>3.53</v>
      </c>
      <c r="E163">
        <v>80</v>
      </c>
      <c r="F163" s="1" t="str">
        <f>IF(RIGHT(szkola345[[#This Row],[IMIE]],1)="a","k","m")</f>
        <v>k</v>
      </c>
      <c r="G163" s="1">
        <f>IF(AND(szkola345[[#This Row],[ŚREDNIA]]&gt;4.6,szkola345[[#This Row],[FREKWENCJA]]&gt;69),1,0)</f>
        <v>0</v>
      </c>
      <c r="H16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64" spans="1:8" x14ac:dyDescent="0.25">
      <c r="A164" s="1" t="s">
        <v>220</v>
      </c>
      <c r="B164" s="1" t="s">
        <v>112</v>
      </c>
      <c r="C164" s="1" t="s">
        <v>245</v>
      </c>
      <c r="D164">
        <v>2.16</v>
      </c>
      <c r="E164">
        <v>61</v>
      </c>
      <c r="F164" s="1" t="str">
        <f>IF(RIGHT(szkola345[[#This Row],[IMIE]],1)="a","k","m")</f>
        <v>m</v>
      </c>
      <c r="G164" s="1">
        <f>IF(AND(szkola345[[#This Row],[ŚREDNIA]]&gt;4.6,szkola345[[#This Row],[FREKWENCJA]]&gt;69),1,0)</f>
        <v>0</v>
      </c>
      <c r="H16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65" spans="1:8" x14ac:dyDescent="0.25">
      <c r="A165" s="1" t="s">
        <v>220</v>
      </c>
      <c r="B165" s="1" t="s">
        <v>246</v>
      </c>
      <c r="C165" s="1" t="s">
        <v>123</v>
      </c>
      <c r="D165">
        <v>5.35</v>
      </c>
      <c r="E165">
        <v>89</v>
      </c>
      <c r="F165" s="1" t="str">
        <f>IF(RIGHT(szkola345[[#This Row],[IMIE]],1)="a","k","m")</f>
        <v>m</v>
      </c>
      <c r="G165" s="1">
        <f>IF(AND(szkola345[[#This Row],[ŚREDNIA]]&gt;4.6,szkola345[[#This Row],[FREKWENCJA]]&gt;69),1,0)</f>
        <v>1</v>
      </c>
      <c r="H165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66" spans="1:8" x14ac:dyDescent="0.25">
      <c r="A166" s="1" t="s">
        <v>220</v>
      </c>
      <c r="B166" s="1" t="s">
        <v>247</v>
      </c>
      <c r="C166" s="1" t="s">
        <v>15</v>
      </c>
      <c r="D166">
        <v>2.83</v>
      </c>
      <c r="E166">
        <v>64</v>
      </c>
      <c r="F166" s="1" t="str">
        <f>IF(RIGHT(szkola345[[#This Row],[IMIE]],1)="a","k","m")</f>
        <v>m</v>
      </c>
      <c r="G166" s="1">
        <f>IF(AND(szkola345[[#This Row],[ŚREDNIA]]&gt;4.6,szkola345[[#This Row],[FREKWENCJA]]&gt;69),1,0)</f>
        <v>0</v>
      </c>
      <c r="H16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67" spans="1:8" x14ac:dyDescent="0.25">
      <c r="A167" s="1" t="s">
        <v>220</v>
      </c>
      <c r="B167" s="1" t="s">
        <v>248</v>
      </c>
      <c r="C167" s="1" t="s">
        <v>249</v>
      </c>
      <c r="D167">
        <v>4.79</v>
      </c>
      <c r="E167">
        <v>87</v>
      </c>
      <c r="F167" s="1" t="str">
        <f>IF(RIGHT(szkola345[[#This Row],[IMIE]],1)="a","k","m")</f>
        <v>m</v>
      </c>
      <c r="G167" s="1">
        <f>IF(AND(szkola345[[#This Row],[ŚREDNIA]]&gt;4.6,szkola345[[#This Row],[FREKWENCJA]]&gt;69),1,0)</f>
        <v>1</v>
      </c>
      <c r="H167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68" spans="1:8" x14ac:dyDescent="0.25">
      <c r="A168" s="1" t="s">
        <v>220</v>
      </c>
      <c r="B168" s="1" t="s">
        <v>250</v>
      </c>
      <c r="C168" s="1" t="s">
        <v>218</v>
      </c>
      <c r="D168">
        <v>4.38</v>
      </c>
      <c r="E168">
        <v>92</v>
      </c>
      <c r="F168" s="1" t="str">
        <f>IF(RIGHT(szkola345[[#This Row],[IMIE]],1)="a","k","m")</f>
        <v>k</v>
      </c>
      <c r="G168" s="1">
        <f>IF(AND(szkola345[[#This Row],[ŚREDNIA]]&gt;4.6,szkola345[[#This Row],[FREKWENCJA]]&gt;69),1,0)</f>
        <v>0</v>
      </c>
      <c r="H16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69" spans="1:8" x14ac:dyDescent="0.25">
      <c r="A169" s="1" t="s">
        <v>220</v>
      </c>
      <c r="B169" s="1" t="s">
        <v>251</v>
      </c>
      <c r="C169" s="1" t="s">
        <v>15</v>
      </c>
      <c r="D169">
        <v>5.09</v>
      </c>
      <c r="E169">
        <v>89</v>
      </c>
      <c r="F169" s="1" t="str">
        <f>IF(RIGHT(szkola345[[#This Row],[IMIE]],1)="a","k","m")</f>
        <v>m</v>
      </c>
      <c r="G169" s="1">
        <f>IF(AND(szkola345[[#This Row],[ŚREDNIA]]&gt;4.6,szkola345[[#This Row],[FREKWENCJA]]&gt;69),1,0)</f>
        <v>1</v>
      </c>
      <c r="H16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70" spans="1:8" x14ac:dyDescent="0.25">
      <c r="A170" s="1" t="s">
        <v>220</v>
      </c>
      <c r="B170" s="1" t="s">
        <v>252</v>
      </c>
      <c r="C170" s="1" t="s">
        <v>192</v>
      </c>
      <c r="D170">
        <v>3.9</v>
      </c>
      <c r="E170">
        <v>64</v>
      </c>
      <c r="F170" s="1" t="str">
        <f>IF(RIGHT(szkola345[[#This Row],[IMIE]],1)="a","k","m")</f>
        <v>m</v>
      </c>
      <c r="G170" s="1">
        <f>IF(AND(szkola345[[#This Row],[ŚREDNIA]]&gt;4.6,szkola345[[#This Row],[FREKWENCJA]]&gt;69),1,0)</f>
        <v>0</v>
      </c>
      <c r="H17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71" spans="1:8" x14ac:dyDescent="0.25">
      <c r="A171" s="1" t="s">
        <v>220</v>
      </c>
      <c r="B171" s="1" t="s">
        <v>253</v>
      </c>
      <c r="C171" s="1" t="s">
        <v>27</v>
      </c>
      <c r="D171">
        <v>5.24</v>
      </c>
      <c r="E171">
        <v>96</v>
      </c>
      <c r="F171" s="1" t="str">
        <f>IF(RIGHT(szkola345[[#This Row],[IMIE]],1)="a","k","m")</f>
        <v>m</v>
      </c>
      <c r="G171" s="1">
        <f>IF(AND(szkola345[[#This Row],[ŚREDNIA]]&gt;4.6,szkola345[[#This Row],[FREKWENCJA]]&gt;69),1,0)</f>
        <v>1</v>
      </c>
      <c r="H171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72" spans="1:8" x14ac:dyDescent="0.25">
      <c r="A172" s="1" t="s">
        <v>220</v>
      </c>
      <c r="B172" s="1" t="s">
        <v>254</v>
      </c>
      <c r="C172" s="1" t="s">
        <v>36</v>
      </c>
      <c r="D172">
        <v>4.04</v>
      </c>
      <c r="E172">
        <v>94</v>
      </c>
      <c r="F172" s="1" t="str">
        <f>IF(RIGHT(szkola345[[#This Row],[IMIE]],1)="a","k","m")</f>
        <v>m</v>
      </c>
      <c r="G172" s="1">
        <f>IF(AND(szkola345[[#This Row],[ŚREDNIA]]&gt;4.6,szkola345[[#This Row],[FREKWENCJA]]&gt;69),1,0)</f>
        <v>0</v>
      </c>
      <c r="H17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73" spans="1:8" x14ac:dyDescent="0.25">
      <c r="A173" s="1" t="s">
        <v>220</v>
      </c>
      <c r="B173" s="1" t="s">
        <v>255</v>
      </c>
      <c r="C173" s="1" t="s">
        <v>15</v>
      </c>
      <c r="D173">
        <v>4.88</v>
      </c>
      <c r="E173">
        <v>85</v>
      </c>
      <c r="F173" s="1" t="str">
        <f>IF(RIGHT(szkola345[[#This Row],[IMIE]],1)="a","k","m")</f>
        <v>m</v>
      </c>
      <c r="G173" s="1">
        <f>IF(AND(szkola345[[#This Row],[ŚREDNIA]]&gt;4.6,szkola345[[#This Row],[FREKWENCJA]]&gt;69),1,0)</f>
        <v>1</v>
      </c>
      <c r="H173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74" spans="1:8" x14ac:dyDescent="0.25">
      <c r="A174" s="1" t="s">
        <v>220</v>
      </c>
      <c r="B174" s="1" t="s">
        <v>256</v>
      </c>
      <c r="C174" s="1" t="s">
        <v>11</v>
      </c>
      <c r="D174">
        <v>4.57</v>
      </c>
      <c r="E174">
        <v>82</v>
      </c>
      <c r="F174" s="1" t="str">
        <f>IF(RIGHT(szkola345[[#This Row],[IMIE]],1)="a","k","m")</f>
        <v>k</v>
      </c>
      <c r="G174" s="1">
        <f>IF(AND(szkola345[[#This Row],[ŚREDNIA]]&gt;4.6,szkola345[[#This Row],[FREKWENCJA]]&gt;69),1,0)</f>
        <v>0</v>
      </c>
      <c r="H17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75" spans="1:8" x14ac:dyDescent="0.25">
      <c r="A175" s="1" t="s">
        <v>220</v>
      </c>
      <c r="B175" s="1" t="s">
        <v>257</v>
      </c>
      <c r="C175" s="1" t="s">
        <v>46</v>
      </c>
      <c r="D175">
        <v>5.89</v>
      </c>
      <c r="E175">
        <v>93</v>
      </c>
      <c r="F175" s="1" t="str">
        <f>IF(RIGHT(szkola345[[#This Row],[IMIE]],1)="a","k","m")</f>
        <v>m</v>
      </c>
      <c r="G175" s="1">
        <f>IF(AND(szkola345[[#This Row],[ŚREDNIA]]&gt;4.6,szkola345[[#This Row],[FREKWENCJA]]&gt;69),1,0)</f>
        <v>1</v>
      </c>
      <c r="H175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76" spans="1:8" x14ac:dyDescent="0.25">
      <c r="A176" s="1" t="s">
        <v>220</v>
      </c>
      <c r="B176" s="1" t="s">
        <v>258</v>
      </c>
      <c r="C176" s="1" t="s">
        <v>259</v>
      </c>
      <c r="D176">
        <v>3.91</v>
      </c>
      <c r="E176">
        <v>66</v>
      </c>
      <c r="F176" s="1" t="str">
        <f>IF(RIGHT(szkola345[[#This Row],[IMIE]],1)="a","k","m")</f>
        <v>m</v>
      </c>
      <c r="G176" s="1">
        <f>IF(AND(szkola345[[#This Row],[ŚREDNIA]]&gt;4.6,szkola345[[#This Row],[FREKWENCJA]]&gt;69),1,0)</f>
        <v>0</v>
      </c>
      <c r="H17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77" spans="1:8" x14ac:dyDescent="0.25">
      <c r="A177" s="1" t="s">
        <v>260</v>
      </c>
      <c r="B177" s="1" t="s">
        <v>261</v>
      </c>
      <c r="C177" s="1" t="s">
        <v>178</v>
      </c>
      <c r="D177">
        <v>3.33</v>
      </c>
      <c r="E177">
        <v>67</v>
      </c>
      <c r="F177" s="1" t="str">
        <f>IF(RIGHT(szkola345[[#This Row],[IMIE]],1)="a","k","m")</f>
        <v>m</v>
      </c>
      <c r="G177" s="1">
        <f>IF(AND(szkola345[[#This Row],[ŚREDNIA]]&gt;4.6,szkola345[[#This Row],[FREKWENCJA]]&gt;69),1,0)</f>
        <v>0</v>
      </c>
      <c r="H17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78" spans="1:8" x14ac:dyDescent="0.25">
      <c r="A178" s="1" t="s">
        <v>260</v>
      </c>
      <c r="B178" s="1" t="s">
        <v>262</v>
      </c>
      <c r="C178" s="1" t="s">
        <v>115</v>
      </c>
      <c r="D178">
        <v>4.9000000000000004</v>
      </c>
      <c r="E178">
        <v>94</v>
      </c>
      <c r="F178" s="1" t="str">
        <f>IF(RIGHT(szkola345[[#This Row],[IMIE]],1)="a","k","m")</f>
        <v>k</v>
      </c>
      <c r="G178" s="1">
        <f>IF(AND(szkola345[[#This Row],[ŚREDNIA]]&gt;4.6,szkola345[[#This Row],[FREKWENCJA]]&gt;69),1,0)</f>
        <v>1</v>
      </c>
      <c r="H178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79" spans="1:8" x14ac:dyDescent="0.25">
      <c r="A179" s="1" t="s">
        <v>260</v>
      </c>
      <c r="B179" s="1" t="s">
        <v>263</v>
      </c>
      <c r="C179" s="1" t="s">
        <v>44</v>
      </c>
      <c r="D179">
        <v>4.9000000000000004</v>
      </c>
      <c r="E179">
        <v>79</v>
      </c>
      <c r="F179" s="1" t="str">
        <f>IF(RIGHT(szkola345[[#This Row],[IMIE]],1)="a","k","m")</f>
        <v>k</v>
      </c>
      <c r="G179" s="1">
        <f>IF(AND(szkola345[[#This Row],[ŚREDNIA]]&gt;4.6,szkola345[[#This Row],[FREKWENCJA]]&gt;69),1,0)</f>
        <v>1</v>
      </c>
      <c r="H17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180" spans="1:8" x14ac:dyDescent="0.25">
      <c r="A180" s="1" t="s">
        <v>260</v>
      </c>
      <c r="B180" s="1" t="s">
        <v>264</v>
      </c>
      <c r="C180" s="1" t="s">
        <v>40</v>
      </c>
      <c r="D180">
        <v>2.2999999999999998</v>
      </c>
      <c r="E180">
        <v>55</v>
      </c>
      <c r="F180" s="1" t="str">
        <f>IF(RIGHT(szkola345[[#This Row],[IMIE]],1)="a","k","m")</f>
        <v>k</v>
      </c>
      <c r="G180" s="1">
        <f>IF(AND(szkola345[[#This Row],[ŚREDNIA]]&gt;4.6,szkola345[[#This Row],[FREKWENCJA]]&gt;69),1,0)</f>
        <v>0</v>
      </c>
      <c r="H18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81" spans="1:8" x14ac:dyDescent="0.25">
      <c r="A181" s="1" t="s">
        <v>260</v>
      </c>
      <c r="B181" s="1" t="s">
        <v>265</v>
      </c>
      <c r="C181" s="1" t="s">
        <v>266</v>
      </c>
      <c r="D181">
        <v>2.85</v>
      </c>
      <c r="E181">
        <v>87</v>
      </c>
      <c r="F181" s="1" t="str">
        <f>IF(RIGHT(szkola345[[#This Row],[IMIE]],1)="a","k","m")</f>
        <v>k</v>
      </c>
      <c r="G181" s="1">
        <f>IF(AND(szkola345[[#This Row],[ŚREDNIA]]&gt;4.6,szkola345[[#This Row],[FREKWENCJA]]&gt;69),1,0)</f>
        <v>0</v>
      </c>
      <c r="H18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82" spans="1:8" x14ac:dyDescent="0.25">
      <c r="A182" s="1" t="s">
        <v>260</v>
      </c>
      <c r="B182" s="1" t="s">
        <v>267</v>
      </c>
      <c r="C182" s="1" t="s">
        <v>66</v>
      </c>
      <c r="D182">
        <v>2.8</v>
      </c>
      <c r="E182">
        <v>53</v>
      </c>
      <c r="F182" s="1" t="str">
        <f>IF(RIGHT(szkola345[[#This Row],[IMIE]],1)="a","k","m")</f>
        <v>k</v>
      </c>
      <c r="G182" s="1">
        <f>IF(AND(szkola345[[#This Row],[ŚREDNIA]]&gt;4.6,szkola345[[#This Row],[FREKWENCJA]]&gt;69),1,0)</f>
        <v>0</v>
      </c>
      <c r="H18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83" spans="1:8" x14ac:dyDescent="0.25">
      <c r="A183" s="1" t="s">
        <v>260</v>
      </c>
      <c r="B183" s="1" t="s">
        <v>268</v>
      </c>
      <c r="C183" s="1" t="s">
        <v>11</v>
      </c>
      <c r="D183">
        <v>4.8099999999999996</v>
      </c>
      <c r="E183">
        <v>73</v>
      </c>
      <c r="F183" s="1" t="str">
        <f>IF(RIGHT(szkola345[[#This Row],[IMIE]],1)="a","k","m")</f>
        <v>k</v>
      </c>
      <c r="G183" s="1">
        <f>IF(AND(szkola345[[#This Row],[ŚREDNIA]]&gt;4.6,szkola345[[#This Row],[FREKWENCJA]]&gt;69),1,0)</f>
        <v>1</v>
      </c>
      <c r="H183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84" spans="1:8" x14ac:dyDescent="0.25">
      <c r="A184" s="1" t="s">
        <v>260</v>
      </c>
      <c r="B184" s="1" t="s">
        <v>269</v>
      </c>
      <c r="C184" s="1" t="s">
        <v>9</v>
      </c>
      <c r="D184">
        <v>4.01</v>
      </c>
      <c r="E184">
        <v>71</v>
      </c>
      <c r="F184" s="1" t="str">
        <f>IF(RIGHT(szkola345[[#This Row],[IMIE]],1)="a","k","m")</f>
        <v>k</v>
      </c>
      <c r="G184" s="1">
        <f>IF(AND(szkola345[[#This Row],[ŚREDNIA]]&gt;4.6,szkola345[[#This Row],[FREKWENCJA]]&gt;69),1,0)</f>
        <v>0</v>
      </c>
      <c r="H18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85" spans="1:8" x14ac:dyDescent="0.25">
      <c r="A185" s="1" t="s">
        <v>260</v>
      </c>
      <c r="B185" s="1" t="s">
        <v>270</v>
      </c>
      <c r="C185" s="1" t="s">
        <v>98</v>
      </c>
      <c r="D185">
        <v>2.65</v>
      </c>
      <c r="E185">
        <v>86</v>
      </c>
      <c r="F185" s="1" t="str">
        <f>IF(RIGHT(szkola345[[#This Row],[IMIE]],1)="a","k","m")</f>
        <v>k</v>
      </c>
      <c r="G185" s="1">
        <f>IF(AND(szkola345[[#This Row],[ŚREDNIA]]&gt;4.6,szkola345[[#This Row],[FREKWENCJA]]&gt;69),1,0)</f>
        <v>0</v>
      </c>
      <c r="H18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86" spans="1:8" x14ac:dyDescent="0.25">
      <c r="A186" s="1" t="s">
        <v>260</v>
      </c>
      <c r="B186" s="1" t="s">
        <v>271</v>
      </c>
      <c r="C186" s="1" t="s">
        <v>66</v>
      </c>
      <c r="D186">
        <v>4.83</v>
      </c>
      <c r="E186">
        <v>92</v>
      </c>
      <c r="F186" s="1" t="str">
        <f>IF(RIGHT(szkola345[[#This Row],[IMIE]],1)="a","k","m")</f>
        <v>k</v>
      </c>
      <c r="G186" s="1">
        <f>IF(AND(szkola345[[#This Row],[ŚREDNIA]]&gt;4.6,szkola345[[#This Row],[FREKWENCJA]]&gt;69),1,0)</f>
        <v>1</v>
      </c>
      <c r="H186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87" spans="1:8" x14ac:dyDescent="0.25">
      <c r="A187" s="1" t="s">
        <v>260</v>
      </c>
      <c r="B187" s="1" t="s">
        <v>272</v>
      </c>
      <c r="C187" s="1" t="s">
        <v>273</v>
      </c>
      <c r="D187">
        <v>4.3499999999999996</v>
      </c>
      <c r="E187">
        <v>69</v>
      </c>
      <c r="F187" s="1" t="str">
        <f>IF(RIGHT(szkola345[[#This Row],[IMIE]],1)="a","k","m")</f>
        <v>k</v>
      </c>
      <c r="G187" s="1">
        <f>IF(AND(szkola345[[#This Row],[ŚREDNIA]]&gt;4.6,szkola345[[#This Row],[FREKWENCJA]]&gt;69),1,0)</f>
        <v>0</v>
      </c>
      <c r="H18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88" spans="1:8" x14ac:dyDescent="0.25">
      <c r="A188" s="1" t="s">
        <v>260</v>
      </c>
      <c r="B188" s="1" t="s">
        <v>274</v>
      </c>
      <c r="C188" s="1" t="s">
        <v>34</v>
      </c>
      <c r="D188">
        <v>3.03</v>
      </c>
      <c r="E188">
        <v>75</v>
      </c>
      <c r="F188" s="1" t="str">
        <f>IF(RIGHT(szkola345[[#This Row],[IMIE]],1)="a","k","m")</f>
        <v>k</v>
      </c>
      <c r="G188" s="1">
        <f>IF(AND(szkola345[[#This Row],[ŚREDNIA]]&gt;4.6,szkola345[[#This Row],[FREKWENCJA]]&gt;69),1,0)</f>
        <v>0</v>
      </c>
      <c r="H18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89" spans="1:8" x14ac:dyDescent="0.25">
      <c r="A189" s="1" t="s">
        <v>260</v>
      </c>
      <c r="B189" s="1" t="s">
        <v>275</v>
      </c>
      <c r="C189" s="1" t="s">
        <v>276</v>
      </c>
      <c r="D189">
        <v>4.6399999999999997</v>
      </c>
      <c r="E189">
        <v>78</v>
      </c>
      <c r="F189" s="1" t="str">
        <f>IF(RIGHT(szkola345[[#This Row],[IMIE]],1)="a","k","m")</f>
        <v>k</v>
      </c>
      <c r="G189" s="1">
        <f>IF(AND(szkola345[[#This Row],[ŚREDNIA]]&gt;4.6,szkola345[[#This Row],[FREKWENCJA]]&gt;69),1,0)</f>
        <v>1</v>
      </c>
      <c r="H18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90" spans="1:8" x14ac:dyDescent="0.25">
      <c r="A190" s="1" t="s">
        <v>260</v>
      </c>
      <c r="B190" s="1" t="s">
        <v>168</v>
      </c>
      <c r="C190" s="1" t="s">
        <v>34</v>
      </c>
      <c r="D190">
        <v>4.93</v>
      </c>
      <c r="E190">
        <v>83</v>
      </c>
      <c r="F190" s="1" t="str">
        <f>IF(RIGHT(szkola345[[#This Row],[IMIE]],1)="a","k","m")</f>
        <v>k</v>
      </c>
      <c r="G190" s="1">
        <f>IF(AND(szkola345[[#This Row],[ŚREDNIA]]&gt;4.6,szkola345[[#This Row],[FREKWENCJA]]&gt;69),1,0)</f>
        <v>1</v>
      </c>
      <c r="H190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191" spans="1:8" x14ac:dyDescent="0.25">
      <c r="A191" s="1" t="s">
        <v>260</v>
      </c>
      <c r="B191" s="1" t="s">
        <v>277</v>
      </c>
      <c r="C191" s="1" t="s">
        <v>70</v>
      </c>
      <c r="D191">
        <v>4.22</v>
      </c>
      <c r="E191">
        <v>100</v>
      </c>
      <c r="F191" s="1" t="str">
        <f>IF(RIGHT(szkola345[[#This Row],[IMIE]],1)="a","k","m")</f>
        <v>k</v>
      </c>
      <c r="G191" s="1">
        <f>IF(AND(szkola345[[#This Row],[ŚREDNIA]]&gt;4.6,szkola345[[#This Row],[FREKWENCJA]]&gt;69),1,0)</f>
        <v>0</v>
      </c>
      <c r="H19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92" spans="1:8" x14ac:dyDescent="0.25">
      <c r="A192" s="1" t="s">
        <v>260</v>
      </c>
      <c r="B192" s="1" t="s">
        <v>278</v>
      </c>
      <c r="C192" s="1" t="s">
        <v>98</v>
      </c>
      <c r="D192">
        <v>4.82</v>
      </c>
      <c r="E192">
        <v>91</v>
      </c>
      <c r="F192" s="1" t="str">
        <f>IF(RIGHT(szkola345[[#This Row],[IMIE]],1)="a","k","m")</f>
        <v>k</v>
      </c>
      <c r="G192" s="1">
        <f>IF(AND(szkola345[[#This Row],[ŚREDNIA]]&gt;4.6,szkola345[[#This Row],[FREKWENCJA]]&gt;69),1,0)</f>
        <v>1</v>
      </c>
      <c r="H192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193" spans="1:8" x14ac:dyDescent="0.25">
      <c r="A193" s="1" t="s">
        <v>260</v>
      </c>
      <c r="B193" s="1" t="s">
        <v>279</v>
      </c>
      <c r="C193" s="1" t="s">
        <v>17</v>
      </c>
      <c r="D193">
        <v>4.93</v>
      </c>
      <c r="E193">
        <v>76</v>
      </c>
      <c r="F193" s="1" t="str">
        <f>IF(RIGHT(szkola345[[#This Row],[IMIE]],1)="a","k","m")</f>
        <v>k</v>
      </c>
      <c r="G193" s="1">
        <f>IF(AND(szkola345[[#This Row],[ŚREDNIA]]&gt;4.6,szkola345[[#This Row],[FREKWENCJA]]&gt;69),1,0)</f>
        <v>1</v>
      </c>
      <c r="H193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194" spans="1:8" x14ac:dyDescent="0.25">
      <c r="A194" s="1" t="s">
        <v>260</v>
      </c>
      <c r="B194" s="1" t="s">
        <v>280</v>
      </c>
      <c r="C194" s="1" t="s">
        <v>34</v>
      </c>
      <c r="D194">
        <v>4.8899999999999997</v>
      </c>
      <c r="E194">
        <v>100</v>
      </c>
      <c r="F194" s="1" t="str">
        <f>IF(RIGHT(szkola345[[#This Row],[IMIE]],1)="a","k","m")</f>
        <v>k</v>
      </c>
      <c r="G194" s="1">
        <f>IF(AND(szkola345[[#This Row],[ŚREDNIA]]&gt;4.6,szkola345[[#This Row],[FREKWENCJA]]&gt;69),1,0)</f>
        <v>1</v>
      </c>
      <c r="H19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195" spans="1:8" x14ac:dyDescent="0.25">
      <c r="A195" s="1" t="s">
        <v>260</v>
      </c>
      <c r="B195" s="1" t="s">
        <v>281</v>
      </c>
      <c r="C195" s="1" t="s">
        <v>181</v>
      </c>
      <c r="D195">
        <v>4.95</v>
      </c>
      <c r="E195">
        <v>82</v>
      </c>
      <c r="F195" s="1" t="str">
        <f>IF(RIGHT(szkola345[[#This Row],[IMIE]],1)="a","k","m")</f>
        <v>k</v>
      </c>
      <c r="G195" s="1">
        <f>IF(AND(szkola345[[#This Row],[ŚREDNIA]]&gt;4.6,szkola345[[#This Row],[FREKWENCJA]]&gt;69),1,0)</f>
        <v>1</v>
      </c>
      <c r="H195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196" spans="1:8" x14ac:dyDescent="0.25">
      <c r="A196" s="1" t="s">
        <v>260</v>
      </c>
      <c r="B196" s="1" t="s">
        <v>282</v>
      </c>
      <c r="C196" s="1" t="s">
        <v>32</v>
      </c>
      <c r="D196">
        <v>2.73</v>
      </c>
      <c r="E196">
        <v>82</v>
      </c>
      <c r="F196" s="1" t="str">
        <f>IF(RIGHT(szkola345[[#This Row],[IMIE]],1)="a","k","m")</f>
        <v>k</v>
      </c>
      <c r="G196" s="1">
        <f>IF(AND(szkola345[[#This Row],[ŚREDNIA]]&gt;4.6,szkola345[[#This Row],[FREKWENCJA]]&gt;69),1,0)</f>
        <v>0</v>
      </c>
      <c r="H19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97" spans="1:8" x14ac:dyDescent="0.25">
      <c r="A197" s="1" t="s">
        <v>260</v>
      </c>
      <c r="B197" s="1" t="s">
        <v>283</v>
      </c>
      <c r="C197" s="1" t="s">
        <v>178</v>
      </c>
      <c r="D197">
        <v>4.9800000000000004</v>
      </c>
      <c r="E197">
        <v>80</v>
      </c>
      <c r="F197" s="1" t="str">
        <f>IF(RIGHT(szkola345[[#This Row],[IMIE]],1)="a","k","m")</f>
        <v>m</v>
      </c>
      <c r="G197" s="1">
        <f>IF(AND(szkola345[[#This Row],[ŚREDNIA]]&gt;4.6,szkola345[[#This Row],[FREKWENCJA]]&gt;69),1,0)</f>
        <v>1</v>
      </c>
      <c r="H197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198" spans="1:8" x14ac:dyDescent="0.25">
      <c r="A198" s="1" t="s">
        <v>260</v>
      </c>
      <c r="B198" s="1" t="s">
        <v>284</v>
      </c>
      <c r="C198" s="1" t="s">
        <v>66</v>
      </c>
      <c r="D198">
        <v>2</v>
      </c>
      <c r="E198">
        <v>63</v>
      </c>
      <c r="F198" s="1" t="str">
        <f>IF(RIGHT(szkola345[[#This Row],[IMIE]],1)="a","k","m")</f>
        <v>k</v>
      </c>
      <c r="G198" s="1">
        <f>IF(AND(szkola345[[#This Row],[ŚREDNIA]]&gt;4.6,szkola345[[#This Row],[FREKWENCJA]]&gt;69),1,0)</f>
        <v>0</v>
      </c>
      <c r="H19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199" spans="1:8" x14ac:dyDescent="0.25">
      <c r="A199" s="1" t="s">
        <v>260</v>
      </c>
      <c r="B199" s="1" t="s">
        <v>285</v>
      </c>
      <c r="C199" s="1" t="s">
        <v>70</v>
      </c>
      <c r="D199">
        <v>4.7699999999999996</v>
      </c>
      <c r="E199">
        <v>87</v>
      </c>
      <c r="F199" s="1" t="str">
        <f>IF(RIGHT(szkola345[[#This Row],[IMIE]],1)="a","k","m")</f>
        <v>k</v>
      </c>
      <c r="G199" s="1">
        <f>IF(AND(szkola345[[#This Row],[ŚREDNIA]]&gt;4.6,szkola345[[#This Row],[FREKWENCJA]]&gt;69),1,0)</f>
        <v>1</v>
      </c>
      <c r="H19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200" spans="1:8" x14ac:dyDescent="0.25">
      <c r="A200" s="1" t="s">
        <v>260</v>
      </c>
      <c r="B200" s="1" t="s">
        <v>286</v>
      </c>
      <c r="C200" s="1" t="s">
        <v>25</v>
      </c>
      <c r="D200">
        <v>5.07</v>
      </c>
      <c r="E200">
        <v>83</v>
      </c>
      <c r="F200" s="1" t="str">
        <f>IF(RIGHT(szkola345[[#This Row],[IMIE]],1)="a","k","m")</f>
        <v>k</v>
      </c>
      <c r="G200" s="1">
        <f>IF(AND(szkola345[[#This Row],[ŚREDNIA]]&gt;4.6,szkola345[[#This Row],[FREKWENCJA]]&gt;69),1,0)</f>
        <v>1</v>
      </c>
      <c r="H200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201" spans="1:8" x14ac:dyDescent="0.25">
      <c r="A201" s="1" t="s">
        <v>260</v>
      </c>
      <c r="B201" s="1" t="s">
        <v>287</v>
      </c>
      <c r="C201" s="1" t="s">
        <v>192</v>
      </c>
      <c r="D201">
        <v>4.49</v>
      </c>
      <c r="E201">
        <v>95</v>
      </c>
      <c r="F201" s="1" t="str">
        <f>IF(RIGHT(szkola345[[#This Row],[IMIE]],1)="a","k","m")</f>
        <v>m</v>
      </c>
      <c r="G201" s="1">
        <f>IF(AND(szkola345[[#This Row],[ŚREDNIA]]&gt;4.6,szkola345[[#This Row],[FREKWENCJA]]&gt;69),1,0)</f>
        <v>0</v>
      </c>
      <c r="H20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02" spans="1:8" x14ac:dyDescent="0.25">
      <c r="A202" s="1" t="s">
        <v>260</v>
      </c>
      <c r="B202" s="1" t="s">
        <v>288</v>
      </c>
      <c r="C202" s="1" t="s">
        <v>50</v>
      </c>
      <c r="D202">
        <v>4.4800000000000004</v>
      </c>
      <c r="E202">
        <v>64</v>
      </c>
      <c r="F202" s="1" t="str">
        <f>IF(RIGHT(szkola345[[#This Row],[IMIE]],1)="a","k","m")</f>
        <v>k</v>
      </c>
      <c r="G202" s="1">
        <f>IF(AND(szkola345[[#This Row],[ŚREDNIA]]&gt;4.6,szkola345[[#This Row],[FREKWENCJA]]&gt;69),1,0)</f>
        <v>0</v>
      </c>
      <c r="H20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03" spans="1:8" x14ac:dyDescent="0.25">
      <c r="A203" s="1" t="s">
        <v>260</v>
      </c>
      <c r="B203" s="1" t="s">
        <v>289</v>
      </c>
      <c r="C203" s="1" t="s">
        <v>15</v>
      </c>
      <c r="D203">
        <v>3.21</v>
      </c>
      <c r="E203">
        <v>80</v>
      </c>
      <c r="F203" s="1" t="str">
        <f>IF(RIGHT(szkola345[[#This Row],[IMIE]],1)="a","k","m")</f>
        <v>m</v>
      </c>
      <c r="G203" s="1">
        <f>IF(AND(szkola345[[#This Row],[ŚREDNIA]]&gt;4.6,szkola345[[#This Row],[FREKWENCJA]]&gt;69),1,0)</f>
        <v>0</v>
      </c>
      <c r="H20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04" spans="1:8" x14ac:dyDescent="0.25">
      <c r="A204" s="1" t="s">
        <v>260</v>
      </c>
      <c r="B204" s="1" t="s">
        <v>290</v>
      </c>
      <c r="C204" s="1" t="s">
        <v>156</v>
      </c>
      <c r="D204">
        <v>5.19</v>
      </c>
      <c r="E204">
        <v>93</v>
      </c>
      <c r="F204" s="1" t="str">
        <f>IF(RIGHT(szkola345[[#This Row],[IMIE]],1)="a","k","m")</f>
        <v>k</v>
      </c>
      <c r="G204" s="1">
        <f>IF(AND(szkola345[[#This Row],[ŚREDNIA]]&gt;4.6,szkola345[[#This Row],[FREKWENCJA]]&gt;69),1,0)</f>
        <v>1</v>
      </c>
      <c r="H20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05" spans="1:8" x14ac:dyDescent="0.25">
      <c r="A205" s="1" t="s">
        <v>260</v>
      </c>
      <c r="B205" s="1" t="s">
        <v>291</v>
      </c>
      <c r="C205" s="1" t="s">
        <v>292</v>
      </c>
      <c r="D205">
        <v>4.55</v>
      </c>
      <c r="E205">
        <v>94</v>
      </c>
      <c r="F205" s="1" t="str">
        <f>IF(RIGHT(szkola345[[#This Row],[IMIE]],1)="a","k","m")</f>
        <v>k</v>
      </c>
      <c r="G205" s="1">
        <f>IF(AND(szkola345[[#This Row],[ŚREDNIA]]&gt;4.6,szkola345[[#This Row],[FREKWENCJA]]&gt;69),1,0)</f>
        <v>0</v>
      </c>
      <c r="H20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06" spans="1:8" x14ac:dyDescent="0.25">
      <c r="A206" s="1" t="s">
        <v>260</v>
      </c>
      <c r="B206" s="1" t="s">
        <v>293</v>
      </c>
      <c r="C206" s="1" t="s">
        <v>66</v>
      </c>
      <c r="D206">
        <v>3.58</v>
      </c>
      <c r="E206">
        <v>95</v>
      </c>
      <c r="F206" s="1" t="str">
        <f>IF(RIGHT(szkola345[[#This Row],[IMIE]],1)="a","k","m")</f>
        <v>k</v>
      </c>
      <c r="G206" s="1">
        <f>IF(AND(szkola345[[#This Row],[ŚREDNIA]]&gt;4.6,szkola345[[#This Row],[FREKWENCJA]]&gt;69),1,0)</f>
        <v>0</v>
      </c>
      <c r="H20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07" spans="1:8" x14ac:dyDescent="0.25">
      <c r="A207" s="1" t="s">
        <v>260</v>
      </c>
      <c r="B207" s="1" t="s">
        <v>294</v>
      </c>
      <c r="C207" s="1" t="s">
        <v>295</v>
      </c>
      <c r="D207">
        <v>4.58</v>
      </c>
      <c r="E207">
        <v>90</v>
      </c>
      <c r="F207" s="1" t="str">
        <f>IF(RIGHT(szkola345[[#This Row],[IMIE]],1)="a","k","m")</f>
        <v>m</v>
      </c>
      <c r="G207" s="1">
        <f>IF(AND(szkola345[[#This Row],[ŚREDNIA]]&gt;4.6,szkola345[[#This Row],[FREKWENCJA]]&gt;69),1,0)</f>
        <v>0</v>
      </c>
      <c r="H20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08" spans="1:8" x14ac:dyDescent="0.25">
      <c r="A208" s="1" t="s">
        <v>260</v>
      </c>
      <c r="B208" s="1" t="s">
        <v>296</v>
      </c>
      <c r="C208" s="1" t="s">
        <v>63</v>
      </c>
      <c r="D208">
        <v>4.3099999999999996</v>
      </c>
      <c r="E208">
        <v>79</v>
      </c>
      <c r="F208" s="1" t="str">
        <f>IF(RIGHT(szkola345[[#This Row],[IMIE]],1)="a","k","m")</f>
        <v>k</v>
      </c>
      <c r="G208" s="1">
        <f>IF(AND(szkola345[[#This Row],[ŚREDNIA]]&gt;4.6,szkola345[[#This Row],[FREKWENCJA]]&gt;69),1,0)</f>
        <v>0</v>
      </c>
      <c r="H20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09" spans="1:8" x14ac:dyDescent="0.25">
      <c r="A209" s="1" t="s">
        <v>260</v>
      </c>
      <c r="B209" s="1" t="s">
        <v>297</v>
      </c>
      <c r="C209" s="1" t="s">
        <v>76</v>
      </c>
      <c r="D209">
        <v>2.59</v>
      </c>
      <c r="E209">
        <v>53</v>
      </c>
      <c r="F209" s="1" t="str">
        <f>IF(RIGHT(szkola345[[#This Row],[IMIE]],1)="a","k","m")</f>
        <v>k</v>
      </c>
      <c r="G209" s="1">
        <f>IF(AND(szkola345[[#This Row],[ŚREDNIA]]&gt;4.6,szkola345[[#This Row],[FREKWENCJA]]&gt;69),1,0)</f>
        <v>0</v>
      </c>
      <c r="H20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10" spans="1:8" x14ac:dyDescent="0.25">
      <c r="A210" s="1" t="s">
        <v>260</v>
      </c>
      <c r="B210" s="1" t="s">
        <v>298</v>
      </c>
      <c r="C210" s="1" t="s">
        <v>13</v>
      </c>
      <c r="D210">
        <v>2.81</v>
      </c>
      <c r="E210">
        <v>89</v>
      </c>
      <c r="F210" s="1" t="str">
        <f>IF(RIGHT(szkola345[[#This Row],[IMIE]],1)="a","k","m")</f>
        <v>k</v>
      </c>
      <c r="G210" s="1">
        <f>IF(AND(szkola345[[#This Row],[ŚREDNIA]]&gt;4.6,szkola345[[#This Row],[FREKWENCJA]]&gt;69),1,0)</f>
        <v>0</v>
      </c>
      <c r="H21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11" spans="1:8" x14ac:dyDescent="0.25">
      <c r="A211" s="1" t="s">
        <v>260</v>
      </c>
      <c r="B211" s="1" t="s">
        <v>299</v>
      </c>
      <c r="C211" s="1" t="s">
        <v>300</v>
      </c>
      <c r="D211">
        <v>3.72</v>
      </c>
      <c r="E211">
        <v>61</v>
      </c>
      <c r="F211" s="1" t="str">
        <f>IF(RIGHT(szkola345[[#This Row],[IMIE]],1)="a","k","m")</f>
        <v>k</v>
      </c>
      <c r="G211" s="1">
        <f>IF(AND(szkola345[[#This Row],[ŚREDNIA]]&gt;4.6,szkola345[[#This Row],[FREKWENCJA]]&gt;69),1,0)</f>
        <v>0</v>
      </c>
      <c r="H21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12" spans="1:8" x14ac:dyDescent="0.25">
      <c r="A212" s="1" t="s">
        <v>260</v>
      </c>
      <c r="B212" s="1" t="s">
        <v>301</v>
      </c>
      <c r="C212" s="1" t="s">
        <v>115</v>
      </c>
      <c r="D212">
        <v>2.09</v>
      </c>
      <c r="E212">
        <v>97</v>
      </c>
      <c r="F212" s="1" t="str">
        <f>IF(RIGHT(szkola345[[#This Row],[IMIE]],1)="a","k","m")</f>
        <v>k</v>
      </c>
      <c r="G212" s="1">
        <f>IF(AND(szkola345[[#This Row],[ŚREDNIA]]&gt;4.6,szkola345[[#This Row],[FREKWENCJA]]&gt;69),1,0)</f>
        <v>0</v>
      </c>
      <c r="H21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13" spans="1:8" x14ac:dyDescent="0.25">
      <c r="A213" s="1" t="s">
        <v>260</v>
      </c>
      <c r="B213" s="1" t="s">
        <v>302</v>
      </c>
      <c r="C213" s="1" t="s">
        <v>42</v>
      </c>
      <c r="D213">
        <v>2.23</v>
      </c>
      <c r="E213">
        <v>68</v>
      </c>
      <c r="F213" s="1" t="str">
        <f>IF(RIGHT(szkola345[[#This Row],[IMIE]],1)="a","k","m")</f>
        <v>m</v>
      </c>
      <c r="G213" s="1">
        <f>IF(AND(szkola345[[#This Row],[ŚREDNIA]]&gt;4.6,szkola345[[#This Row],[FREKWENCJA]]&gt;69),1,0)</f>
        <v>0</v>
      </c>
      <c r="H21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14" spans="1:8" x14ac:dyDescent="0.25">
      <c r="A214" s="1" t="s">
        <v>303</v>
      </c>
      <c r="B214" s="1" t="s">
        <v>304</v>
      </c>
      <c r="C214" s="1" t="s">
        <v>15</v>
      </c>
      <c r="D214">
        <v>6</v>
      </c>
      <c r="E214">
        <v>100</v>
      </c>
      <c r="F214" s="1" t="str">
        <f>IF(RIGHT(szkola345[[#This Row],[IMIE]],1)="a","k","m")</f>
        <v>m</v>
      </c>
      <c r="G214" s="1">
        <f>IF(AND(szkola345[[#This Row],[ŚREDNIA]]&gt;4.6,szkola345[[#This Row],[FREKWENCJA]]&gt;69),1,0)</f>
        <v>1</v>
      </c>
      <c r="H21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15" spans="1:8" x14ac:dyDescent="0.25">
      <c r="A215" s="1" t="s">
        <v>303</v>
      </c>
      <c r="B215" s="1" t="s">
        <v>305</v>
      </c>
      <c r="C215" s="1" t="s">
        <v>23</v>
      </c>
      <c r="D215">
        <v>5.0599999999999996</v>
      </c>
      <c r="E215">
        <v>75</v>
      </c>
      <c r="F215" s="1" t="str">
        <f>IF(RIGHT(szkola345[[#This Row],[IMIE]],1)="a","k","m")</f>
        <v>k</v>
      </c>
      <c r="G215" s="1">
        <f>IF(AND(szkola345[[#This Row],[ŚREDNIA]]&gt;4.6,szkola345[[#This Row],[FREKWENCJA]]&gt;69),1,0)</f>
        <v>1</v>
      </c>
      <c r="H215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216" spans="1:8" x14ac:dyDescent="0.25">
      <c r="A216" s="1" t="s">
        <v>303</v>
      </c>
      <c r="B216" s="1" t="s">
        <v>306</v>
      </c>
      <c r="C216" s="1" t="s">
        <v>129</v>
      </c>
      <c r="D216">
        <v>3.76</v>
      </c>
      <c r="E216">
        <v>68</v>
      </c>
      <c r="F216" s="1" t="str">
        <f>IF(RIGHT(szkola345[[#This Row],[IMIE]],1)="a","k","m")</f>
        <v>m</v>
      </c>
      <c r="G216" s="1">
        <f>IF(AND(szkola345[[#This Row],[ŚREDNIA]]&gt;4.6,szkola345[[#This Row],[FREKWENCJA]]&gt;69),1,0)</f>
        <v>0</v>
      </c>
      <c r="H21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17" spans="1:8" x14ac:dyDescent="0.25">
      <c r="A217" s="1" t="s">
        <v>303</v>
      </c>
      <c r="B217" s="1" t="s">
        <v>307</v>
      </c>
      <c r="C217" s="1" t="s">
        <v>208</v>
      </c>
      <c r="D217">
        <v>5.1100000000000003</v>
      </c>
      <c r="E217">
        <v>85</v>
      </c>
      <c r="F217" s="1" t="str">
        <f>IF(RIGHT(szkola345[[#This Row],[IMIE]],1)="a","k","m")</f>
        <v>m</v>
      </c>
      <c r="G217" s="1">
        <f>IF(AND(szkola345[[#This Row],[ŚREDNIA]]&gt;4.6,szkola345[[#This Row],[FREKWENCJA]]&gt;69),1,0)</f>
        <v>1</v>
      </c>
      <c r="H217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18" spans="1:8" x14ac:dyDescent="0.25">
      <c r="A218" s="1" t="s">
        <v>303</v>
      </c>
      <c r="B218" s="1" t="s">
        <v>308</v>
      </c>
      <c r="C218" s="1" t="s">
        <v>32</v>
      </c>
      <c r="D218">
        <v>4.66</v>
      </c>
      <c r="E218">
        <v>87</v>
      </c>
      <c r="F218" s="1" t="str">
        <f>IF(RIGHT(szkola345[[#This Row],[IMIE]],1)="a","k","m")</f>
        <v>k</v>
      </c>
      <c r="G218" s="1">
        <f>IF(AND(szkola345[[#This Row],[ŚREDNIA]]&gt;4.6,szkola345[[#This Row],[FREKWENCJA]]&gt;69),1,0)</f>
        <v>1</v>
      </c>
      <c r="H218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219" spans="1:8" x14ac:dyDescent="0.25">
      <c r="A219" s="1" t="s">
        <v>303</v>
      </c>
      <c r="B219" s="1" t="s">
        <v>309</v>
      </c>
      <c r="C219" s="1" t="s">
        <v>23</v>
      </c>
      <c r="D219">
        <v>2.04</v>
      </c>
      <c r="E219">
        <v>94</v>
      </c>
      <c r="F219" s="1" t="str">
        <f>IF(RIGHT(szkola345[[#This Row],[IMIE]],1)="a","k","m")</f>
        <v>k</v>
      </c>
      <c r="G219" s="1">
        <f>IF(AND(szkola345[[#This Row],[ŚREDNIA]]&gt;4.6,szkola345[[#This Row],[FREKWENCJA]]&gt;69),1,0)</f>
        <v>0</v>
      </c>
      <c r="H21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20" spans="1:8" x14ac:dyDescent="0.25">
      <c r="A220" s="1" t="s">
        <v>303</v>
      </c>
      <c r="B220" s="1" t="s">
        <v>310</v>
      </c>
      <c r="C220" s="1" t="s">
        <v>152</v>
      </c>
      <c r="D220">
        <v>2.2000000000000002</v>
      </c>
      <c r="E220">
        <v>51</v>
      </c>
      <c r="F220" s="1" t="str">
        <f>IF(RIGHT(szkola345[[#This Row],[IMIE]],1)="a","k","m")</f>
        <v>m</v>
      </c>
      <c r="G220" s="1">
        <f>IF(AND(szkola345[[#This Row],[ŚREDNIA]]&gt;4.6,szkola345[[#This Row],[FREKWENCJA]]&gt;69),1,0)</f>
        <v>0</v>
      </c>
      <c r="H22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21" spans="1:8" x14ac:dyDescent="0.25">
      <c r="A221" s="1" t="s">
        <v>303</v>
      </c>
      <c r="B221" s="1" t="s">
        <v>311</v>
      </c>
      <c r="C221" s="1" t="s">
        <v>312</v>
      </c>
      <c r="D221">
        <v>2.68</v>
      </c>
      <c r="E221">
        <v>63</v>
      </c>
      <c r="F221" s="1" t="str">
        <f>IF(RIGHT(szkola345[[#This Row],[IMIE]],1)="a","k","m")</f>
        <v>k</v>
      </c>
      <c r="G221" s="1">
        <f>IF(AND(szkola345[[#This Row],[ŚREDNIA]]&gt;4.6,szkola345[[#This Row],[FREKWENCJA]]&gt;69),1,0)</f>
        <v>0</v>
      </c>
      <c r="H22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22" spans="1:8" x14ac:dyDescent="0.25">
      <c r="A222" s="1" t="s">
        <v>303</v>
      </c>
      <c r="B222" s="1" t="s">
        <v>313</v>
      </c>
      <c r="C222" s="1" t="s">
        <v>115</v>
      </c>
      <c r="D222">
        <v>3.77</v>
      </c>
      <c r="E222">
        <v>86</v>
      </c>
      <c r="F222" s="1" t="str">
        <f>IF(RIGHT(szkola345[[#This Row],[IMIE]],1)="a","k","m")</f>
        <v>k</v>
      </c>
      <c r="G222" s="1">
        <f>IF(AND(szkola345[[#This Row],[ŚREDNIA]]&gt;4.6,szkola345[[#This Row],[FREKWENCJA]]&gt;69),1,0)</f>
        <v>0</v>
      </c>
      <c r="H22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23" spans="1:8" x14ac:dyDescent="0.25">
      <c r="A223" s="1" t="s">
        <v>303</v>
      </c>
      <c r="B223" s="1" t="s">
        <v>314</v>
      </c>
      <c r="C223" s="1" t="s">
        <v>315</v>
      </c>
      <c r="D223">
        <v>4.92</v>
      </c>
      <c r="E223">
        <v>76</v>
      </c>
      <c r="F223" s="1" t="str">
        <f>IF(RIGHT(szkola345[[#This Row],[IMIE]],1)="a","k","m")</f>
        <v>m</v>
      </c>
      <c r="G223" s="1">
        <f>IF(AND(szkola345[[#This Row],[ŚREDNIA]]&gt;4.6,szkola345[[#This Row],[FREKWENCJA]]&gt;69),1,0)</f>
        <v>1</v>
      </c>
      <c r="H223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224" spans="1:8" x14ac:dyDescent="0.25">
      <c r="A224" s="1" t="s">
        <v>303</v>
      </c>
      <c r="B224" s="1" t="s">
        <v>316</v>
      </c>
      <c r="C224" s="1" t="s">
        <v>94</v>
      </c>
      <c r="D224">
        <v>4.9400000000000004</v>
      </c>
      <c r="E224">
        <v>80</v>
      </c>
      <c r="F224" s="1" t="str">
        <f>IF(RIGHT(szkola345[[#This Row],[IMIE]],1)="a","k","m")</f>
        <v>k</v>
      </c>
      <c r="G224" s="1">
        <f>IF(AND(szkola345[[#This Row],[ŚREDNIA]]&gt;4.6,szkola345[[#This Row],[FREKWENCJA]]&gt;69),1,0)</f>
        <v>1</v>
      </c>
      <c r="H22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225" spans="1:8" x14ac:dyDescent="0.25">
      <c r="A225" s="1" t="s">
        <v>303</v>
      </c>
      <c r="B225" s="1" t="s">
        <v>317</v>
      </c>
      <c r="C225" s="1" t="s">
        <v>34</v>
      </c>
      <c r="D225">
        <v>4.79</v>
      </c>
      <c r="E225">
        <v>77</v>
      </c>
      <c r="F225" s="1" t="str">
        <f>IF(RIGHT(szkola345[[#This Row],[IMIE]],1)="a","k","m")</f>
        <v>k</v>
      </c>
      <c r="G225" s="1">
        <f>IF(AND(szkola345[[#This Row],[ŚREDNIA]]&gt;4.6,szkola345[[#This Row],[FREKWENCJA]]&gt;69),1,0)</f>
        <v>1</v>
      </c>
      <c r="H225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226" spans="1:8" x14ac:dyDescent="0.25">
      <c r="A226" s="1" t="s">
        <v>303</v>
      </c>
      <c r="B226" s="1" t="s">
        <v>318</v>
      </c>
      <c r="C226" s="1" t="s">
        <v>292</v>
      </c>
      <c r="D226">
        <v>2.79</v>
      </c>
      <c r="E226">
        <v>63</v>
      </c>
      <c r="F226" s="1" t="str">
        <f>IF(RIGHT(szkola345[[#This Row],[IMIE]],1)="a","k","m")</f>
        <v>k</v>
      </c>
      <c r="G226" s="1">
        <f>IF(AND(szkola345[[#This Row],[ŚREDNIA]]&gt;4.6,szkola345[[#This Row],[FREKWENCJA]]&gt;69),1,0)</f>
        <v>0</v>
      </c>
      <c r="H22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27" spans="1:8" x14ac:dyDescent="0.25">
      <c r="A227" s="1" t="s">
        <v>303</v>
      </c>
      <c r="B227" s="1" t="s">
        <v>319</v>
      </c>
      <c r="C227" s="1" t="s">
        <v>320</v>
      </c>
      <c r="D227">
        <v>3.65</v>
      </c>
      <c r="E227">
        <v>92</v>
      </c>
      <c r="F227" s="1" t="str">
        <f>IF(RIGHT(szkola345[[#This Row],[IMIE]],1)="a","k","m")</f>
        <v>k</v>
      </c>
      <c r="G227" s="1">
        <f>IF(AND(szkola345[[#This Row],[ŚREDNIA]]&gt;4.6,szkola345[[#This Row],[FREKWENCJA]]&gt;69),1,0)</f>
        <v>0</v>
      </c>
      <c r="H22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28" spans="1:8" x14ac:dyDescent="0.25">
      <c r="A228" s="1" t="s">
        <v>303</v>
      </c>
      <c r="B228" s="1" t="s">
        <v>321</v>
      </c>
      <c r="C228" s="1" t="s">
        <v>63</v>
      </c>
      <c r="D228">
        <v>4.37</v>
      </c>
      <c r="E228">
        <v>87</v>
      </c>
      <c r="F228" s="1" t="str">
        <f>IF(RIGHT(szkola345[[#This Row],[IMIE]],1)="a","k","m")</f>
        <v>k</v>
      </c>
      <c r="G228" s="1">
        <f>IF(AND(szkola345[[#This Row],[ŚREDNIA]]&gt;4.6,szkola345[[#This Row],[FREKWENCJA]]&gt;69),1,0)</f>
        <v>0</v>
      </c>
      <c r="H22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29" spans="1:8" x14ac:dyDescent="0.25">
      <c r="A229" s="1" t="s">
        <v>303</v>
      </c>
      <c r="B229" s="1" t="s">
        <v>235</v>
      </c>
      <c r="C229" s="1" t="s">
        <v>107</v>
      </c>
      <c r="D229">
        <v>4.3099999999999996</v>
      </c>
      <c r="E229">
        <v>97</v>
      </c>
      <c r="F229" s="1" t="str">
        <f>IF(RIGHT(szkola345[[#This Row],[IMIE]],1)="a","k","m")</f>
        <v>k</v>
      </c>
      <c r="G229" s="1">
        <f>IF(AND(szkola345[[#This Row],[ŚREDNIA]]&gt;4.6,szkola345[[#This Row],[FREKWENCJA]]&gt;69),1,0)</f>
        <v>0</v>
      </c>
      <c r="H22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30" spans="1:8" x14ac:dyDescent="0.25">
      <c r="A230" s="1" t="s">
        <v>303</v>
      </c>
      <c r="B230" s="1" t="s">
        <v>322</v>
      </c>
      <c r="C230" s="1" t="s">
        <v>54</v>
      </c>
      <c r="D230">
        <v>5</v>
      </c>
      <c r="E230">
        <v>73</v>
      </c>
      <c r="F230" s="1" t="str">
        <f>IF(RIGHT(szkola345[[#This Row],[IMIE]],1)="a","k","m")</f>
        <v>m</v>
      </c>
      <c r="G230" s="1">
        <f>IF(AND(szkola345[[#This Row],[ŚREDNIA]]&gt;4.6,szkola345[[#This Row],[FREKWENCJA]]&gt;69),1,0)</f>
        <v>1</v>
      </c>
      <c r="H230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231" spans="1:8" x14ac:dyDescent="0.25">
      <c r="A231" s="1" t="s">
        <v>303</v>
      </c>
      <c r="B231" s="1" t="s">
        <v>37</v>
      </c>
      <c r="C231" s="1" t="s">
        <v>323</v>
      </c>
      <c r="D231">
        <v>5.74</v>
      </c>
      <c r="E231">
        <v>97</v>
      </c>
      <c r="F231" s="1" t="str">
        <f>IF(RIGHT(szkola345[[#This Row],[IMIE]],1)="a","k","m")</f>
        <v>m</v>
      </c>
      <c r="G231" s="1">
        <f>IF(AND(szkola345[[#This Row],[ŚREDNIA]]&gt;4.6,szkola345[[#This Row],[FREKWENCJA]]&gt;69),1,0)</f>
        <v>1</v>
      </c>
      <c r="H231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32" spans="1:8" x14ac:dyDescent="0.25">
      <c r="A232" s="1" t="s">
        <v>303</v>
      </c>
      <c r="B232" s="1" t="s">
        <v>324</v>
      </c>
      <c r="C232" s="1" t="s">
        <v>325</v>
      </c>
      <c r="D232">
        <v>4.7300000000000004</v>
      </c>
      <c r="E232">
        <v>74</v>
      </c>
      <c r="F232" s="1" t="str">
        <f>IF(RIGHT(szkola345[[#This Row],[IMIE]],1)="a","k","m")</f>
        <v>k</v>
      </c>
      <c r="G232" s="1">
        <f>IF(AND(szkola345[[#This Row],[ŚREDNIA]]&gt;4.6,szkola345[[#This Row],[FREKWENCJA]]&gt;69),1,0)</f>
        <v>1</v>
      </c>
      <c r="H232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233" spans="1:8" x14ac:dyDescent="0.25">
      <c r="A233" s="1" t="s">
        <v>303</v>
      </c>
      <c r="B233" s="1" t="s">
        <v>326</v>
      </c>
      <c r="C233" s="1" t="s">
        <v>50</v>
      </c>
      <c r="D233">
        <v>2.0299999999999998</v>
      </c>
      <c r="E233">
        <v>53</v>
      </c>
      <c r="F233" s="1" t="str">
        <f>IF(RIGHT(szkola345[[#This Row],[IMIE]],1)="a","k","m")</f>
        <v>k</v>
      </c>
      <c r="G233" s="1">
        <f>IF(AND(szkola345[[#This Row],[ŚREDNIA]]&gt;4.6,szkola345[[#This Row],[FREKWENCJA]]&gt;69),1,0)</f>
        <v>0</v>
      </c>
      <c r="H23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34" spans="1:8" x14ac:dyDescent="0.25">
      <c r="A234" s="1" t="s">
        <v>303</v>
      </c>
      <c r="B234" s="1" t="s">
        <v>327</v>
      </c>
      <c r="C234" s="1" t="s">
        <v>328</v>
      </c>
      <c r="D234">
        <v>3.42</v>
      </c>
      <c r="E234">
        <v>99</v>
      </c>
      <c r="F234" s="1" t="str">
        <f>IF(RIGHT(szkola345[[#This Row],[IMIE]],1)="a","k","m")</f>
        <v>k</v>
      </c>
      <c r="G234" s="1">
        <f>IF(AND(szkola345[[#This Row],[ŚREDNIA]]&gt;4.6,szkola345[[#This Row],[FREKWENCJA]]&gt;69),1,0)</f>
        <v>0</v>
      </c>
      <c r="H23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35" spans="1:8" x14ac:dyDescent="0.25">
      <c r="A235" s="1" t="s">
        <v>303</v>
      </c>
      <c r="B235" s="1" t="s">
        <v>329</v>
      </c>
      <c r="C235" s="1" t="s">
        <v>66</v>
      </c>
      <c r="D235">
        <v>4.96</v>
      </c>
      <c r="E235">
        <v>92</v>
      </c>
      <c r="F235" s="1" t="str">
        <f>IF(RIGHT(szkola345[[#This Row],[IMIE]],1)="a","k","m")</f>
        <v>k</v>
      </c>
      <c r="G235" s="1">
        <f>IF(AND(szkola345[[#This Row],[ŚREDNIA]]&gt;4.6,szkola345[[#This Row],[FREKWENCJA]]&gt;69),1,0)</f>
        <v>1</v>
      </c>
      <c r="H235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36" spans="1:8" x14ac:dyDescent="0.25">
      <c r="A236" s="1" t="s">
        <v>303</v>
      </c>
      <c r="B236" s="1" t="s">
        <v>330</v>
      </c>
      <c r="C236" s="1" t="s">
        <v>66</v>
      </c>
      <c r="D236">
        <v>4.24</v>
      </c>
      <c r="E236">
        <v>71</v>
      </c>
      <c r="F236" s="1" t="str">
        <f>IF(RIGHT(szkola345[[#This Row],[IMIE]],1)="a","k","m")</f>
        <v>k</v>
      </c>
      <c r="G236" s="1">
        <f>IF(AND(szkola345[[#This Row],[ŚREDNIA]]&gt;4.6,szkola345[[#This Row],[FREKWENCJA]]&gt;69),1,0)</f>
        <v>0</v>
      </c>
      <c r="H23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37" spans="1:8" x14ac:dyDescent="0.25">
      <c r="A237" s="1" t="s">
        <v>303</v>
      </c>
      <c r="B237" s="1" t="s">
        <v>331</v>
      </c>
      <c r="C237" s="1" t="s">
        <v>332</v>
      </c>
      <c r="D237">
        <v>4.95</v>
      </c>
      <c r="E237">
        <v>81</v>
      </c>
      <c r="F237" s="1" t="str">
        <f>IF(RIGHT(szkola345[[#This Row],[IMIE]],1)="a","k","m")</f>
        <v>k</v>
      </c>
      <c r="G237" s="1">
        <f>IF(AND(szkola345[[#This Row],[ŚREDNIA]]&gt;4.6,szkola345[[#This Row],[FREKWENCJA]]&gt;69),1,0)</f>
        <v>1</v>
      </c>
      <c r="H237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238" spans="1:8" x14ac:dyDescent="0.25">
      <c r="A238" s="1" t="s">
        <v>303</v>
      </c>
      <c r="B238" s="1" t="s">
        <v>333</v>
      </c>
      <c r="C238" s="1" t="s">
        <v>50</v>
      </c>
      <c r="D238">
        <v>4.18</v>
      </c>
      <c r="E238">
        <v>92</v>
      </c>
      <c r="F238" s="1" t="str">
        <f>IF(RIGHT(szkola345[[#This Row],[IMIE]],1)="a","k","m")</f>
        <v>k</v>
      </c>
      <c r="G238" s="1">
        <f>IF(AND(szkola345[[#This Row],[ŚREDNIA]]&gt;4.6,szkola345[[#This Row],[FREKWENCJA]]&gt;69),1,0)</f>
        <v>0</v>
      </c>
      <c r="H23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39" spans="1:8" x14ac:dyDescent="0.25">
      <c r="A239" s="1" t="s">
        <v>303</v>
      </c>
      <c r="B239" s="1" t="s">
        <v>334</v>
      </c>
      <c r="C239" s="1" t="s">
        <v>210</v>
      </c>
      <c r="D239">
        <v>4.67</v>
      </c>
      <c r="E239">
        <v>74</v>
      </c>
      <c r="F239" s="1" t="str">
        <f>IF(RIGHT(szkola345[[#This Row],[IMIE]],1)="a","k","m")</f>
        <v>k</v>
      </c>
      <c r="G239" s="1">
        <f>IF(AND(szkola345[[#This Row],[ŚREDNIA]]&gt;4.6,szkola345[[#This Row],[FREKWENCJA]]&gt;69),1,0)</f>
        <v>1</v>
      </c>
      <c r="H23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240" spans="1:8" x14ac:dyDescent="0.25">
      <c r="A240" s="1" t="s">
        <v>303</v>
      </c>
      <c r="B240" s="1" t="s">
        <v>335</v>
      </c>
      <c r="C240" s="1" t="s">
        <v>32</v>
      </c>
      <c r="D240">
        <v>3.82</v>
      </c>
      <c r="E240">
        <v>62</v>
      </c>
      <c r="F240" s="1" t="str">
        <f>IF(RIGHT(szkola345[[#This Row],[IMIE]],1)="a","k","m")</f>
        <v>k</v>
      </c>
      <c r="G240" s="1">
        <f>IF(AND(szkola345[[#This Row],[ŚREDNIA]]&gt;4.6,szkola345[[#This Row],[FREKWENCJA]]&gt;69),1,0)</f>
        <v>0</v>
      </c>
      <c r="H24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41" spans="1:8" x14ac:dyDescent="0.25">
      <c r="A241" s="1" t="s">
        <v>303</v>
      </c>
      <c r="B241" s="1" t="s">
        <v>336</v>
      </c>
      <c r="C241" s="1" t="s">
        <v>166</v>
      </c>
      <c r="D241">
        <v>2.08</v>
      </c>
      <c r="E241">
        <v>95</v>
      </c>
      <c r="F241" s="1" t="str">
        <f>IF(RIGHT(szkola345[[#This Row],[IMIE]],1)="a","k","m")</f>
        <v>m</v>
      </c>
      <c r="G241" s="1">
        <f>IF(AND(szkola345[[#This Row],[ŚREDNIA]]&gt;4.6,szkola345[[#This Row],[FREKWENCJA]]&gt;69),1,0)</f>
        <v>0</v>
      </c>
      <c r="H24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42" spans="1:8" x14ac:dyDescent="0.25">
      <c r="A242" s="1" t="s">
        <v>303</v>
      </c>
      <c r="B242" s="1" t="s">
        <v>337</v>
      </c>
      <c r="C242" s="1" t="s">
        <v>34</v>
      </c>
      <c r="D242">
        <v>2.2400000000000002</v>
      </c>
      <c r="E242">
        <v>51</v>
      </c>
      <c r="F242" s="1" t="str">
        <f>IF(RIGHT(szkola345[[#This Row],[IMIE]],1)="a","k","m")</f>
        <v>k</v>
      </c>
      <c r="G242" s="1">
        <f>IF(AND(szkola345[[#This Row],[ŚREDNIA]]&gt;4.6,szkola345[[#This Row],[FREKWENCJA]]&gt;69),1,0)</f>
        <v>0</v>
      </c>
      <c r="H24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43" spans="1:8" x14ac:dyDescent="0.25">
      <c r="A243" s="1" t="s">
        <v>303</v>
      </c>
      <c r="B243" s="1" t="s">
        <v>338</v>
      </c>
      <c r="C243" s="1" t="s">
        <v>70</v>
      </c>
      <c r="D243">
        <v>5.31</v>
      </c>
      <c r="E243">
        <v>85</v>
      </c>
      <c r="F243" s="1" t="str">
        <f>IF(RIGHT(szkola345[[#This Row],[IMIE]],1)="a","k","m")</f>
        <v>k</v>
      </c>
      <c r="G243" s="1">
        <f>IF(AND(szkola345[[#This Row],[ŚREDNIA]]&gt;4.6,szkola345[[#This Row],[FREKWENCJA]]&gt;69),1,0)</f>
        <v>1</v>
      </c>
      <c r="H243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44" spans="1:8" x14ac:dyDescent="0.25">
      <c r="A244" s="1" t="s">
        <v>339</v>
      </c>
      <c r="B244" s="1" t="s">
        <v>37</v>
      </c>
      <c r="C244" s="1" t="s">
        <v>70</v>
      </c>
      <c r="D244">
        <v>5</v>
      </c>
      <c r="E244">
        <v>97</v>
      </c>
      <c r="F244" s="1" t="str">
        <f>IF(RIGHT(szkola345[[#This Row],[IMIE]],1)="a","k","m")</f>
        <v>k</v>
      </c>
      <c r="G244" s="1">
        <f>IF(AND(szkola345[[#This Row],[ŚREDNIA]]&gt;4.6,szkola345[[#This Row],[FREKWENCJA]]&gt;69),1,0)</f>
        <v>1</v>
      </c>
      <c r="H24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45" spans="1:8" x14ac:dyDescent="0.25">
      <c r="A245" s="1" t="s">
        <v>339</v>
      </c>
      <c r="B245" s="1" t="s">
        <v>37</v>
      </c>
      <c r="C245" s="1" t="s">
        <v>11</v>
      </c>
      <c r="D245">
        <v>2.87</v>
      </c>
      <c r="E245">
        <v>69</v>
      </c>
      <c r="F245" s="1" t="str">
        <f>IF(RIGHT(szkola345[[#This Row],[IMIE]],1)="a","k","m")</f>
        <v>k</v>
      </c>
      <c r="G245" s="1">
        <f>IF(AND(szkola345[[#This Row],[ŚREDNIA]]&gt;4.6,szkola345[[#This Row],[FREKWENCJA]]&gt;69),1,0)</f>
        <v>0</v>
      </c>
      <c r="H24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46" spans="1:8" x14ac:dyDescent="0.25">
      <c r="A246" s="1" t="s">
        <v>339</v>
      </c>
      <c r="B246" s="1" t="s">
        <v>340</v>
      </c>
      <c r="C246" s="1" t="s">
        <v>341</v>
      </c>
      <c r="D246">
        <v>3.11</v>
      </c>
      <c r="E246">
        <v>78</v>
      </c>
      <c r="F246" s="1" t="str">
        <f>IF(RIGHT(szkola345[[#This Row],[IMIE]],1)="a","k","m")</f>
        <v>k</v>
      </c>
      <c r="G246" s="1">
        <f>IF(AND(szkola345[[#This Row],[ŚREDNIA]]&gt;4.6,szkola345[[#This Row],[FREKWENCJA]]&gt;69),1,0)</f>
        <v>0</v>
      </c>
      <c r="H24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47" spans="1:8" x14ac:dyDescent="0.25">
      <c r="A247" s="1" t="s">
        <v>339</v>
      </c>
      <c r="B247" s="1" t="s">
        <v>342</v>
      </c>
      <c r="C247" s="1" t="s">
        <v>312</v>
      </c>
      <c r="D247">
        <v>4.75</v>
      </c>
      <c r="E247">
        <v>71</v>
      </c>
      <c r="F247" s="1" t="str">
        <f>IF(RIGHT(szkola345[[#This Row],[IMIE]],1)="a","k","m")</f>
        <v>k</v>
      </c>
      <c r="G247" s="1">
        <f>IF(AND(szkola345[[#This Row],[ŚREDNIA]]&gt;4.6,szkola345[[#This Row],[FREKWENCJA]]&gt;69),1,0)</f>
        <v>1</v>
      </c>
      <c r="H247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248" spans="1:8" x14ac:dyDescent="0.25">
      <c r="A248" s="1" t="s">
        <v>339</v>
      </c>
      <c r="B248" s="1" t="s">
        <v>343</v>
      </c>
      <c r="C248" s="1" t="s">
        <v>70</v>
      </c>
      <c r="D248">
        <v>5.92</v>
      </c>
      <c r="E248">
        <v>92</v>
      </c>
      <c r="F248" s="1" t="str">
        <f>IF(RIGHT(szkola345[[#This Row],[IMIE]],1)="a","k","m")</f>
        <v>k</v>
      </c>
      <c r="G248" s="1">
        <f>IF(AND(szkola345[[#This Row],[ŚREDNIA]]&gt;4.6,szkola345[[#This Row],[FREKWENCJA]]&gt;69),1,0)</f>
        <v>1</v>
      </c>
      <c r="H248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49" spans="1:8" x14ac:dyDescent="0.25">
      <c r="A249" s="1" t="s">
        <v>339</v>
      </c>
      <c r="B249" s="1" t="s">
        <v>344</v>
      </c>
      <c r="C249" s="1" t="s">
        <v>115</v>
      </c>
      <c r="D249">
        <v>3.03</v>
      </c>
      <c r="E249">
        <v>69</v>
      </c>
      <c r="F249" s="1" t="str">
        <f>IF(RIGHT(szkola345[[#This Row],[IMIE]],1)="a","k","m")</f>
        <v>k</v>
      </c>
      <c r="G249" s="1">
        <f>IF(AND(szkola345[[#This Row],[ŚREDNIA]]&gt;4.6,szkola345[[#This Row],[FREKWENCJA]]&gt;69),1,0)</f>
        <v>0</v>
      </c>
      <c r="H24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50" spans="1:8" x14ac:dyDescent="0.25">
      <c r="A250" s="1" t="s">
        <v>339</v>
      </c>
      <c r="B250" s="1" t="s">
        <v>345</v>
      </c>
      <c r="C250" s="1" t="s">
        <v>107</v>
      </c>
      <c r="D250">
        <v>4.5999999999999996</v>
      </c>
      <c r="E250">
        <v>96</v>
      </c>
      <c r="F250" s="1" t="str">
        <f>IF(RIGHT(szkola345[[#This Row],[IMIE]],1)="a","k","m")</f>
        <v>k</v>
      </c>
      <c r="G250" s="1">
        <f>IF(AND(szkola345[[#This Row],[ŚREDNIA]]&gt;4.6,szkola345[[#This Row],[FREKWENCJA]]&gt;69),1,0)</f>
        <v>0</v>
      </c>
      <c r="H250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51" spans="1:8" x14ac:dyDescent="0.25">
      <c r="A251" s="1" t="s">
        <v>339</v>
      </c>
      <c r="B251" s="1" t="s">
        <v>346</v>
      </c>
      <c r="C251" s="1" t="s">
        <v>48</v>
      </c>
      <c r="D251">
        <v>2.0299999999999998</v>
      </c>
      <c r="E251">
        <v>100</v>
      </c>
      <c r="F251" s="1" t="str">
        <f>IF(RIGHT(szkola345[[#This Row],[IMIE]],1)="a","k","m")</f>
        <v>m</v>
      </c>
      <c r="G251" s="1">
        <f>IF(AND(szkola345[[#This Row],[ŚREDNIA]]&gt;4.6,szkola345[[#This Row],[FREKWENCJA]]&gt;69),1,0)</f>
        <v>0</v>
      </c>
      <c r="H25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52" spans="1:8" x14ac:dyDescent="0.25">
      <c r="A252" s="1" t="s">
        <v>339</v>
      </c>
      <c r="B252" s="1" t="s">
        <v>347</v>
      </c>
      <c r="C252" s="1" t="s">
        <v>50</v>
      </c>
      <c r="D252">
        <v>3.77</v>
      </c>
      <c r="E252">
        <v>76</v>
      </c>
      <c r="F252" s="1" t="str">
        <f>IF(RIGHT(szkola345[[#This Row],[IMIE]],1)="a","k","m")</f>
        <v>k</v>
      </c>
      <c r="G252" s="1">
        <f>IF(AND(szkola345[[#This Row],[ŚREDNIA]]&gt;4.6,szkola345[[#This Row],[FREKWENCJA]]&gt;69),1,0)</f>
        <v>0</v>
      </c>
      <c r="H25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53" spans="1:8" x14ac:dyDescent="0.25">
      <c r="A253" s="1" t="s">
        <v>339</v>
      </c>
      <c r="B253" s="1" t="s">
        <v>348</v>
      </c>
      <c r="C253" s="1" t="s">
        <v>115</v>
      </c>
      <c r="D253">
        <v>4.67</v>
      </c>
      <c r="E253">
        <v>77</v>
      </c>
      <c r="F253" s="1" t="str">
        <f>IF(RIGHT(szkola345[[#This Row],[IMIE]],1)="a","k","m")</f>
        <v>k</v>
      </c>
      <c r="G253" s="1">
        <f>IF(AND(szkola345[[#This Row],[ŚREDNIA]]&gt;4.6,szkola345[[#This Row],[FREKWENCJA]]&gt;69),1,0)</f>
        <v>1</v>
      </c>
      <c r="H253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254" spans="1:8" x14ac:dyDescent="0.25">
      <c r="A254" s="1" t="s">
        <v>339</v>
      </c>
      <c r="B254" s="1" t="s">
        <v>349</v>
      </c>
      <c r="C254" s="1" t="s">
        <v>11</v>
      </c>
      <c r="D254">
        <v>4.92</v>
      </c>
      <c r="E254">
        <v>77</v>
      </c>
      <c r="F254" s="1" t="str">
        <f>IF(RIGHT(szkola345[[#This Row],[IMIE]],1)="a","k","m")</f>
        <v>k</v>
      </c>
      <c r="G254" s="1">
        <f>IF(AND(szkola345[[#This Row],[ŚREDNIA]]&gt;4.6,szkola345[[#This Row],[FREKWENCJA]]&gt;69),1,0)</f>
        <v>1</v>
      </c>
      <c r="H25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255" spans="1:8" x14ac:dyDescent="0.25">
      <c r="A255" s="1" t="s">
        <v>339</v>
      </c>
      <c r="B255" s="1" t="s">
        <v>350</v>
      </c>
      <c r="C255" s="1" t="s">
        <v>68</v>
      </c>
      <c r="D255">
        <v>4.05</v>
      </c>
      <c r="E255">
        <v>73</v>
      </c>
      <c r="F255" s="1" t="str">
        <f>IF(RIGHT(szkola345[[#This Row],[IMIE]],1)="a","k","m")</f>
        <v>k</v>
      </c>
      <c r="G255" s="1">
        <f>IF(AND(szkola345[[#This Row],[ŚREDNIA]]&gt;4.6,szkola345[[#This Row],[FREKWENCJA]]&gt;69),1,0)</f>
        <v>0</v>
      </c>
      <c r="H25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56" spans="1:8" x14ac:dyDescent="0.25">
      <c r="A256" s="1" t="s">
        <v>339</v>
      </c>
      <c r="B256" s="1" t="s">
        <v>255</v>
      </c>
      <c r="C256" s="1" t="s">
        <v>42</v>
      </c>
      <c r="D256">
        <v>3.71</v>
      </c>
      <c r="E256">
        <v>85</v>
      </c>
      <c r="F256" s="1" t="str">
        <f>IF(RIGHT(szkola345[[#This Row],[IMIE]],1)="a","k","m")</f>
        <v>m</v>
      </c>
      <c r="G256" s="1">
        <f>IF(AND(szkola345[[#This Row],[ŚREDNIA]]&gt;4.6,szkola345[[#This Row],[FREKWENCJA]]&gt;69),1,0)</f>
        <v>0</v>
      </c>
      <c r="H256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57" spans="1:8" x14ac:dyDescent="0.25">
      <c r="A257" s="1" t="s">
        <v>339</v>
      </c>
      <c r="B257" s="1" t="s">
        <v>351</v>
      </c>
      <c r="C257" s="1" t="s">
        <v>11</v>
      </c>
      <c r="D257">
        <v>2.99</v>
      </c>
      <c r="E257">
        <v>79</v>
      </c>
      <c r="F257" s="1" t="str">
        <f>IF(RIGHT(szkola345[[#This Row],[IMIE]],1)="a","k","m")</f>
        <v>k</v>
      </c>
      <c r="G257" s="1">
        <f>IF(AND(szkola345[[#This Row],[ŚREDNIA]]&gt;4.6,szkola345[[#This Row],[FREKWENCJA]]&gt;69),1,0)</f>
        <v>0</v>
      </c>
      <c r="H25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58" spans="1:8" x14ac:dyDescent="0.25">
      <c r="A258" s="1" t="s">
        <v>339</v>
      </c>
      <c r="B258" s="1" t="s">
        <v>352</v>
      </c>
      <c r="C258" s="1" t="s">
        <v>210</v>
      </c>
      <c r="D258">
        <v>4.95</v>
      </c>
      <c r="E258">
        <v>84</v>
      </c>
      <c r="F258" s="1" t="str">
        <f>IF(RIGHT(szkola345[[#This Row],[IMIE]],1)="a","k","m")</f>
        <v>k</v>
      </c>
      <c r="G258" s="1">
        <f>IF(AND(szkola345[[#This Row],[ŚREDNIA]]&gt;4.6,szkola345[[#This Row],[FREKWENCJA]]&gt;69),1,0)</f>
        <v>1</v>
      </c>
      <c r="H258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259" spans="1:8" x14ac:dyDescent="0.25">
      <c r="A259" s="1" t="s">
        <v>339</v>
      </c>
      <c r="B259" s="1" t="s">
        <v>353</v>
      </c>
      <c r="C259" s="1" t="s">
        <v>119</v>
      </c>
      <c r="D259">
        <v>4.96</v>
      </c>
      <c r="E259">
        <v>73</v>
      </c>
      <c r="F259" s="1" t="str">
        <f>IF(RIGHT(szkola345[[#This Row],[IMIE]],1)="a","k","m")</f>
        <v>k</v>
      </c>
      <c r="G259" s="1">
        <f>IF(AND(szkola345[[#This Row],[ŚREDNIA]]&gt;4.6,szkola345[[#This Row],[FREKWENCJA]]&gt;69),1,0)</f>
        <v>1</v>
      </c>
      <c r="H259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260" spans="1:8" x14ac:dyDescent="0.25">
      <c r="A260" s="1" t="s">
        <v>339</v>
      </c>
      <c r="B260" s="1" t="s">
        <v>354</v>
      </c>
      <c r="C260" s="1" t="s">
        <v>34</v>
      </c>
      <c r="D260">
        <v>4.96</v>
      </c>
      <c r="E260">
        <v>75</v>
      </c>
      <c r="F260" s="1" t="str">
        <f>IF(RIGHT(szkola345[[#This Row],[IMIE]],1)="a","k","m")</f>
        <v>k</v>
      </c>
      <c r="G260" s="1">
        <f>IF(AND(szkola345[[#This Row],[ŚREDNIA]]&gt;4.6,szkola345[[#This Row],[FREKWENCJA]]&gt;69),1,0)</f>
        <v>1</v>
      </c>
      <c r="H260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700</v>
      </c>
    </row>
    <row r="261" spans="1:8" x14ac:dyDescent="0.25">
      <c r="A261" s="1" t="s">
        <v>339</v>
      </c>
      <c r="B261" s="1" t="s">
        <v>355</v>
      </c>
      <c r="C261" s="1" t="s">
        <v>356</v>
      </c>
      <c r="D261">
        <v>3.51</v>
      </c>
      <c r="E261">
        <v>65</v>
      </c>
      <c r="F261" s="1" t="str">
        <f>IF(RIGHT(szkola345[[#This Row],[IMIE]],1)="a","k","m")</f>
        <v>m</v>
      </c>
      <c r="G261" s="1">
        <f>IF(AND(szkola345[[#This Row],[ŚREDNIA]]&gt;4.6,szkola345[[#This Row],[FREKWENCJA]]&gt;69),1,0)</f>
        <v>0</v>
      </c>
      <c r="H26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62" spans="1:8" x14ac:dyDescent="0.25">
      <c r="A262" s="1" t="s">
        <v>339</v>
      </c>
      <c r="B262" s="1" t="s">
        <v>357</v>
      </c>
      <c r="C262" s="1" t="s">
        <v>17</v>
      </c>
      <c r="D262">
        <v>2.04</v>
      </c>
      <c r="E262">
        <v>68</v>
      </c>
      <c r="F262" s="1" t="str">
        <f>IF(RIGHT(szkola345[[#This Row],[IMIE]],1)="a","k","m")</f>
        <v>k</v>
      </c>
      <c r="G262" s="1">
        <f>IF(AND(szkola345[[#This Row],[ŚREDNIA]]&gt;4.6,szkola345[[#This Row],[FREKWENCJA]]&gt;69),1,0)</f>
        <v>0</v>
      </c>
      <c r="H26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63" spans="1:8" x14ac:dyDescent="0.25">
      <c r="A263" s="1" t="s">
        <v>339</v>
      </c>
      <c r="B263" s="1" t="s">
        <v>358</v>
      </c>
      <c r="C263" s="1" t="s">
        <v>292</v>
      </c>
      <c r="D263">
        <v>5.83</v>
      </c>
      <c r="E263">
        <v>99</v>
      </c>
      <c r="F263" s="1" t="str">
        <f>IF(RIGHT(szkola345[[#This Row],[IMIE]],1)="a","k","m")</f>
        <v>k</v>
      </c>
      <c r="G263" s="1">
        <f>IF(AND(szkola345[[#This Row],[ŚREDNIA]]&gt;4.6,szkola345[[#This Row],[FREKWENCJA]]&gt;69),1,0)</f>
        <v>1</v>
      </c>
      <c r="H263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64" spans="1:8" x14ac:dyDescent="0.25">
      <c r="A264" s="1" t="s">
        <v>339</v>
      </c>
      <c r="B264" s="1" t="s">
        <v>359</v>
      </c>
      <c r="C264" s="1" t="s">
        <v>63</v>
      </c>
      <c r="D264">
        <v>3.39</v>
      </c>
      <c r="E264">
        <v>53</v>
      </c>
      <c r="F264" s="1" t="str">
        <f>IF(RIGHT(szkola345[[#This Row],[IMIE]],1)="a","k","m")</f>
        <v>k</v>
      </c>
      <c r="G264" s="1">
        <f>IF(AND(szkola345[[#This Row],[ŚREDNIA]]&gt;4.6,szkola345[[#This Row],[FREKWENCJA]]&gt;69),1,0)</f>
        <v>0</v>
      </c>
      <c r="H264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65" spans="1:8" x14ac:dyDescent="0.25">
      <c r="A265" s="1" t="s">
        <v>339</v>
      </c>
      <c r="B265" s="1" t="s">
        <v>360</v>
      </c>
      <c r="C265" s="1" t="s">
        <v>205</v>
      </c>
      <c r="D265">
        <v>3.95</v>
      </c>
      <c r="E265">
        <v>77</v>
      </c>
      <c r="F265" s="1" t="str">
        <f>IF(RIGHT(szkola345[[#This Row],[IMIE]],1)="a","k","m")</f>
        <v>m</v>
      </c>
      <c r="G265" s="1">
        <f>IF(AND(szkola345[[#This Row],[ŚREDNIA]]&gt;4.6,szkola345[[#This Row],[FREKWENCJA]]&gt;69),1,0)</f>
        <v>0</v>
      </c>
      <c r="H265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66" spans="1:8" x14ac:dyDescent="0.25">
      <c r="A266" s="1" t="s">
        <v>339</v>
      </c>
      <c r="B266" s="1" t="s">
        <v>361</v>
      </c>
      <c r="C266" s="1" t="s">
        <v>48</v>
      </c>
      <c r="D266">
        <v>5.47</v>
      </c>
      <c r="E266">
        <v>95</v>
      </c>
      <c r="F266" s="1" t="str">
        <f>IF(RIGHT(szkola345[[#This Row],[IMIE]],1)="a","k","m")</f>
        <v>m</v>
      </c>
      <c r="G266" s="1">
        <f>IF(AND(szkola345[[#This Row],[ŚREDNIA]]&gt;4.6,szkola345[[#This Row],[FREKWENCJA]]&gt;69),1,0)</f>
        <v>1</v>
      </c>
      <c r="H266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67" spans="1:8" x14ac:dyDescent="0.25">
      <c r="A267" s="1" t="s">
        <v>339</v>
      </c>
      <c r="B267" s="1" t="s">
        <v>362</v>
      </c>
      <c r="C267" s="1" t="s">
        <v>363</v>
      </c>
      <c r="D267">
        <v>2.95</v>
      </c>
      <c r="E267">
        <v>85</v>
      </c>
      <c r="F267" s="1" t="str">
        <f>IF(RIGHT(szkola345[[#This Row],[IMIE]],1)="a","k","m")</f>
        <v>k</v>
      </c>
      <c r="G267" s="1">
        <f>IF(AND(szkola345[[#This Row],[ŚREDNIA]]&gt;4.6,szkola345[[#This Row],[FREKWENCJA]]&gt;69),1,0)</f>
        <v>0</v>
      </c>
      <c r="H267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68" spans="1:8" x14ac:dyDescent="0.25">
      <c r="A268" s="1" t="s">
        <v>339</v>
      </c>
      <c r="B268" s="1" t="s">
        <v>364</v>
      </c>
      <c r="C268" s="1" t="s">
        <v>34</v>
      </c>
      <c r="D268">
        <v>3.13</v>
      </c>
      <c r="E268">
        <v>84</v>
      </c>
      <c r="F268" s="1" t="str">
        <f>IF(RIGHT(szkola345[[#This Row],[IMIE]],1)="a","k","m")</f>
        <v>k</v>
      </c>
      <c r="G268" s="1">
        <f>IF(AND(szkola345[[#This Row],[ŚREDNIA]]&gt;4.6,szkola345[[#This Row],[FREKWENCJA]]&gt;69),1,0)</f>
        <v>0</v>
      </c>
      <c r="H268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69" spans="1:8" x14ac:dyDescent="0.25">
      <c r="A269" s="1" t="s">
        <v>339</v>
      </c>
      <c r="B269" s="1" t="s">
        <v>365</v>
      </c>
      <c r="C269" s="1" t="s">
        <v>56</v>
      </c>
      <c r="D269">
        <v>4.51</v>
      </c>
      <c r="E269">
        <v>87</v>
      </c>
      <c r="F269" s="1" t="str">
        <f>IF(RIGHT(szkola345[[#This Row],[IMIE]],1)="a","k","m")</f>
        <v>k</v>
      </c>
      <c r="G269" s="1">
        <f>IF(AND(szkola345[[#This Row],[ŚREDNIA]]&gt;4.6,szkola345[[#This Row],[FREKWENCJA]]&gt;69),1,0)</f>
        <v>0</v>
      </c>
      <c r="H269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70" spans="1:8" x14ac:dyDescent="0.25">
      <c r="A270" s="1" t="s">
        <v>339</v>
      </c>
      <c r="B270" s="1" t="s">
        <v>366</v>
      </c>
      <c r="C270" s="1" t="s">
        <v>367</v>
      </c>
      <c r="D270">
        <v>5.38</v>
      </c>
      <c r="E270">
        <v>98</v>
      </c>
      <c r="F270" s="1" t="str">
        <f>IF(RIGHT(szkola345[[#This Row],[IMIE]],1)="a","k","m")</f>
        <v>k</v>
      </c>
      <c r="G270" s="1">
        <f>IF(AND(szkola345[[#This Row],[ŚREDNIA]]&gt;4.6,szkola345[[#This Row],[FREKWENCJA]]&gt;69),1,0)</f>
        <v>1</v>
      </c>
      <c r="H270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  <row r="271" spans="1:8" x14ac:dyDescent="0.25">
      <c r="A271" s="1" t="s">
        <v>339</v>
      </c>
      <c r="B271" s="1" t="s">
        <v>368</v>
      </c>
      <c r="C271" s="1" t="s">
        <v>11</v>
      </c>
      <c r="D271">
        <v>2.11</v>
      </c>
      <c r="E271">
        <v>63</v>
      </c>
      <c r="F271" s="1" t="str">
        <f>IF(RIGHT(szkola345[[#This Row],[IMIE]],1)="a","k","m")</f>
        <v>k</v>
      </c>
      <c r="G271" s="1">
        <f>IF(AND(szkola345[[#This Row],[ŚREDNIA]]&gt;4.6,szkola345[[#This Row],[FREKWENCJA]]&gt;69),1,0)</f>
        <v>0</v>
      </c>
      <c r="H271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72" spans="1:8" x14ac:dyDescent="0.25">
      <c r="A272" s="1" t="s">
        <v>339</v>
      </c>
      <c r="B272" s="1" t="s">
        <v>369</v>
      </c>
      <c r="C272" s="1" t="s">
        <v>32</v>
      </c>
      <c r="D272">
        <v>2.77</v>
      </c>
      <c r="E272">
        <v>59</v>
      </c>
      <c r="F272" s="1" t="str">
        <f>IF(RIGHT(szkola345[[#This Row],[IMIE]],1)="a","k","m")</f>
        <v>k</v>
      </c>
      <c r="G272" s="1">
        <f>IF(AND(szkola345[[#This Row],[ŚREDNIA]]&gt;4.6,szkola345[[#This Row],[FREKWENCJA]]&gt;69),1,0)</f>
        <v>0</v>
      </c>
      <c r="H272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73" spans="1:8" x14ac:dyDescent="0.25">
      <c r="A273" s="1" t="s">
        <v>339</v>
      </c>
      <c r="B273" s="1" t="s">
        <v>370</v>
      </c>
      <c r="C273" s="1" t="s">
        <v>371</v>
      </c>
      <c r="D273">
        <v>4</v>
      </c>
      <c r="E273">
        <v>96</v>
      </c>
      <c r="F273" s="1" t="str">
        <f>IF(RIGHT(szkola345[[#This Row],[IMIE]],1)="a","k","m")</f>
        <v>k</v>
      </c>
      <c r="G273" s="1">
        <f>IF(AND(szkola345[[#This Row],[ŚREDNIA]]&gt;4.6,szkola345[[#This Row],[FREKWENCJA]]&gt;69),1,0)</f>
        <v>0</v>
      </c>
      <c r="H273" s="1" t="b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0</v>
      </c>
    </row>
    <row r="274" spans="1:8" x14ac:dyDescent="0.25">
      <c r="A274" s="1" t="s">
        <v>339</v>
      </c>
      <c r="B274" s="1" t="s">
        <v>372</v>
      </c>
      <c r="C274" s="1" t="s">
        <v>373</v>
      </c>
      <c r="D274">
        <v>4.7300000000000004</v>
      </c>
      <c r="E274">
        <v>74</v>
      </c>
      <c r="F274" s="1" t="str">
        <f>IF(RIGHT(szkola345[[#This Row],[IMIE]],1)="a","k","m")</f>
        <v>k</v>
      </c>
      <c r="G274" s="1">
        <f>IF(AND(szkola345[[#This Row],[ŚREDNIA]]&gt;4.6,szkola345[[#This Row],[FREKWENCJA]]&gt;69),1,0)</f>
        <v>1</v>
      </c>
      <c r="H274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500</v>
      </c>
    </row>
    <row r="275" spans="1:8" x14ac:dyDescent="0.25">
      <c r="A275" s="1" t="s">
        <v>339</v>
      </c>
      <c r="B275" s="1" t="s">
        <v>374</v>
      </c>
      <c r="C275" s="1" t="s">
        <v>29</v>
      </c>
      <c r="D275">
        <v>5.55</v>
      </c>
      <c r="E275">
        <v>86</v>
      </c>
      <c r="F275" s="1" t="str">
        <f>IF(RIGHT(szkola345[[#This Row],[IMIE]],1)="a","k","m")</f>
        <v>m</v>
      </c>
      <c r="G275" s="1">
        <f>IF(AND(szkola345[[#This Row],[ŚREDNIA]]&gt;4.6,szkola345[[#This Row],[FREKWENCJA]]&gt;69),1,0)</f>
        <v>1</v>
      </c>
      <c r="H275" s="1">
        <f>IF(AND(szkola345[[#This Row],[ŚREDNIA]]&gt;4.85,szkola345[[#This Row],[FREKWENCJA]]&gt;84),1200,IF(AND(szkola345[[#This Row],[ŚREDNIA]]&gt;4.85,szkola345[[#This Row],[FREKWENCJA]]&gt;=70,szkola345[[#This Row],[FREKWENCJA]]&lt;=84),700,IF(AND(szkola345[[#This Row],[ŚREDNIA]]&gt;4.6,szkola345[[#This Row],[ŚREDNIA]]&lt;=4.85,szkola345[[#This Row],[FREKWENCJA]]&gt;69),500)))</f>
        <v>1200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00420-F18B-40E2-920F-F2FCD5FEB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szkola</vt:lpstr>
      <vt:lpstr>z1</vt:lpstr>
      <vt:lpstr>z2</vt:lpstr>
      <vt:lpstr>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gospodarek</dc:creator>
  <cp:lastModifiedBy>jan gospodarek</cp:lastModifiedBy>
  <dcterms:created xsi:type="dcterms:W3CDTF">2015-06-05T18:19:34Z</dcterms:created>
  <dcterms:modified xsi:type="dcterms:W3CDTF">2024-01-28T15:55:34Z</dcterms:modified>
</cp:coreProperties>
</file>