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2"/>
  </bookViews>
  <sheets>
    <sheet name="Arkusz1" sheetId="1" r:id="rId1"/>
    <sheet name="Arkusz2" sheetId="2" r:id="rId2"/>
    <sheet name="Arkusz3" sheetId="3" r:id="rId3"/>
  </sheets>
  <definedNames>
    <definedName name="kraina" localSheetId="0">Arkusz1!$A$2:$E$51</definedName>
    <definedName name="kraina" localSheetId="1">Arkusz2!$A$2:$E$51</definedName>
    <definedName name="kraina" localSheetId="2">Arkusz3!$A$2:$F$51</definedName>
  </definedNames>
  <calcPr calcId="125725"/>
</workbook>
</file>

<file path=xl/calcChain.xml><?xml version="1.0" encoding="utf-8"?>
<calcChain xmlns="http://schemas.openxmlformats.org/spreadsheetml/2006/main">
  <c r="H3" i="3"/>
  <c r="H4"/>
  <c r="H5"/>
  <c r="I5" s="1"/>
  <c r="J5" s="1"/>
  <c r="K5" s="1"/>
  <c r="L5" s="1"/>
  <c r="M5" s="1"/>
  <c r="N5" s="1"/>
  <c r="O5" s="1"/>
  <c r="P5" s="1"/>
  <c r="Q5" s="1"/>
  <c r="R5" s="1"/>
  <c r="H6"/>
  <c r="H7"/>
  <c r="H8"/>
  <c r="I8" s="1"/>
  <c r="J8" s="1"/>
  <c r="K8" s="1"/>
  <c r="L8" s="1"/>
  <c r="M8" s="1"/>
  <c r="N8" s="1"/>
  <c r="O8" s="1"/>
  <c r="P8" s="1"/>
  <c r="Q8" s="1"/>
  <c r="R8" s="1"/>
  <c r="H9"/>
  <c r="H10"/>
  <c r="H11"/>
  <c r="H12"/>
  <c r="I12" s="1"/>
  <c r="J12" s="1"/>
  <c r="K12" s="1"/>
  <c r="L12" s="1"/>
  <c r="M12" s="1"/>
  <c r="N12" s="1"/>
  <c r="O12" s="1"/>
  <c r="P12" s="1"/>
  <c r="Q12" s="1"/>
  <c r="R12" s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"/>
  <c r="I2" s="1"/>
  <c r="J2" s="1"/>
  <c r="K2" s="1"/>
  <c r="L2" s="1"/>
  <c r="M2" s="1"/>
  <c r="N2" s="1"/>
  <c r="O2" s="1"/>
  <c r="P2" s="1"/>
  <c r="Q2" s="1"/>
  <c r="R2" s="1"/>
  <c r="I3"/>
  <c r="J3" s="1"/>
  <c r="K3" s="1"/>
  <c r="L3" s="1"/>
  <c r="M3" s="1"/>
  <c r="N3" s="1"/>
  <c r="O3" s="1"/>
  <c r="P3" s="1"/>
  <c r="Q3" s="1"/>
  <c r="R3" s="1"/>
  <c r="I4"/>
  <c r="J4" s="1"/>
  <c r="K4" s="1"/>
  <c r="L4" s="1"/>
  <c r="M4" s="1"/>
  <c r="N4" s="1"/>
  <c r="O4" s="1"/>
  <c r="P4" s="1"/>
  <c r="Q4" s="1"/>
  <c r="R4" s="1"/>
  <c r="I6"/>
  <c r="J6" s="1"/>
  <c r="K6" s="1"/>
  <c r="L6" s="1"/>
  <c r="M6" s="1"/>
  <c r="N6" s="1"/>
  <c r="O6" s="1"/>
  <c r="P6" s="1"/>
  <c r="Q6" s="1"/>
  <c r="R6" s="1"/>
  <c r="I7"/>
  <c r="J7" s="1"/>
  <c r="K7" s="1"/>
  <c r="L7" s="1"/>
  <c r="M7" s="1"/>
  <c r="N7" s="1"/>
  <c r="O7" s="1"/>
  <c r="P7" s="1"/>
  <c r="Q7" s="1"/>
  <c r="R7" s="1"/>
  <c r="I9"/>
  <c r="J9" s="1"/>
  <c r="K9" s="1"/>
  <c r="L9" s="1"/>
  <c r="M9" s="1"/>
  <c r="N9" s="1"/>
  <c r="O9" s="1"/>
  <c r="P9" s="1"/>
  <c r="Q9" s="1"/>
  <c r="R9" s="1"/>
  <c r="I10"/>
  <c r="J10" s="1"/>
  <c r="K10" s="1"/>
  <c r="L10" s="1"/>
  <c r="M10" s="1"/>
  <c r="N10" s="1"/>
  <c r="O10" s="1"/>
  <c r="P10" s="1"/>
  <c r="Q10" s="1"/>
  <c r="R10" s="1"/>
  <c r="I11"/>
  <c r="J11" s="1"/>
  <c r="K11" s="1"/>
  <c r="L11" s="1"/>
  <c r="M11" s="1"/>
  <c r="N11" s="1"/>
  <c r="O11" s="1"/>
  <c r="P11" s="1"/>
  <c r="Q11" s="1"/>
  <c r="R11" s="1"/>
  <c r="I13"/>
  <c r="J13"/>
  <c r="K13" s="1"/>
  <c r="L13" s="1"/>
  <c r="M13" s="1"/>
  <c r="N13" s="1"/>
  <c r="O13" s="1"/>
  <c r="P13" s="1"/>
  <c r="Q13" s="1"/>
  <c r="R13" s="1"/>
  <c r="I14"/>
  <c r="J14" s="1"/>
  <c r="K14" s="1"/>
  <c r="L14" s="1"/>
  <c r="M14" s="1"/>
  <c r="N14" s="1"/>
  <c r="O14" s="1"/>
  <c r="P14" s="1"/>
  <c r="Q14" s="1"/>
  <c r="R14" s="1"/>
  <c r="I15"/>
  <c r="J15" s="1"/>
  <c r="K15" s="1"/>
  <c r="L15" s="1"/>
  <c r="M15" s="1"/>
  <c r="N15" s="1"/>
  <c r="O15" s="1"/>
  <c r="P15" s="1"/>
  <c r="Q15" s="1"/>
  <c r="R15" s="1"/>
  <c r="I16"/>
  <c r="J16" s="1"/>
  <c r="K16" s="1"/>
  <c r="L16" s="1"/>
  <c r="M16" s="1"/>
  <c r="N16" s="1"/>
  <c r="O16" s="1"/>
  <c r="P16" s="1"/>
  <c r="Q16" s="1"/>
  <c r="R16" s="1"/>
  <c r="I17"/>
  <c r="J17" s="1"/>
  <c r="K17" s="1"/>
  <c r="L17" s="1"/>
  <c r="M17" s="1"/>
  <c r="N17" s="1"/>
  <c r="O17" s="1"/>
  <c r="P17" s="1"/>
  <c r="Q17" s="1"/>
  <c r="R17" s="1"/>
  <c r="I18"/>
  <c r="J18" s="1"/>
  <c r="K18" s="1"/>
  <c r="L18" s="1"/>
  <c r="M18" s="1"/>
  <c r="N18" s="1"/>
  <c r="O18" s="1"/>
  <c r="P18" s="1"/>
  <c r="Q18" s="1"/>
  <c r="R18" s="1"/>
  <c r="I19"/>
  <c r="J19" s="1"/>
  <c r="K19" s="1"/>
  <c r="L19" s="1"/>
  <c r="M19" s="1"/>
  <c r="N19" s="1"/>
  <c r="O19" s="1"/>
  <c r="P19" s="1"/>
  <c r="Q19" s="1"/>
  <c r="R19" s="1"/>
  <c r="I20"/>
  <c r="J20" s="1"/>
  <c r="K20" s="1"/>
  <c r="L20" s="1"/>
  <c r="M20" s="1"/>
  <c r="N20" s="1"/>
  <c r="O20" s="1"/>
  <c r="P20" s="1"/>
  <c r="Q20" s="1"/>
  <c r="R20" s="1"/>
  <c r="I21"/>
  <c r="J21" s="1"/>
  <c r="K21" s="1"/>
  <c r="L21" s="1"/>
  <c r="M21" s="1"/>
  <c r="N21" s="1"/>
  <c r="O21" s="1"/>
  <c r="P21" s="1"/>
  <c r="Q21" s="1"/>
  <c r="R21" s="1"/>
  <c r="I22"/>
  <c r="J22" s="1"/>
  <c r="K22" s="1"/>
  <c r="L22" s="1"/>
  <c r="M22" s="1"/>
  <c r="N22" s="1"/>
  <c r="O22" s="1"/>
  <c r="P22" s="1"/>
  <c r="Q22" s="1"/>
  <c r="R22" s="1"/>
  <c r="I23"/>
  <c r="J23" s="1"/>
  <c r="K23" s="1"/>
  <c r="L23" s="1"/>
  <c r="M23" s="1"/>
  <c r="N23" s="1"/>
  <c r="O23" s="1"/>
  <c r="P23" s="1"/>
  <c r="Q23" s="1"/>
  <c r="R23" s="1"/>
  <c r="I24"/>
  <c r="J24" s="1"/>
  <c r="K24" s="1"/>
  <c r="L24" s="1"/>
  <c r="M24" s="1"/>
  <c r="N24" s="1"/>
  <c r="O24" s="1"/>
  <c r="P24" s="1"/>
  <c r="Q24" s="1"/>
  <c r="R24" s="1"/>
  <c r="I25"/>
  <c r="J25"/>
  <c r="K25" s="1"/>
  <c r="L25" s="1"/>
  <c r="M25" s="1"/>
  <c r="N25" s="1"/>
  <c r="O25" s="1"/>
  <c r="P25" s="1"/>
  <c r="Q25" s="1"/>
  <c r="R25" s="1"/>
  <c r="I26"/>
  <c r="J26" s="1"/>
  <c r="K26" s="1"/>
  <c r="L26" s="1"/>
  <c r="M26" s="1"/>
  <c r="N26" s="1"/>
  <c r="O26" s="1"/>
  <c r="P26" s="1"/>
  <c r="Q26" s="1"/>
  <c r="R26" s="1"/>
  <c r="I27"/>
  <c r="J27" s="1"/>
  <c r="K27" s="1"/>
  <c r="L27" s="1"/>
  <c r="M27" s="1"/>
  <c r="N27" s="1"/>
  <c r="O27" s="1"/>
  <c r="P27" s="1"/>
  <c r="Q27" s="1"/>
  <c r="R27" s="1"/>
  <c r="I28"/>
  <c r="J28" s="1"/>
  <c r="K28" s="1"/>
  <c r="L28" s="1"/>
  <c r="M28" s="1"/>
  <c r="N28" s="1"/>
  <c r="O28" s="1"/>
  <c r="P28" s="1"/>
  <c r="Q28" s="1"/>
  <c r="R28" s="1"/>
  <c r="I29"/>
  <c r="J29" s="1"/>
  <c r="K29" s="1"/>
  <c r="L29" s="1"/>
  <c r="M29" s="1"/>
  <c r="N29" s="1"/>
  <c r="O29" s="1"/>
  <c r="P29" s="1"/>
  <c r="Q29" s="1"/>
  <c r="R29" s="1"/>
  <c r="I30"/>
  <c r="J30" s="1"/>
  <c r="K30" s="1"/>
  <c r="L30" s="1"/>
  <c r="M30" s="1"/>
  <c r="N30" s="1"/>
  <c r="O30" s="1"/>
  <c r="P30" s="1"/>
  <c r="Q30" s="1"/>
  <c r="R30" s="1"/>
  <c r="I31"/>
  <c r="J31" s="1"/>
  <c r="K31" s="1"/>
  <c r="L31" s="1"/>
  <c r="M31" s="1"/>
  <c r="N31" s="1"/>
  <c r="O31" s="1"/>
  <c r="P31" s="1"/>
  <c r="Q31" s="1"/>
  <c r="R31" s="1"/>
  <c r="I32"/>
  <c r="J32" s="1"/>
  <c r="K32" s="1"/>
  <c r="L32" s="1"/>
  <c r="M32" s="1"/>
  <c r="N32" s="1"/>
  <c r="O32" s="1"/>
  <c r="P32" s="1"/>
  <c r="Q32" s="1"/>
  <c r="R32" s="1"/>
  <c r="I33"/>
  <c r="J33" s="1"/>
  <c r="K33" s="1"/>
  <c r="L33" s="1"/>
  <c r="M33" s="1"/>
  <c r="N33" s="1"/>
  <c r="O33" s="1"/>
  <c r="P33" s="1"/>
  <c r="Q33" s="1"/>
  <c r="R33" s="1"/>
  <c r="I34"/>
  <c r="J34" s="1"/>
  <c r="K34" s="1"/>
  <c r="L34" s="1"/>
  <c r="M34" s="1"/>
  <c r="N34" s="1"/>
  <c r="O34" s="1"/>
  <c r="P34" s="1"/>
  <c r="Q34" s="1"/>
  <c r="R34" s="1"/>
  <c r="I35"/>
  <c r="J35" s="1"/>
  <c r="K35" s="1"/>
  <c r="L35" s="1"/>
  <c r="M35" s="1"/>
  <c r="N35" s="1"/>
  <c r="O35" s="1"/>
  <c r="P35" s="1"/>
  <c r="Q35" s="1"/>
  <c r="R35" s="1"/>
  <c r="I36"/>
  <c r="J36" s="1"/>
  <c r="K36" s="1"/>
  <c r="L36" s="1"/>
  <c r="M36" s="1"/>
  <c r="N36" s="1"/>
  <c r="O36" s="1"/>
  <c r="P36" s="1"/>
  <c r="Q36" s="1"/>
  <c r="R36" s="1"/>
  <c r="I37"/>
  <c r="J37" s="1"/>
  <c r="K37" s="1"/>
  <c r="L37" s="1"/>
  <c r="M37" s="1"/>
  <c r="N37" s="1"/>
  <c r="O37" s="1"/>
  <c r="P37" s="1"/>
  <c r="Q37" s="1"/>
  <c r="R37" s="1"/>
  <c r="I38"/>
  <c r="J38" s="1"/>
  <c r="K38" s="1"/>
  <c r="L38" s="1"/>
  <c r="M38" s="1"/>
  <c r="N38" s="1"/>
  <c r="O38" s="1"/>
  <c r="P38" s="1"/>
  <c r="Q38" s="1"/>
  <c r="R38" s="1"/>
  <c r="I39"/>
  <c r="J39" s="1"/>
  <c r="K39" s="1"/>
  <c r="L39" s="1"/>
  <c r="M39" s="1"/>
  <c r="N39" s="1"/>
  <c r="O39" s="1"/>
  <c r="P39" s="1"/>
  <c r="Q39" s="1"/>
  <c r="R39" s="1"/>
  <c r="I40"/>
  <c r="J40" s="1"/>
  <c r="K40" s="1"/>
  <c r="L40" s="1"/>
  <c r="M40" s="1"/>
  <c r="N40" s="1"/>
  <c r="O40" s="1"/>
  <c r="P40" s="1"/>
  <c r="Q40" s="1"/>
  <c r="R40" s="1"/>
  <c r="I41"/>
  <c r="J41" s="1"/>
  <c r="K41" s="1"/>
  <c r="L41" s="1"/>
  <c r="M41" s="1"/>
  <c r="N41" s="1"/>
  <c r="O41" s="1"/>
  <c r="P41" s="1"/>
  <c r="Q41" s="1"/>
  <c r="R41" s="1"/>
  <c r="I42"/>
  <c r="J42" s="1"/>
  <c r="K42" s="1"/>
  <c r="L42" s="1"/>
  <c r="M42" s="1"/>
  <c r="N42" s="1"/>
  <c r="O42" s="1"/>
  <c r="P42" s="1"/>
  <c r="Q42" s="1"/>
  <c r="R42" s="1"/>
  <c r="I43"/>
  <c r="J43" s="1"/>
  <c r="K43" s="1"/>
  <c r="L43" s="1"/>
  <c r="M43" s="1"/>
  <c r="N43" s="1"/>
  <c r="O43" s="1"/>
  <c r="P43" s="1"/>
  <c r="Q43" s="1"/>
  <c r="R43" s="1"/>
  <c r="I44"/>
  <c r="J44" s="1"/>
  <c r="K44" s="1"/>
  <c r="L44" s="1"/>
  <c r="M44" s="1"/>
  <c r="N44" s="1"/>
  <c r="O44" s="1"/>
  <c r="P44" s="1"/>
  <c r="Q44" s="1"/>
  <c r="R44" s="1"/>
  <c r="I45"/>
  <c r="J45" s="1"/>
  <c r="K45" s="1"/>
  <c r="L45" s="1"/>
  <c r="M45" s="1"/>
  <c r="N45" s="1"/>
  <c r="O45" s="1"/>
  <c r="P45" s="1"/>
  <c r="Q45" s="1"/>
  <c r="R45" s="1"/>
  <c r="I46"/>
  <c r="J46" s="1"/>
  <c r="K46" s="1"/>
  <c r="L46" s="1"/>
  <c r="M46" s="1"/>
  <c r="N46" s="1"/>
  <c r="O46" s="1"/>
  <c r="P46" s="1"/>
  <c r="Q46" s="1"/>
  <c r="R46" s="1"/>
  <c r="I47"/>
  <c r="J47" s="1"/>
  <c r="K47" s="1"/>
  <c r="L47" s="1"/>
  <c r="M47" s="1"/>
  <c r="N47" s="1"/>
  <c r="O47" s="1"/>
  <c r="P47" s="1"/>
  <c r="Q47" s="1"/>
  <c r="R47" s="1"/>
  <c r="I48"/>
  <c r="J48" s="1"/>
  <c r="K48" s="1"/>
  <c r="L48" s="1"/>
  <c r="M48" s="1"/>
  <c r="N48" s="1"/>
  <c r="O48" s="1"/>
  <c r="P48" s="1"/>
  <c r="Q48" s="1"/>
  <c r="R48" s="1"/>
  <c r="I49"/>
  <c r="J49" s="1"/>
  <c r="K49" s="1"/>
  <c r="L49" s="1"/>
  <c r="M49" s="1"/>
  <c r="N49" s="1"/>
  <c r="O49" s="1"/>
  <c r="P49" s="1"/>
  <c r="Q49" s="1"/>
  <c r="R49" s="1"/>
  <c r="I50"/>
  <c r="J50" s="1"/>
  <c r="K50" s="1"/>
  <c r="L50" s="1"/>
  <c r="M50" s="1"/>
  <c r="N50" s="1"/>
  <c r="O50" s="1"/>
  <c r="P50" s="1"/>
  <c r="Q50" s="1"/>
  <c r="R50" s="1"/>
  <c r="I51"/>
  <c r="J51" s="1"/>
  <c r="K51" s="1"/>
  <c r="L51" s="1"/>
  <c r="M51" s="1"/>
  <c r="N51" s="1"/>
  <c r="O51" s="1"/>
  <c r="P51" s="1"/>
  <c r="Q51" s="1"/>
  <c r="R51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  <c r="G52" i="2"/>
  <c r="J5"/>
  <c r="K5"/>
  <c r="L5"/>
  <c r="I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G3" i="1"/>
  <c r="G4"/>
  <c r="G5"/>
  <c r="G6"/>
  <c r="G7"/>
  <c r="G8"/>
  <c r="G9"/>
  <c r="G10"/>
  <c r="G11"/>
  <c r="G12"/>
  <c r="K4" s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  <c r="I4"/>
  <c r="J4"/>
  <c r="H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2"/>
  <c r="R52" i="3" l="1"/>
</calcChain>
</file>

<file path=xl/connections.xml><?xml version="1.0" encoding="utf-8"?>
<connections xmlns="http://schemas.openxmlformats.org/spreadsheetml/2006/main">
  <connection id="1" name="kraina" type="6" refreshedVersion="3" background="1" saveData="1">
    <textPr codePage="852" sourceFile="C:\Users\Gospodarek Jan\Documents\2015 maj\Dane_PR\kraina.txt" decimal="," thousands=" " semicolon="1">
      <textFields count="5">
        <textField/>
        <textField/>
        <textField/>
        <textField/>
        <textField/>
      </textFields>
    </textPr>
  </connection>
  <connection id="2" name="kraina1" type="6" refreshedVersion="3" background="1" saveData="1">
    <textPr codePage="852" sourceFile="C:\Users\Gospodarek Jan\Documents\2015 maj\Dane_PR\kraina.txt" decimal="," thousands=" " semicolon="1">
      <textFields count="5">
        <textField/>
        <textField/>
        <textField/>
        <textField/>
        <textField/>
      </textFields>
    </textPr>
  </connection>
  <connection id="3" name="kraina11" type="6" refreshedVersion="3" background="1" saveData="1">
    <textPr codePage="852" sourceFile="C:\Users\Gospodarek Jan\Documents\2015 maj\Dane_PR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<sst xmlns="http://schemas.openxmlformats.org/spreadsheetml/2006/main" count="179" uniqueCount="63">
  <si>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</si>
  <si>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</si>
  <si>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</si>
  <si>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</si>
  <si>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</si>
  <si>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</si>
  <si>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</si>
  <si>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</si>
  <si>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</si>
  <si>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</si>
  <si>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</si>
  <si>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</si>
  <si>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</si>
  <si>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</si>
  <si>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</si>
  <si>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</si>
  <si>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</si>
  <si>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</si>
  <si>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</si>
  <si>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</si>
  <si>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</si>
  <si>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</si>
  <si>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</si>
  <si>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</si>
  <si>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</si>
  <si>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</si>
  <si>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</si>
  <si>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</si>
  <si>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</si>
  <si>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</si>
  <si>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</si>
  <si>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</si>
  <si>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</si>
  <si>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</si>
  <si>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</si>
  <si>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</si>
  <si>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</si>
  <si>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</si>
  <si>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</si>
  <si>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</si>
  <si>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</si>
  <si>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</si>
  <si>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</si>
  <si>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</si>
  <si>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</si>
  <si>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</si>
  <si>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</si>
  <si>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</si>
  <si>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</si>
  <si>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</si>
  <si>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wojewodztwo</t>
  </si>
  <si>
    <t>k2014</t>
  </si>
  <si>
    <t>m2013</t>
  </si>
  <si>
    <t>k2013</t>
  </si>
  <si>
    <t>m2014</t>
  </si>
  <si>
    <t>region</t>
  </si>
  <si>
    <t>A</t>
  </si>
  <si>
    <t>B</t>
  </si>
  <si>
    <t>C</t>
  </si>
  <si>
    <t>D</t>
  </si>
  <si>
    <t>suma</t>
  </si>
  <si>
    <t>dupa</t>
  </si>
  <si>
    <t>temp_wzrostu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</si>
</sst>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ludności w poszczególnych regionach</a:t>
            </a:r>
            <a:endParaRPr lang="pl-PL"/>
          </a:p>
        </c:rich>
      </c:tx>
      <c:layout/>
    </c:title>
    <c:plotArea>
      <c:layout>
        <c:manualLayout>
          <c:layoutTarget val="inner"/>
          <c:xMode val="edge"/>
          <c:yMode val="edge"/>
          <c:x val="0.16003153755978131"/>
          <c:y val="0.23255991098938722"/>
          <c:w val="0.67502536491238996"/>
          <c:h val="0.65146011639849366"/>
        </c:manualLayout>
      </c:layout>
      <c:barChart>
        <c:barDir val="col"/>
        <c:grouping val="clustered"/>
        <c:ser>
          <c:idx val="0"/>
          <c:order val="0"/>
          <c:tx>
            <c:v>zaludnienie</c:v>
          </c:tx>
          <c:cat>
            <c:strRef>
              <c:f>Arkusz1!$H$3:$K$3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Arkusz1!$H$4:$K$4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axId val="180146944"/>
        <c:axId val="180148480"/>
      </c:barChart>
      <c:catAx>
        <c:axId val="18014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Region</a:t>
                </a:r>
              </a:p>
            </c:rich>
          </c:tx>
          <c:layout/>
        </c:title>
        <c:tickLblPos val="nextTo"/>
        <c:crossAx val="180148480"/>
        <c:crosses val="autoZero"/>
        <c:auto val="1"/>
        <c:lblAlgn val="ctr"/>
        <c:lblOffset val="100"/>
      </c:catAx>
      <c:valAx>
        <c:axId val="180148480"/>
        <c:scaling>
          <c:orientation val="minMax"/>
        </c:scaling>
        <c:axPos val="l"/>
        <c:majorGridlines/>
        <c:numFmt formatCode="General" sourceLinked="1"/>
        <c:tickLblPos val="nextTo"/>
        <c:crossAx val="18014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10</xdr:row>
      <xdr:rowOff>57150</xdr:rowOff>
    </xdr:from>
    <xdr:to>
      <xdr:col>13</xdr:col>
      <xdr:colOff>66675</xdr:colOff>
      <xdr:row>28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rain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raina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G2" sqref="G2"/>
    </sheetView>
  </sheetViews>
  <sheetFormatPr defaultRowHeight="15"/>
  <cols>
    <col min="1" max="1" width="13.7109375" bestFit="1" customWidth="1"/>
    <col min="2" max="5" width="8" bestFit="1" customWidth="1"/>
    <col min="7" max="7" width="10.42578125" customWidth="1"/>
    <col min="10" max="10" width="13.28515625" customWidth="1"/>
  </cols>
  <sheetData>
    <row r="1" spans="1:11">
      <c r="A1" t="s">
        <v>50</v>
      </c>
      <c r="B1" t="s">
        <v>53</v>
      </c>
      <c r="C1" t="s">
        <v>52</v>
      </c>
      <c r="D1" t="s">
        <v>51</v>
      </c>
      <c r="E1" t="s">
        <v>54</v>
      </c>
      <c r="F1" t="s">
        <v>55</v>
      </c>
      <c r="G1" t="s">
        <v>60</v>
      </c>
    </row>
    <row r="2" spans="1:11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SUM(B2:C2)</f>
        <v>2812202</v>
      </c>
    </row>
    <row r="3" spans="1:11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>
        <f t="shared" ref="G3:G51" si="1">SUM(B3:C3)</f>
        <v>3353163</v>
      </c>
      <c r="H3" t="s">
        <v>56</v>
      </c>
      <c r="I3" t="s">
        <v>57</v>
      </c>
      <c r="J3" t="s">
        <v>58</v>
      </c>
      <c r="K3" t="s">
        <v>59</v>
      </c>
    </row>
    <row r="4" spans="1:11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2443837</v>
      </c>
      <c r="H4">
        <f>SUMIF($F:$F,H3,$G:$G)</f>
        <v>33929579</v>
      </c>
      <c r="I4">
        <f t="shared" ref="I4:K4" si="2">SUMIF($F:$F,I3,$G:$G)</f>
        <v>41736619</v>
      </c>
      <c r="J4">
        <f t="shared" si="2"/>
        <v>57649017</v>
      </c>
      <c r="K4">
        <f t="shared" si="2"/>
        <v>36530387</v>
      </c>
    </row>
    <row r="5" spans="1:11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1975115</v>
      </c>
    </row>
    <row r="6" spans="1:11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4664729</v>
      </c>
    </row>
    <row r="7" spans="1:11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3698361</v>
      </c>
    </row>
    <row r="8" spans="1:11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7689971</v>
      </c>
    </row>
    <row r="9" spans="1:11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1335057</v>
      </c>
    </row>
    <row r="10" spans="1:11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3291343</v>
      </c>
    </row>
    <row r="11" spans="1:11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2339967</v>
      </c>
    </row>
    <row r="12" spans="1:11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3983255</v>
      </c>
    </row>
    <row r="13" spans="1:11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7688480</v>
      </c>
    </row>
    <row r="14" spans="1:11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1960392</v>
      </c>
    </row>
    <row r="15" spans="1:11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2177470</v>
      </c>
    </row>
    <row r="16" spans="1:11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5134027</v>
      </c>
    </row>
    <row r="17" spans="1:7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2728601</v>
      </c>
    </row>
    <row r="18" spans="1:7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5009321</v>
      </c>
    </row>
    <row r="19" spans="1:7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2729291</v>
      </c>
    </row>
    <row r="20" spans="1:7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6175874</v>
      </c>
    </row>
    <row r="21" spans="1:7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3008890</v>
      </c>
    </row>
    <row r="22" spans="1:7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4752576</v>
      </c>
    </row>
    <row r="23" spans="1:7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1434562</v>
      </c>
    </row>
    <row r="24" spans="1:7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4505451</v>
      </c>
    </row>
    <row r="25" spans="1:7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1327364</v>
      </c>
    </row>
    <row r="26" spans="1:7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884947</v>
      </c>
    </row>
    <row r="27" spans="1:7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2151563</v>
      </c>
    </row>
    <row r="28" spans="1:7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4709695</v>
      </c>
    </row>
    <row r="29" spans="1:7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5450595</v>
      </c>
    </row>
    <row r="30" spans="1:7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3703941</v>
      </c>
    </row>
    <row r="31" spans="1:7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5040530</v>
      </c>
    </row>
    <row r="32" spans="1:7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3754769</v>
      </c>
    </row>
    <row r="33" spans="1:7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2021024</v>
      </c>
    </row>
    <row r="34" spans="1:7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5856254</v>
      </c>
    </row>
    <row r="35" spans="1:7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158033</v>
      </c>
    </row>
    <row r="36" spans="1:7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4984142</v>
      </c>
    </row>
    <row r="37" spans="1:7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3653434</v>
      </c>
    </row>
    <row r="38" spans="1:7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2921428</v>
      </c>
    </row>
    <row r="39" spans="1:7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3286803</v>
      </c>
    </row>
    <row r="40" spans="1:7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1063625</v>
      </c>
    </row>
    <row r="41" spans="1:7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2270638</v>
      </c>
    </row>
    <row r="42" spans="1:7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4318105</v>
      </c>
    </row>
    <row r="43" spans="1:7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4544199</v>
      </c>
    </row>
    <row r="44" spans="1:7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5125651</v>
      </c>
    </row>
    <row r="45" spans="1:7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1673241</v>
      </c>
    </row>
    <row r="46" spans="1:7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2257874</v>
      </c>
    </row>
    <row r="47" spans="1:7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286380</v>
      </c>
    </row>
    <row r="48" spans="1:7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2503710</v>
      </c>
    </row>
    <row r="49" spans="1:7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5369399</v>
      </c>
    </row>
    <row r="50" spans="1:7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516909</v>
      </c>
    </row>
    <row r="51" spans="1:7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5119414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2"/>
  <sheetViews>
    <sheetView workbookViewId="0">
      <selection sqref="A1:E1048576"/>
    </sheetView>
  </sheetViews>
  <sheetFormatPr defaultRowHeight="15"/>
  <cols>
    <col min="1" max="1" width="13.7109375" bestFit="1" customWidth="1"/>
    <col min="2" max="5" width="8" bestFit="1" customWidth="1"/>
  </cols>
  <sheetData>
    <row r="1" spans="1:12">
      <c r="A1" t="s">
        <v>50</v>
      </c>
      <c r="B1" t="s">
        <v>53</v>
      </c>
      <c r="C1" t="s">
        <v>52</v>
      </c>
      <c r="D1" t="s">
        <v>51</v>
      </c>
      <c r="E1" t="s">
        <v>54</v>
      </c>
      <c r="F1" t="s">
        <v>55</v>
      </c>
      <c r="G1" t="s">
        <v>61</v>
      </c>
    </row>
    <row r="2" spans="1:12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IF(AND(D2&gt;B2,E2&gt;C2),1,0)</f>
        <v>1</v>
      </c>
    </row>
    <row r="3" spans="1:12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>
        <f t="shared" ref="G3:G51" si="1">IF(AND(D3&gt;B3,E3&gt;C3),1,0)</f>
        <v>0</v>
      </c>
    </row>
    <row r="4" spans="1:12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0</v>
      </c>
      <c r="I4" t="s">
        <v>56</v>
      </c>
      <c r="J4" t="s">
        <v>57</v>
      </c>
      <c r="K4" t="s">
        <v>58</v>
      </c>
      <c r="L4" t="s">
        <v>59</v>
      </c>
    </row>
    <row r="5" spans="1:12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0</v>
      </c>
      <c r="I5">
        <f>SUMIF($F:$F,I4,$G:$G)</f>
        <v>3</v>
      </c>
      <c r="J5">
        <f t="shared" ref="J5:L5" si="2">SUMIF($F:$F,J4,$G:$G)</f>
        <v>4</v>
      </c>
      <c r="K5">
        <f t="shared" si="2"/>
        <v>8</v>
      </c>
      <c r="L5">
        <f t="shared" si="2"/>
        <v>4</v>
      </c>
    </row>
    <row r="6" spans="1:12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0</v>
      </c>
    </row>
    <row r="7" spans="1:12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1</v>
      </c>
    </row>
    <row r="8" spans="1:12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0</v>
      </c>
    </row>
    <row r="9" spans="1:12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</v>
      </c>
    </row>
    <row r="10" spans="1:12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0</v>
      </c>
    </row>
    <row r="11" spans="1:12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0</v>
      </c>
    </row>
    <row r="12" spans="1:12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0</v>
      </c>
    </row>
    <row r="13" spans="1:12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1</v>
      </c>
    </row>
    <row r="14" spans="1:12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</v>
      </c>
    </row>
    <row r="15" spans="1:12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0</v>
      </c>
    </row>
    <row r="16" spans="1:12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0</v>
      </c>
    </row>
    <row r="17" spans="1:7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1</v>
      </c>
    </row>
    <row r="18" spans="1:7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0</v>
      </c>
    </row>
    <row r="19" spans="1:7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0</v>
      </c>
    </row>
    <row r="20" spans="1:7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0</v>
      </c>
    </row>
    <row r="21" spans="1:7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0</v>
      </c>
    </row>
    <row r="22" spans="1:7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0</v>
      </c>
    </row>
    <row r="23" spans="1:7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</v>
      </c>
    </row>
    <row r="24" spans="1:7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0</v>
      </c>
    </row>
    <row r="25" spans="1:7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</v>
      </c>
    </row>
    <row r="26" spans="1:7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1</v>
      </c>
    </row>
    <row r="27" spans="1:7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0</v>
      </c>
    </row>
    <row r="28" spans="1:7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0</v>
      </c>
    </row>
    <row r="29" spans="1:7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0</v>
      </c>
    </row>
    <row r="30" spans="1:7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0</v>
      </c>
    </row>
    <row r="31" spans="1:7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0</v>
      </c>
    </row>
    <row r="32" spans="1:7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0</v>
      </c>
    </row>
    <row r="33" spans="1:7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1</v>
      </c>
    </row>
    <row r="34" spans="1:7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0</v>
      </c>
    </row>
    <row r="35" spans="1:7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</v>
      </c>
    </row>
    <row r="36" spans="1:7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0</v>
      </c>
    </row>
    <row r="37" spans="1:7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0</v>
      </c>
    </row>
    <row r="38" spans="1:7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0</v>
      </c>
    </row>
    <row r="39" spans="1:7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0</v>
      </c>
    </row>
    <row r="40" spans="1:7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</v>
      </c>
    </row>
    <row r="41" spans="1:7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1</v>
      </c>
    </row>
    <row r="42" spans="1:7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0</v>
      </c>
    </row>
    <row r="43" spans="1:7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0</v>
      </c>
    </row>
    <row r="44" spans="1:7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0</v>
      </c>
    </row>
    <row r="45" spans="1:7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</v>
      </c>
    </row>
    <row r="46" spans="1:7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1</v>
      </c>
    </row>
    <row r="47" spans="1:7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1</v>
      </c>
    </row>
    <row r="48" spans="1:7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1</v>
      </c>
    </row>
    <row r="49" spans="1:7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1</v>
      </c>
    </row>
    <row r="50" spans="1:7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1</v>
      </c>
    </row>
    <row r="51" spans="1:7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0</v>
      </c>
    </row>
    <row r="52" spans="1:7">
      <c r="G52">
        <f>SUM(G1:G51)</f>
        <v>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2"/>
  <sheetViews>
    <sheetView tabSelected="1" workbookViewId="0">
      <selection activeCell="I2" sqref="I2"/>
    </sheetView>
  </sheetViews>
  <sheetFormatPr defaultRowHeight="15"/>
  <cols>
    <col min="1" max="1" width="13.7109375" bestFit="1" customWidth="1"/>
    <col min="2" max="2" width="13.85546875" bestFit="1" customWidth="1"/>
    <col min="3" max="6" width="8" bestFit="1" customWidth="1"/>
    <col min="8" max="8" width="12.7109375" style="1" bestFit="1" customWidth="1"/>
    <col min="9" max="9" width="13.85546875" style="1" bestFit="1" customWidth="1"/>
    <col min="10" max="10" width="14.85546875" style="1" bestFit="1" customWidth="1"/>
    <col min="11" max="11" width="15.85546875" style="1" bestFit="1" customWidth="1"/>
    <col min="12" max="12" width="18" style="1" bestFit="1" customWidth="1"/>
    <col min="13" max="13" width="19" style="1" bestFit="1" customWidth="1"/>
    <col min="14" max="14" width="20" style="1" bestFit="1" customWidth="1"/>
    <col min="15" max="15" width="22.140625" style="1" bestFit="1" customWidth="1"/>
    <col min="16" max="16" width="23.140625" style="1" bestFit="1" customWidth="1"/>
    <col min="17" max="17" width="24" style="1" bestFit="1" customWidth="1"/>
    <col min="18" max="18" width="25" style="1" bestFit="1" customWidth="1"/>
  </cols>
  <sheetData>
    <row r="1" spans="1:18">
      <c r="A1" t="s">
        <v>50</v>
      </c>
      <c r="B1" t="s">
        <v>62</v>
      </c>
      <c r="C1" t="s">
        <v>53</v>
      </c>
      <c r="D1" t="s">
        <v>52</v>
      </c>
      <c r="E1" t="s">
        <v>51</v>
      </c>
      <c r="F1" t="s">
        <v>54</v>
      </c>
      <c r="G1" t="s">
        <v>60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</row>
    <row r="2" spans="1:18">
      <c r="A2" t="s">
        <v>0</v>
      </c>
      <c r="B2">
        <f>ROUNDDOWN((F2+E2)/(C2+D2),4)</f>
        <v>1.0597000000000001</v>
      </c>
      <c r="C2">
        <v>1415007</v>
      </c>
      <c r="D2">
        <v>1397195</v>
      </c>
      <c r="E2">
        <v>1499070</v>
      </c>
      <c r="F2">
        <v>1481105</v>
      </c>
      <c r="G2">
        <f>SUM(E2:F2)</f>
        <v>2980175</v>
      </c>
      <c r="H2" s="1">
        <f>ROUNDDOWN(G2*B2,0)</f>
        <v>3158091</v>
      </c>
      <c r="I2" s="1">
        <f>IF(ROUNDDOWN(H2*$B2,0)&gt;2*SUM($D2:$E2),H2,ROUNDDOWN(H2*$B2,0))</f>
        <v>3346629</v>
      </c>
      <c r="J2" s="1">
        <f t="shared" ref="J2:R2" si="0">IF(ROUNDDOWN(I2*$B2,0)&gt;2*SUM($D2:$E2),I2,ROUNDDOWN(I2*$B2,0))</f>
        <v>3546422</v>
      </c>
      <c r="K2" s="1">
        <f t="shared" si="0"/>
        <v>3758143</v>
      </c>
      <c r="L2" s="1">
        <f t="shared" si="0"/>
        <v>3982504</v>
      </c>
      <c r="M2" s="1">
        <f t="shared" si="0"/>
        <v>4220259</v>
      </c>
      <c r="N2" s="1">
        <f t="shared" si="0"/>
        <v>4472208</v>
      </c>
      <c r="O2" s="1">
        <f t="shared" si="0"/>
        <v>4739198</v>
      </c>
      <c r="P2" s="1">
        <f t="shared" si="0"/>
        <v>5022128</v>
      </c>
      <c r="Q2" s="1">
        <f t="shared" si="0"/>
        <v>5321949</v>
      </c>
      <c r="R2" s="1">
        <f t="shared" si="0"/>
        <v>5639669</v>
      </c>
    </row>
    <row r="3" spans="1:18">
      <c r="A3" t="s">
        <v>1</v>
      </c>
      <c r="B3">
        <f t="shared" ref="B3:B51" si="1">ROUNDDOWN((F3+E3)/(C3+D3),4)</f>
        <v>0.93659999999999999</v>
      </c>
      <c r="C3">
        <v>1711390</v>
      </c>
      <c r="D3">
        <v>1641773</v>
      </c>
      <c r="E3">
        <v>1522030</v>
      </c>
      <c r="F3">
        <v>1618733</v>
      </c>
      <c r="G3">
        <f t="shared" ref="G3:G51" si="2">SUM(E3:F3)</f>
        <v>3140763</v>
      </c>
      <c r="H3" s="1">
        <f t="shared" ref="H3:H51" si="3">ROUNDDOWN(G3*B3,0)</f>
        <v>2941638</v>
      </c>
      <c r="I3" s="1">
        <f t="shared" ref="I3:R3" si="4">IF(ROUNDDOWN(H3*$B3,0)&gt;2*SUM($D3:$E3),H3,ROUNDDOWN(H3*$B3,0))</f>
        <v>2755138</v>
      </c>
      <c r="J3" s="1">
        <f t="shared" si="4"/>
        <v>2580462</v>
      </c>
      <c r="K3" s="1">
        <f t="shared" si="4"/>
        <v>2416860</v>
      </c>
      <c r="L3" s="1">
        <f t="shared" si="4"/>
        <v>2263631</v>
      </c>
      <c r="M3" s="1">
        <f t="shared" si="4"/>
        <v>2120116</v>
      </c>
      <c r="N3" s="1">
        <f t="shared" si="4"/>
        <v>1985700</v>
      </c>
      <c r="O3" s="1">
        <f t="shared" si="4"/>
        <v>1859806</v>
      </c>
      <c r="P3" s="1">
        <f t="shared" si="4"/>
        <v>1741894</v>
      </c>
      <c r="Q3" s="1">
        <f t="shared" si="4"/>
        <v>1631457</v>
      </c>
      <c r="R3" s="1">
        <f t="shared" si="4"/>
        <v>1528022</v>
      </c>
    </row>
    <row r="4" spans="1:18">
      <c r="A4" t="s">
        <v>2</v>
      </c>
      <c r="B4">
        <f t="shared" si="1"/>
        <v>1.0195000000000001</v>
      </c>
      <c r="C4">
        <v>1165105</v>
      </c>
      <c r="D4">
        <v>1278732</v>
      </c>
      <c r="E4">
        <v>1299953</v>
      </c>
      <c r="F4">
        <v>1191621</v>
      </c>
      <c r="G4">
        <f t="shared" si="2"/>
        <v>2491574</v>
      </c>
      <c r="H4" s="1">
        <f t="shared" si="3"/>
        <v>2540159</v>
      </c>
      <c r="I4" s="1">
        <f t="shared" ref="I4:R4" si="5">IF(ROUNDDOWN(H4*$B4,0)&gt;2*SUM($D4:$E4),H4,ROUNDDOWN(H4*$B4,0))</f>
        <v>2589692</v>
      </c>
      <c r="J4" s="1">
        <f t="shared" si="5"/>
        <v>2640190</v>
      </c>
      <c r="K4" s="1">
        <f t="shared" si="5"/>
        <v>2691673</v>
      </c>
      <c r="L4" s="1">
        <f t="shared" si="5"/>
        <v>2744160</v>
      </c>
      <c r="M4" s="1">
        <f t="shared" si="5"/>
        <v>2797671</v>
      </c>
      <c r="N4" s="1">
        <f t="shared" si="5"/>
        <v>2852225</v>
      </c>
      <c r="O4" s="1">
        <f t="shared" si="5"/>
        <v>2907843</v>
      </c>
      <c r="P4" s="1">
        <f t="shared" si="5"/>
        <v>2964545</v>
      </c>
      <c r="Q4" s="1">
        <f t="shared" si="5"/>
        <v>3022353</v>
      </c>
      <c r="R4" s="1">
        <f t="shared" si="5"/>
        <v>3081288</v>
      </c>
    </row>
    <row r="5" spans="1:18">
      <c r="A5" t="s">
        <v>3</v>
      </c>
      <c r="B5">
        <f t="shared" si="1"/>
        <v>0.71450000000000002</v>
      </c>
      <c r="C5">
        <v>949065</v>
      </c>
      <c r="D5">
        <v>1026050</v>
      </c>
      <c r="E5">
        <v>688027</v>
      </c>
      <c r="F5">
        <v>723233</v>
      </c>
      <c r="G5">
        <f t="shared" si="2"/>
        <v>1411260</v>
      </c>
      <c r="H5" s="1">
        <f t="shared" si="3"/>
        <v>1008345</v>
      </c>
      <c r="I5" s="1">
        <f t="shared" ref="I5:R5" si="6">IF(ROUNDDOWN(H5*$B5,0)&gt;2*SUM($D5:$E5),H5,ROUNDDOWN(H5*$B5,0))</f>
        <v>720462</v>
      </c>
      <c r="J5" s="1">
        <f t="shared" si="6"/>
        <v>514770</v>
      </c>
      <c r="K5" s="1">
        <f t="shared" si="6"/>
        <v>367803</v>
      </c>
      <c r="L5" s="1">
        <f t="shared" si="6"/>
        <v>262795</v>
      </c>
      <c r="M5" s="1">
        <f t="shared" si="6"/>
        <v>187767</v>
      </c>
      <c r="N5" s="1">
        <f t="shared" si="6"/>
        <v>134159</v>
      </c>
      <c r="O5" s="1">
        <f t="shared" si="6"/>
        <v>95856</v>
      </c>
      <c r="P5" s="1">
        <f t="shared" si="6"/>
        <v>68489</v>
      </c>
      <c r="Q5" s="1">
        <f t="shared" si="6"/>
        <v>48935</v>
      </c>
      <c r="R5" s="1">
        <f t="shared" si="6"/>
        <v>34964</v>
      </c>
    </row>
    <row r="6" spans="1:18">
      <c r="A6" t="s">
        <v>4</v>
      </c>
      <c r="B6">
        <f t="shared" si="1"/>
        <v>0.81289999999999996</v>
      </c>
      <c r="C6">
        <v>2436107</v>
      </c>
      <c r="D6">
        <v>2228622</v>
      </c>
      <c r="E6">
        <v>1831600</v>
      </c>
      <c r="F6">
        <v>1960624</v>
      </c>
      <c r="G6">
        <f t="shared" si="2"/>
        <v>3792224</v>
      </c>
      <c r="H6" s="1">
        <f t="shared" si="3"/>
        <v>3082698</v>
      </c>
      <c r="I6" s="1">
        <f t="shared" ref="I6:R6" si="7">IF(ROUNDDOWN(H6*$B6,0)&gt;2*SUM($D6:$E6),H6,ROUNDDOWN(H6*$B6,0))</f>
        <v>2505925</v>
      </c>
      <c r="J6" s="1">
        <f t="shared" si="7"/>
        <v>2037066</v>
      </c>
      <c r="K6" s="1">
        <f t="shared" si="7"/>
        <v>1655930</v>
      </c>
      <c r="L6" s="1">
        <f t="shared" si="7"/>
        <v>1346105</v>
      </c>
      <c r="M6" s="1">
        <f t="shared" si="7"/>
        <v>1094248</v>
      </c>
      <c r="N6" s="1">
        <f t="shared" si="7"/>
        <v>889514</v>
      </c>
      <c r="O6" s="1">
        <f t="shared" si="7"/>
        <v>723085</v>
      </c>
      <c r="P6" s="1">
        <f t="shared" si="7"/>
        <v>587795</v>
      </c>
      <c r="Q6" s="1">
        <f t="shared" si="7"/>
        <v>477818</v>
      </c>
      <c r="R6" s="1">
        <f t="shared" si="7"/>
        <v>388418</v>
      </c>
    </row>
    <row r="7" spans="1:18">
      <c r="A7" t="s">
        <v>5</v>
      </c>
      <c r="B7">
        <f t="shared" si="1"/>
        <v>1.1231</v>
      </c>
      <c r="C7">
        <v>1846928</v>
      </c>
      <c r="D7">
        <v>1851433</v>
      </c>
      <c r="E7">
        <v>2125113</v>
      </c>
      <c r="F7">
        <v>2028635</v>
      </c>
      <c r="G7">
        <f t="shared" si="2"/>
        <v>4153748</v>
      </c>
      <c r="H7" s="1">
        <f t="shared" si="3"/>
        <v>4665074</v>
      </c>
      <c r="I7" s="1">
        <f t="shared" ref="I7:R7" si="8">IF(ROUNDDOWN(H7*$B7,0)&gt;2*SUM($D7:$E7),H7,ROUNDDOWN(H7*$B7,0))</f>
        <v>5239344</v>
      </c>
      <c r="J7" s="1">
        <f t="shared" si="8"/>
        <v>5884307</v>
      </c>
      <c r="K7" s="1">
        <f t="shared" si="8"/>
        <v>6608665</v>
      </c>
      <c r="L7" s="1">
        <f t="shared" si="8"/>
        <v>7422191</v>
      </c>
      <c r="M7" s="1">
        <f t="shared" si="8"/>
        <v>7422191</v>
      </c>
      <c r="N7" s="1">
        <f t="shared" si="8"/>
        <v>7422191</v>
      </c>
      <c r="O7" s="1">
        <f t="shared" si="8"/>
        <v>7422191</v>
      </c>
      <c r="P7" s="1">
        <f t="shared" si="8"/>
        <v>7422191</v>
      </c>
      <c r="Q7" s="1">
        <f t="shared" si="8"/>
        <v>7422191</v>
      </c>
      <c r="R7" s="1">
        <f t="shared" si="8"/>
        <v>7422191</v>
      </c>
    </row>
    <row r="8" spans="1:18">
      <c r="A8" t="s">
        <v>6</v>
      </c>
      <c r="B8">
        <f t="shared" si="1"/>
        <v>0.87370000000000003</v>
      </c>
      <c r="C8">
        <v>3841577</v>
      </c>
      <c r="D8">
        <v>3848394</v>
      </c>
      <c r="E8">
        <v>3595975</v>
      </c>
      <c r="F8">
        <v>3123039</v>
      </c>
      <c r="G8">
        <f t="shared" si="2"/>
        <v>6719014</v>
      </c>
      <c r="H8" s="1">
        <f t="shared" si="3"/>
        <v>5870402</v>
      </c>
      <c r="I8" s="1">
        <f t="shared" ref="I8:R8" si="9">IF(ROUNDDOWN(H8*$B8,0)&gt;2*SUM($D8:$E8),H8,ROUNDDOWN(H8*$B8,0))</f>
        <v>5128970</v>
      </c>
      <c r="J8" s="1">
        <f t="shared" si="9"/>
        <v>4481181</v>
      </c>
      <c r="K8" s="1">
        <f t="shared" si="9"/>
        <v>3915207</v>
      </c>
      <c r="L8" s="1">
        <f t="shared" si="9"/>
        <v>3420716</v>
      </c>
      <c r="M8" s="1">
        <f t="shared" si="9"/>
        <v>2988679</v>
      </c>
      <c r="N8" s="1">
        <f t="shared" si="9"/>
        <v>2611208</v>
      </c>
      <c r="O8" s="1">
        <f t="shared" si="9"/>
        <v>2281412</v>
      </c>
      <c r="P8" s="1">
        <f t="shared" si="9"/>
        <v>1993269</v>
      </c>
      <c r="Q8" s="1">
        <f t="shared" si="9"/>
        <v>1741519</v>
      </c>
      <c r="R8" s="1">
        <f t="shared" si="9"/>
        <v>1521565</v>
      </c>
    </row>
    <row r="9" spans="1:18">
      <c r="A9" t="s">
        <v>7</v>
      </c>
      <c r="B9">
        <f t="shared" si="1"/>
        <v>1.5571999999999999</v>
      </c>
      <c r="C9">
        <v>679557</v>
      </c>
      <c r="D9">
        <v>655500</v>
      </c>
      <c r="E9">
        <v>1012012</v>
      </c>
      <c r="F9">
        <v>1067022</v>
      </c>
      <c r="G9">
        <f t="shared" si="2"/>
        <v>2079034</v>
      </c>
      <c r="H9" s="1">
        <f t="shared" si="3"/>
        <v>3237471</v>
      </c>
      <c r="I9" s="1">
        <f t="shared" ref="I9:R9" si="10">IF(ROUNDDOWN(H9*$B9,0)&gt;2*SUM($D9:$E9),H9,ROUNDDOWN(H9*$B9,0))</f>
        <v>3237471</v>
      </c>
      <c r="J9" s="1">
        <f t="shared" si="10"/>
        <v>3237471</v>
      </c>
      <c r="K9" s="1">
        <f t="shared" si="10"/>
        <v>3237471</v>
      </c>
      <c r="L9" s="1">
        <f t="shared" si="10"/>
        <v>3237471</v>
      </c>
      <c r="M9" s="1">
        <f t="shared" si="10"/>
        <v>3237471</v>
      </c>
      <c r="N9" s="1">
        <f t="shared" si="10"/>
        <v>3237471</v>
      </c>
      <c r="O9" s="1">
        <f t="shared" si="10"/>
        <v>3237471</v>
      </c>
      <c r="P9" s="1">
        <f t="shared" si="10"/>
        <v>3237471</v>
      </c>
      <c r="Q9" s="1">
        <f t="shared" si="10"/>
        <v>3237471</v>
      </c>
      <c r="R9" s="1">
        <f t="shared" si="10"/>
        <v>3237471</v>
      </c>
    </row>
    <row r="10" spans="1:18">
      <c r="A10" t="s">
        <v>8</v>
      </c>
      <c r="B10">
        <f t="shared" si="1"/>
        <v>0.67149999999999999</v>
      </c>
      <c r="C10">
        <v>1660998</v>
      </c>
      <c r="D10">
        <v>1630345</v>
      </c>
      <c r="E10">
        <v>1130119</v>
      </c>
      <c r="F10">
        <v>1080238</v>
      </c>
      <c r="G10">
        <f t="shared" si="2"/>
        <v>2210357</v>
      </c>
      <c r="H10" s="1">
        <f t="shared" si="3"/>
        <v>1484254</v>
      </c>
      <c r="I10" s="1">
        <f t="shared" ref="I10:R10" si="11">IF(ROUNDDOWN(H10*$B10,0)&gt;2*SUM($D10:$E10),H10,ROUNDDOWN(H10*$B10,0))</f>
        <v>996676</v>
      </c>
      <c r="J10" s="1">
        <f t="shared" si="11"/>
        <v>669267</v>
      </c>
      <c r="K10" s="1">
        <f t="shared" si="11"/>
        <v>449412</v>
      </c>
      <c r="L10" s="1">
        <f t="shared" si="11"/>
        <v>301780</v>
      </c>
      <c r="M10" s="1">
        <f t="shared" si="11"/>
        <v>202645</v>
      </c>
      <c r="N10" s="1">
        <f t="shared" si="11"/>
        <v>136076</v>
      </c>
      <c r="O10" s="1">
        <f t="shared" si="11"/>
        <v>91375</v>
      </c>
      <c r="P10" s="1">
        <f t="shared" si="11"/>
        <v>61358</v>
      </c>
      <c r="Q10" s="1">
        <f t="shared" si="11"/>
        <v>41201</v>
      </c>
      <c r="R10" s="1">
        <f t="shared" si="11"/>
        <v>27666</v>
      </c>
    </row>
    <row r="11" spans="1:18">
      <c r="A11" t="s">
        <v>9</v>
      </c>
      <c r="B11">
        <f t="shared" si="1"/>
        <v>0.71130000000000004</v>
      </c>
      <c r="C11">
        <v>1157622</v>
      </c>
      <c r="D11">
        <v>1182345</v>
      </c>
      <c r="E11">
        <v>830785</v>
      </c>
      <c r="F11">
        <v>833779</v>
      </c>
      <c r="G11">
        <f t="shared" si="2"/>
        <v>1664564</v>
      </c>
      <c r="H11" s="1">
        <f t="shared" si="3"/>
        <v>1184004</v>
      </c>
      <c r="I11" s="1">
        <f t="shared" ref="I11:R11" si="12">IF(ROUNDDOWN(H11*$B11,0)&gt;2*SUM($D11:$E11),H11,ROUNDDOWN(H11*$B11,0))</f>
        <v>842182</v>
      </c>
      <c r="J11" s="1">
        <f t="shared" si="12"/>
        <v>599044</v>
      </c>
      <c r="K11" s="1">
        <f t="shared" si="12"/>
        <v>426099</v>
      </c>
      <c r="L11" s="1">
        <f t="shared" si="12"/>
        <v>303084</v>
      </c>
      <c r="M11" s="1">
        <f t="shared" si="12"/>
        <v>215583</v>
      </c>
      <c r="N11" s="1">
        <f t="shared" si="12"/>
        <v>153344</v>
      </c>
      <c r="O11" s="1">
        <f t="shared" si="12"/>
        <v>109073</v>
      </c>
      <c r="P11" s="1">
        <f t="shared" si="12"/>
        <v>77583</v>
      </c>
      <c r="Q11" s="1">
        <f t="shared" si="12"/>
        <v>55184</v>
      </c>
      <c r="R11" s="1">
        <f t="shared" si="12"/>
        <v>39252</v>
      </c>
    </row>
    <row r="12" spans="1:18">
      <c r="A12" t="s">
        <v>10</v>
      </c>
      <c r="B12">
        <f t="shared" si="1"/>
        <v>0.94169999999999998</v>
      </c>
      <c r="C12">
        <v>1987047</v>
      </c>
      <c r="D12">
        <v>1996208</v>
      </c>
      <c r="E12">
        <v>2053892</v>
      </c>
      <c r="F12">
        <v>1697247</v>
      </c>
      <c r="G12">
        <f t="shared" si="2"/>
        <v>3751139</v>
      </c>
      <c r="H12" s="1">
        <f t="shared" si="3"/>
        <v>3532447</v>
      </c>
      <c r="I12" s="1">
        <f t="shared" ref="I12:R12" si="13">IF(ROUNDDOWN(H12*$B12,0)&gt;2*SUM($D12:$E12),H12,ROUNDDOWN(H12*$B12,0))</f>
        <v>3326505</v>
      </c>
      <c r="J12" s="1">
        <f t="shared" si="13"/>
        <v>3132569</v>
      </c>
      <c r="K12" s="1">
        <f t="shared" si="13"/>
        <v>2949940</v>
      </c>
      <c r="L12" s="1">
        <f t="shared" si="13"/>
        <v>2777958</v>
      </c>
      <c r="M12" s="1">
        <f t="shared" si="13"/>
        <v>2616003</v>
      </c>
      <c r="N12" s="1">
        <f t="shared" si="13"/>
        <v>2463490</v>
      </c>
      <c r="O12" s="1">
        <f t="shared" si="13"/>
        <v>2319868</v>
      </c>
      <c r="P12" s="1">
        <f t="shared" si="13"/>
        <v>2184619</v>
      </c>
      <c r="Q12" s="1">
        <f t="shared" si="13"/>
        <v>2057255</v>
      </c>
      <c r="R12" s="1">
        <f t="shared" si="13"/>
        <v>1937317</v>
      </c>
    </row>
    <row r="13" spans="1:18">
      <c r="A13" t="s">
        <v>11</v>
      </c>
      <c r="B13">
        <f t="shared" si="1"/>
        <v>1.1677999999999999</v>
      </c>
      <c r="C13">
        <v>3997724</v>
      </c>
      <c r="D13">
        <v>3690756</v>
      </c>
      <c r="E13">
        <v>4339393</v>
      </c>
      <c r="F13">
        <v>4639643</v>
      </c>
      <c r="G13">
        <f t="shared" si="2"/>
        <v>8979036</v>
      </c>
      <c r="H13" s="1">
        <f t="shared" si="3"/>
        <v>10485718</v>
      </c>
      <c r="I13" s="1">
        <f t="shared" ref="I13:R13" si="14">IF(ROUNDDOWN(H13*$B13,0)&gt;2*SUM($D13:$E13),H13,ROUNDDOWN(H13*$B13,0))</f>
        <v>12245221</v>
      </c>
      <c r="J13" s="1">
        <f t="shared" si="14"/>
        <v>14299969</v>
      </c>
      <c r="K13" s="1">
        <f t="shared" si="14"/>
        <v>14299969</v>
      </c>
      <c r="L13" s="1">
        <f t="shared" si="14"/>
        <v>14299969</v>
      </c>
      <c r="M13" s="1">
        <f t="shared" si="14"/>
        <v>14299969</v>
      </c>
      <c r="N13" s="1">
        <f t="shared" si="14"/>
        <v>14299969</v>
      </c>
      <c r="O13" s="1">
        <f t="shared" si="14"/>
        <v>14299969</v>
      </c>
      <c r="P13" s="1">
        <f t="shared" si="14"/>
        <v>14299969</v>
      </c>
      <c r="Q13" s="1">
        <f t="shared" si="14"/>
        <v>14299969</v>
      </c>
      <c r="R13" s="1">
        <f t="shared" si="14"/>
        <v>14299969</v>
      </c>
    </row>
    <row r="14" spans="1:18">
      <c r="A14" t="s">
        <v>12</v>
      </c>
      <c r="B14">
        <f t="shared" si="1"/>
        <v>1.0923</v>
      </c>
      <c r="C14">
        <v>996113</v>
      </c>
      <c r="D14">
        <v>964279</v>
      </c>
      <c r="E14">
        <v>1012487</v>
      </c>
      <c r="F14">
        <v>1128940</v>
      </c>
      <c r="G14">
        <f t="shared" si="2"/>
        <v>2141427</v>
      </c>
      <c r="H14" s="1">
        <f t="shared" si="3"/>
        <v>2339080</v>
      </c>
      <c r="I14" s="1">
        <f t="shared" ref="I14:R14" si="15">IF(ROUNDDOWN(H14*$B14,0)&gt;2*SUM($D14:$E14),H14,ROUNDDOWN(H14*$B14,0))</f>
        <v>2554977</v>
      </c>
      <c r="J14" s="1">
        <f t="shared" si="15"/>
        <v>2790801</v>
      </c>
      <c r="K14" s="1">
        <f t="shared" si="15"/>
        <v>3048391</v>
      </c>
      <c r="L14" s="1">
        <f t="shared" si="15"/>
        <v>3329757</v>
      </c>
      <c r="M14" s="1">
        <f t="shared" si="15"/>
        <v>3637093</v>
      </c>
      <c r="N14" s="1">
        <f t="shared" si="15"/>
        <v>3637093</v>
      </c>
      <c r="O14" s="1">
        <f t="shared" si="15"/>
        <v>3637093</v>
      </c>
      <c r="P14" s="1">
        <f t="shared" si="15"/>
        <v>3637093</v>
      </c>
      <c r="Q14" s="1">
        <f t="shared" si="15"/>
        <v>3637093</v>
      </c>
      <c r="R14" s="1">
        <f t="shared" si="15"/>
        <v>3637093</v>
      </c>
    </row>
    <row r="15" spans="1:18">
      <c r="A15" t="s">
        <v>13</v>
      </c>
      <c r="B15">
        <f t="shared" si="1"/>
        <v>0.81089999999999995</v>
      </c>
      <c r="C15">
        <v>1143634</v>
      </c>
      <c r="D15">
        <v>1033836</v>
      </c>
      <c r="E15">
        <v>909534</v>
      </c>
      <c r="F15">
        <v>856349</v>
      </c>
      <c r="G15">
        <f t="shared" si="2"/>
        <v>1765883</v>
      </c>
      <c r="H15" s="1">
        <f t="shared" si="3"/>
        <v>1431954</v>
      </c>
      <c r="I15" s="1">
        <f t="shared" ref="I15:R15" si="16">IF(ROUNDDOWN(H15*$B15,0)&gt;2*SUM($D15:$E15),H15,ROUNDDOWN(H15*$B15,0))</f>
        <v>1161171</v>
      </c>
      <c r="J15" s="1">
        <f t="shared" si="16"/>
        <v>941593</v>
      </c>
      <c r="K15" s="1">
        <f t="shared" si="16"/>
        <v>763537</v>
      </c>
      <c r="L15" s="1">
        <f t="shared" si="16"/>
        <v>619152</v>
      </c>
      <c r="M15" s="1">
        <f t="shared" si="16"/>
        <v>502070</v>
      </c>
      <c r="N15" s="1">
        <f t="shared" si="16"/>
        <v>407128</v>
      </c>
      <c r="O15" s="1">
        <f t="shared" si="16"/>
        <v>330140</v>
      </c>
      <c r="P15" s="1">
        <f t="shared" si="16"/>
        <v>267710</v>
      </c>
      <c r="Q15" s="1">
        <f t="shared" si="16"/>
        <v>217086</v>
      </c>
      <c r="R15" s="1">
        <f t="shared" si="16"/>
        <v>176035</v>
      </c>
    </row>
    <row r="16" spans="1:18">
      <c r="A16" t="s">
        <v>14</v>
      </c>
      <c r="B16">
        <f t="shared" si="1"/>
        <v>0.79849999999999999</v>
      </c>
      <c r="C16">
        <v>2549276</v>
      </c>
      <c r="D16">
        <v>2584751</v>
      </c>
      <c r="E16">
        <v>2033079</v>
      </c>
      <c r="F16">
        <v>2066918</v>
      </c>
      <c r="G16">
        <f t="shared" si="2"/>
        <v>4099997</v>
      </c>
      <c r="H16" s="1">
        <f t="shared" si="3"/>
        <v>3273847</v>
      </c>
      <c r="I16" s="1">
        <f t="shared" ref="I16:R16" si="17">IF(ROUNDDOWN(H16*$B16,0)&gt;2*SUM($D16:$E16),H16,ROUNDDOWN(H16*$B16,0))</f>
        <v>2614166</v>
      </c>
      <c r="J16" s="1">
        <f t="shared" si="17"/>
        <v>2087411</v>
      </c>
      <c r="K16" s="1">
        <f t="shared" si="17"/>
        <v>1666797</v>
      </c>
      <c r="L16" s="1">
        <f t="shared" si="17"/>
        <v>1330937</v>
      </c>
      <c r="M16" s="1">
        <f t="shared" si="17"/>
        <v>1062753</v>
      </c>
      <c r="N16" s="1">
        <f t="shared" si="17"/>
        <v>848608</v>
      </c>
      <c r="O16" s="1">
        <f t="shared" si="17"/>
        <v>677613</v>
      </c>
      <c r="P16" s="1">
        <f t="shared" si="17"/>
        <v>541073</v>
      </c>
      <c r="Q16" s="1">
        <f t="shared" si="17"/>
        <v>432046</v>
      </c>
      <c r="R16" s="1">
        <f t="shared" si="17"/>
        <v>344988</v>
      </c>
    </row>
    <row r="17" spans="1:18">
      <c r="A17" t="s">
        <v>15</v>
      </c>
      <c r="B17">
        <f t="shared" si="1"/>
        <v>1.2492000000000001</v>
      </c>
      <c r="C17">
        <v>1367212</v>
      </c>
      <c r="D17">
        <v>1361389</v>
      </c>
      <c r="E17">
        <v>1572320</v>
      </c>
      <c r="F17">
        <v>1836258</v>
      </c>
      <c r="G17">
        <f t="shared" si="2"/>
        <v>3408578</v>
      </c>
      <c r="H17" s="1">
        <f t="shared" si="3"/>
        <v>4257995</v>
      </c>
      <c r="I17" s="1">
        <f t="shared" ref="I17:R17" si="18">IF(ROUNDDOWN(H17*$B17,0)&gt;2*SUM($D17:$E17),H17,ROUNDDOWN(H17*$B17,0))</f>
        <v>5319087</v>
      </c>
      <c r="J17" s="1">
        <f t="shared" si="18"/>
        <v>5319087</v>
      </c>
      <c r="K17" s="1">
        <f t="shared" si="18"/>
        <v>5319087</v>
      </c>
      <c r="L17" s="1">
        <f t="shared" si="18"/>
        <v>5319087</v>
      </c>
      <c r="M17" s="1">
        <f t="shared" si="18"/>
        <v>5319087</v>
      </c>
      <c r="N17" s="1">
        <f t="shared" si="18"/>
        <v>5319087</v>
      </c>
      <c r="O17" s="1">
        <f t="shared" si="18"/>
        <v>5319087</v>
      </c>
      <c r="P17" s="1">
        <f t="shared" si="18"/>
        <v>5319087</v>
      </c>
      <c r="Q17" s="1">
        <f t="shared" si="18"/>
        <v>5319087</v>
      </c>
      <c r="R17" s="1">
        <f t="shared" si="18"/>
        <v>5319087</v>
      </c>
    </row>
    <row r="18" spans="1:18">
      <c r="A18" t="s">
        <v>16</v>
      </c>
      <c r="B18">
        <f t="shared" si="1"/>
        <v>0.60299999999999998</v>
      </c>
      <c r="C18">
        <v>2567464</v>
      </c>
      <c r="D18">
        <v>2441857</v>
      </c>
      <c r="E18">
        <v>1524132</v>
      </c>
      <c r="F18">
        <v>1496810</v>
      </c>
      <c r="G18">
        <f t="shared" si="2"/>
        <v>3020942</v>
      </c>
      <c r="H18" s="1">
        <f t="shared" si="3"/>
        <v>1821628</v>
      </c>
      <c r="I18" s="1">
        <f t="shared" ref="I18:R18" si="19">IF(ROUNDDOWN(H18*$B18,0)&gt;2*SUM($D18:$E18),H18,ROUNDDOWN(H18*$B18,0))</f>
        <v>1098441</v>
      </c>
      <c r="J18" s="1">
        <f t="shared" si="19"/>
        <v>662359</v>
      </c>
      <c r="K18" s="1">
        <f t="shared" si="19"/>
        <v>399402</v>
      </c>
      <c r="L18" s="1">
        <f t="shared" si="19"/>
        <v>240839</v>
      </c>
      <c r="M18" s="1">
        <f t="shared" si="19"/>
        <v>145225</v>
      </c>
      <c r="N18" s="1">
        <f t="shared" si="19"/>
        <v>87570</v>
      </c>
      <c r="O18" s="1">
        <f t="shared" si="19"/>
        <v>52804</v>
      </c>
      <c r="P18" s="1">
        <f t="shared" si="19"/>
        <v>31840</v>
      </c>
      <c r="Q18" s="1">
        <f t="shared" si="19"/>
        <v>19199</v>
      </c>
      <c r="R18" s="1">
        <f t="shared" si="19"/>
        <v>11576</v>
      </c>
    </row>
    <row r="19" spans="1:18">
      <c r="A19" t="s">
        <v>17</v>
      </c>
      <c r="B19">
        <f t="shared" si="1"/>
        <v>0.46029999999999999</v>
      </c>
      <c r="C19">
        <v>1334060</v>
      </c>
      <c r="D19">
        <v>1395231</v>
      </c>
      <c r="E19">
        <v>578655</v>
      </c>
      <c r="F19">
        <v>677663</v>
      </c>
      <c r="G19">
        <f t="shared" si="2"/>
        <v>1256318</v>
      </c>
      <c r="H19" s="1">
        <f t="shared" si="3"/>
        <v>578283</v>
      </c>
      <c r="I19" s="1">
        <f t="shared" ref="I19:R19" si="20">IF(ROUNDDOWN(H19*$B19,0)&gt;2*SUM($D19:$E19),H19,ROUNDDOWN(H19*$B19,0))</f>
        <v>266183</v>
      </c>
      <c r="J19" s="1">
        <f t="shared" si="20"/>
        <v>122524</v>
      </c>
      <c r="K19" s="1">
        <f t="shared" si="20"/>
        <v>56397</v>
      </c>
      <c r="L19" s="1">
        <f t="shared" si="20"/>
        <v>25959</v>
      </c>
      <c r="M19" s="1">
        <f t="shared" si="20"/>
        <v>11948</v>
      </c>
      <c r="N19" s="1">
        <f t="shared" si="20"/>
        <v>5499</v>
      </c>
      <c r="O19" s="1">
        <f t="shared" si="20"/>
        <v>2531</v>
      </c>
      <c r="P19" s="1">
        <f t="shared" si="20"/>
        <v>1165</v>
      </c>
      <c r="Q19" s="1">
        <f t="shared" si="20"/>
        <v>536</v>
      </c>
      <c r="R19" s="1">
        <f t="shared" si="20"/>
        <v>246</v>
      </c>
    </row>
    <row r="20" spans="1:18">
      <c r="A20" t="s">
        <v>18</v>
      </c>
      <c r="B20">
        <f t="shared" si="1"/>
        <v>0.55459999999999998</v>
      </c>
      <c r="C20">
        <v>2976209</v>
      </c>
      <c r="D20">
        <v>3199665</v>
      </c>
      <c r="E20">
        <v>1666477</v>
      </c>
      <c r="F20">
        <v>1759240</v>
      </c>
      <c r="G20">
        <f t="shared" si="2"/>
        <v>3425717</v>
      </c>
      <c r="H20" s="1">
        <f t="shared" si="3"/>
        <v>1899902</v>
      </c>
      <c r="I20" s="1">
        <f t="shared" ref="I20:R20" si="21">IF(ROUNDDOWN(H20*$B20,0)&gt;2*SUM($D20:$E20),H20,ROUNDDOWN(H20*$B20,0))</f>
        <v>1053685</v>
      </c>
      <c r="J20" s="1">
        <f t="shared" si="21"/>
        <v>584373</v>
      </c>
      <c r="K20" s="1">
        <f t="shared" si="21"/>
        <v>324093</v>
      </c>
      <c r="L20" s="1">
        <f t="shared" si="21"/>
        <v>179741</v>
      </c>
      <c r="M20" s="1">
        <f t="shared" si="21"/>
        <v>99684</v>
      </c>
      <c r="N20" s="1">
        <f t="shared" si="21"/>
        <v>55284</v>
      </c>
      <c r="O20" s="1">
        <f t="shared" si="21"/>
        <v>30660</v>
      </c>
      <c r="P20" s="1">
        <f t="shared" si="21"/>
        <v>17004</v>
      </c>
      <c r="Q20" s="1">
        <f t="shared" si="21"/>
        <v>9430</v>
      </c>
      <c r="R20" s="1">
        <f t="shared" si="21"/>
        <v>5229</v>
      </c>
    </row>
    <row r="21" spans="1:18">
      <c r="A21" t="s">
        <v>19</v>
      </c>
      <c r="B21">
        <f t="shared" si="1"/>
        <v>0.9234</v>
      </c>
      <c r="C21">
        <v>1443351</v>
      </c>
      <c r="D21">
        <v>1565539</v>
      </c>
      <c r="E21">
        <v>1355276</v>
      </c>
      <c r="F21">
        <v>1423414</v>
      </c>
      <c r="G21">
        <f t="shared" si="2"/>
        <v>2778690</v>
      </c>
      <c r="H21" s="1">
        <f t="shared" si="3"/>
        <v>2565842</v>
      </c>
      <c r="I21" s="1">
        <f t="shared" ref="I21:R21" si="22">IF(ROUNDDOWN(H21*$B21,0)&gt;2*SUM($D21:$E21),H21,ROUNDDOWN(H21*$B21,0))</f>
        <v>2369298</v>
      </c>
      <c r="J21" s="1">
        <f t="shared" si="22"/>
        <v>2187809</v>
      </c>
      <c r="K21" s="1">
        <f t="shared" si="22"/>
        <v>2020222</v>
      </c>
      <c r="L21" s="1">
        <f t="shared" si="22"/>
        <v>1865472</v>
      </c>
      <c r="M21" s="1">
        <f t="shared" si="22"/>
        <v>1722576</v>
      </c>
      <c r="N21" s="1">
        <f t="shared" si="22"/>
        <v>1590626</v>
      </c>
      <c r="O21" s="1">
        <f t="shared" si="22"/>
        <v>1468784</v>
      </c>
      <c r="P21" s="1">
        <f t="shared" si="22"/>
        <v>1356275</v>
      </c>
      <c r="Q21" s="1">
        <f t="shared" si="22"/>
        <v>1252384</v>
      </c>
      <c r="R21" s="1">
        <f t="shared" si="22"/>
        <v>1156451</v>
      </c>
    </row>
    <row r="22" spans="1:18">
      <c r="A22" t="s">
        <v>20</v>
      </c>
      <c r="B22">
        <f t="shared" si="1"/>
        <v>0.1203</v>
      </c>
      <c r="C22">
        <v>2486640</v>
      </c>
      <c r="D22">
        <v>2265936</v>
      </c>
      <c r="E22">
        <v>297424</v>
      </c>
      <c r="F22">
        <v>274759</v>
      </c>
      <c r="G22">
        <f t="shared" si="2"/>
        <v>572183</v>
      </c>
      <c r="H22" s="1">
        <f t="shared" si="3"/>
        <v>68833</v>
      </c>
      <c r="I22" s="1">
        <f t="shared" ref="I22:R22" si="23">IF(ROUNDDOWN(H22*$B22,0)&gt;2*SUM($D22:$E22),H22,ROUNDDOWN(H22*$B22,0))</f>
        <v>8280</v>
      </c>
      <c r="J22" s="1">
        <f t="shared" si="23"/>
        <v>996</v>
      </c>
      <c r="K22" s="1">
        <f t="shared" si="23"/>
        <v>119</v>
      </c>
      <c r="L22" s="1">
        <f t="shared" si="23"/>
        <v>14</v>
      </c>
      <c r="M22" s="1">
        <f t="shared" si="23"/>
        <v>1</v>
      </c>
      <c r="N22" s="1">
        <f t="shared" si="23"/>
        <v>0</v>
      </c>
      <c r="O22" s="1">
        <f t="shared" si="23"/>
        <v>0</v>
      </c>
      <c r="P22" s="1">
        <f t="shared" si="23"/>
        <v>0</v>
      </c>
      <c r="Q22" s="1">
        <f t="shared" si="23"/>
        <v>0</v>
      </c>
      <c r="R22" s="1">
        <f t="shared" si="23"/>
        <v>0</v>
      </c>
    </row>
    <row r="23" spans="1:18">
      <c r="A23" t="s">
        <v>21</v>
      </c>
      <c r="B23">
        <f t="shared" si="1"/>
        <v>3.8473000000000002</v>
      </c>
      <c r="C23">
        <v>685438</v>
      </c>
      <c r="D23">
        <v>749124</v>
      </c>
      <c r="E23">
        <v>2697677</v>
      </c>
      <c r="F23">
        <v>2821550</v>
      </c>
      <c r="G23">
        <f t="shared" si="2"/>
        <v>5519227</v>
      </c>
      <c r="H23" s="1">
        <f t="shared" si="3"/>
        <v>21234122</v>
      </c>
      <c r="I23" s="1">
        <f t="shared" ref="I23:R23" si="24">IF(ROUNDDOWN(H23*$B23,0)&gt;2*SUM($D23:$E23),H23,ROUNDDOWN(H23*$B23,0))</f>
        <v>21234122</v>
      </c>
      <c r="J23" s="1">
        <f t="shared" si="24"/>
        <v>21234122</v>
      </c>
      <c r="K23" s="1">
        <f t="shared" si="24"/>
        <v>21234122</v>
      </c>
      <c r="L23" s="1">
        <f t="shared" si="24"/>
        <v>21234122</v>
      </c>
      <c r="M23" s="1">
        <f t="shared" si="24"/>
        <v>21234122</v>
      </c>
      <c r="N23" s="1">
        <f t="shared" si="24"/>
        <v>21234122</v>
      </c>
      <c r="O23" s="1">
        <f t="shared" si="24"/>
        <v>21234122</v>
      </c>
      <c r="P23" s="1">
        <f t="shared" si="24"/>
        <v>21234122</v>
      </c>
      <c r="Q23" s="1">
        <f t="shared" si="24"/>
        <v>21234122</v>
      </c>
      <c r="R23" s="1">
        <f t="shared" si="24"/>
        <v>21234122</v>
      </c>
    </row>
    <row r="24" spans="1:18">
      <c r="A24" t="s">
        <v>22</v>
      </c>
      <c r="B24">
        <f t="shared" si="1"/>
        <v>0.72660000000000002</v>
      </c>
      <c r="C24">
        <v>2166753</v>
      </c>
      <c r="D24">
        <v>2338698</v>
      </c>
      <c r="E24">
        <v>1681433</v>
      </c>
      <c r="F24">
        <v>1592443</v>
      </c>
      <c r="G24">
        <f t="shared" si="2"/>
        <v>3273876</v>
      </c>
      <c r="H24" s="1">
        <f t="shared" si="3"/>
        <v>2378798</v>
      </c>
      <c r="I24" s="1">
        <f t="shared" ref="I24:R24" si="25">IF(ROUNDDOWN(H24*$B24,0)&gt;2*SUM($D24:$E24),H24,ROUNDDOWN(H24*$B24,0))</f>
        <v>1728434</v>
      </c>
      <c r="J24" s="1">
        <f t="shared" si="25"/>
        <v>1255880</v>
      </c>
      <c r="K24" s="1">
        <f t="shared" si="25"/>
        <v>912522</v>
      </c>
      <c r="L24" s="1">
        <f t="shared" si="25"/>
        <v>663038</v>
      </c>
      <c r="M24" s="1">
        <f t="shared" si="25"/>
        <v>481763</v>
      </c>
      <c r="N24" s="1">
        <f t="shared" si="25"/>
        <v>350048</v>
      </c>
      <c r="O24" s="1">
        <f t="shared" si="25"/>
        <v>254344</v>
      </c>
      <c r="P24" s="1">
        <f t="shared" si="25"/>
        <v>184806</v>
      </c>
      <c r="Q24" s="1">
        <f t="shared" si="25"/>
        <v>134280</v>
      </c>
      <c r="R24" s="1">
        <f t="shared" si="25"/>
        <v>97567</v>
      </c>
    </row>
    <row r="25" spans="1:18">
      <c r="A25" t="s">
        <v>23</v>
      </c>
      <c r="B25">
        <f t="shared" si="1"/>
        <v>1.2537</v>
      </c>
      <c r="C25">
        <v>643177</v>
      </c>
      <c r="D25">
        <v>684187</v>
      </c>
      <c r="E25">
        <v>796213</v>
      </c>
      <c r="F25">
        <v>867904</v>
      </c>
      <c r="G25">
        <f t="shared" si="2"/>
        <v>1664117</v>
      </c>
      <c r="H25" s="1">
        <f t="shared" si="3"/>
        <v>2086303</v>
      </c>
      <c r="I25" s="1">
        <f t="shared" ref="I25:R25" si="26">IF(ROUNDDOWN(H25*$B25,0)&gt;2*SUM($D25:$E25),H25,ROUNDDOWN(H25*$B25,0))</f>
        <v>2615598</v>
      </c>
      <c r="J25" s="1">
        <f t="shared" si="26"/>
        <v>2615598</v>
      </c>
      <c r="K25" s="1">
        <f t="shared" si="26"/>
        <v>2615598</v>
      </c>
      <c r="L25" s="1">
        <f t="shared" si="26"/>
        <v>2615598</v>
      </c>
      <c r="M25" s="1">
        <f t="shared" si="26"/>
        <v>2615598</v>
      </c>
      <c r="N25" s="1">
        <f t="shared" si="26"/>
        <v>2615598</v>
      </c>
      <c r="O25" s="1">
        <f t="shared" si="26"/>
        <v>2615598</v>
      </c>
      <c r="P25" s="1">
        <f t="shared" si="26"/>
        <v>2615598</v>
      </c>
      <c r="Q25" s="1">
        <f t="shared" si="26"/>
        <v>2615598</v>
      </c>
      <c r="R25" s="1">
        <f t="shared" si="26"/>
        <v>2615598</v>
      </c>
    </row>
    <row r="26" spans="1:18">
      <c r="A26" t="s">
        <v>24</v>
      </c>
      <c r="B26">
        <f t="shared" si="1"/>
        <v>3.7826</v>
      </c>
      <c r="C26">
        <v>450192</v>
      </c>
      <c r="D26">
        <v>434755</v>
      </c>
      <c r="E26">
        <v>1656446</v>
      </c>
      <c r="F26">
        <v>1691000</v>
      </c>
      <c r="G26">
        <f t="shared" si="2"/>
        <v>3347446</v>
      </c>
      <c r="H26" s="1">
        <f t="shared" si="3"/>
        <v>12662049</v>
      </c>
      <c r="I26" s="1">
        <f t="shared" ref="I26:R26" si="27">IF(ROUNDDOWN(H26*$B26,0)&gt;2*SUM($D26:$E26),H26,ROUNDDOWN(H26*$B26,0))</f>
        <v>12662049</v>
      </c>
      <c r="J26" s="1">
        <f t="shared" si="27"/>
        <v>12662049</v>
      </c>
      <c r="K26" s="1">
        <f t="shared" si="27"/>
        <v>12662049</v>
      </c>
      <c r="L26" s="1">
        <f t="shared" si="27"/>
        <v>12662049</v>
      </c>
      <c r="M26" s="1">
        <f t="shared" si="27"/>
        <v>12662049</v>
      </c>
      <c r="N26" s="1">
        <f t="shared" si="27"/>
        <v>12662049</v>
      </c>
      <c r="O26" s="1">
        <f t="shared" si="27"/>
        <v>12662049</v>
      </c>
      <c r="P26" s="1">
        <f t="shared" si="27"/>
        <v>12662049</v>
      </c>
      <c r="Q26" s="1">
        <f t="shared" si="27"/>
        <v>12662049</v>
      </c>
      <c r="R26" s="1">
        <f t="shared" si="27"/>
        <v>12662049</v>
      </c>
    </row>
    <row r="27" spans="1:18">
      <c r="A27" t="s">
        <v>25</v>
      </c>
      <c r="B27">
        <f t="shared" si="1"/>
        <v>0.86829999999999996</v>
      </c>
      <c r="C27">
        <v>1037774</v>
      </c>
      <c r="D27">
        <v>1113789</v>
      </c>
      <c r="E27">
        <v>877464</v>
      </c>
      <c r="F27">
        <v>990837</v>
      </c>
      <c r="G27">
        <f t="shared" si="2"/>
        <v>1868301</v>
      </c>
      <c r="H27" s="1">
        <f t="shared" si="3"/>
        <v>1622245</v>
      </c>
      <c r="I27" s="1">
        <f t="shared" ref="I27:R27" si="28">IF(ROUNDDOWN(H27*$B27,0)&gt;2*SUM($D27:$E27),H27,ROUNDDOWN(H27*$B27,0))</f>
        <v>1408595</v>
      </c>
      <c r="J27" s="1">
        <f t="shared" si="28"/>
        <v>1223083</v>
      </c>
      <c r="K27" s="1">
        <f t="shared" si="28"/>
        <v>1062002</v>
      </c>
      <c r="L27" s="1">
        <f t="shared" si="28"/>
        <v>922136</v>
      </c>
      <c r="M27" s="1">
        <f t="shared" si="28"/>
        <v>800690</v>
      </c>
      <c r="N27" s="1">
        <f t="shared" si="28"/>
        <v>695239</v>
      </c>
      <c r="O27" s="1">
        <f t="shared" si="28"/>
        <v>603676</v>
      </c>
      <c r="P27" s="1">
        <f t="shared" si="28"/>
        <v>524171</v>
      </c>
      <c r="Q27" s="1">
        <f t="shared" si="28"/>
        <v>455137</v>
      </c>
      <c r="R27" s="1">
        <f t="shared" si="28"/>
        <v>395195</v>
      </c>
    </row>
    <row r="28" spans="1:18">
      <c r="A28" t="s">
        <v>26</v>
      </c>
      <c r="B28">
        <f t="shared" si="1"/>
        <v>0.4713</v>
      </c>
      <c r="C28">
        <v>2351213</v>
      </c>
      <c r="D28">
        <v>2358482</v>
      </c>
      <c r="E28">
        <v>1098384</v>
      </c>
      <c r="F28">
        <v>1121488</v>
      </c>
      <c r="G28">
        <f t="shared" si="2"/>
        <v>2219872</v>
      </c>
      <c r="H28" s="1">
        <f t="shared" si="3"/>
        <v>1046225</v>
      </c>
      <c r="I28" s="1">
        <f t="shared" ref="I28:R28" si="29">IF(ROUNDDOWN(H28*$B28,0)&gt;2*SUM($D28:$E28),H28,ROUNDDOWN(H28*$B28,0))</f>
        <v>493085</v>
      </c>
      <c r="J28" s="1">
        <f t="shared" si="29"/>
        <v>232390</v>
      </c>
      <c r="K28" s="1">
        <f t="shared" si="29"/>
        <v>109525</v>
      </c>
      <c r="L28" s="1">
        <f t="shared" si="29"/>
        <v>51619</v>
      </c>
      <c r="M28" s="1">
        <f t="shared" si="29"/>
        <v>24328</v>
      </c>
      <c r="N28" s="1">
        <f t="shared" si="29"/>
        <v>11465</v>
      </c>
      <c r="O28" s="1">
        <f t="shared" si="29"/>
        <v>5403</v>
      </c>
      <c r="P28" s="1">
        <f t="shared" si="29"/>
        <v>2546</v>
      </c>
      <c r="Q28" s="1">
        <f t="shared" si="29"/>
        <v>1199</v>
      </c>
      <c r="R28" s="1">
        <f t="shared" si="29"/>
        <v>565</v>
      </c>
    </row>
    <row r="29" spans="1:18">
      <c r="A29" t="s">
        <v>27</v>
      </c>
      <c r="B29">
        <f t="shared" si="1"/>
        <v>0.15870000000000001</v>
      </c>
      <c r="C29">
        <v>2613354</v>
      </c>
      <c r="D29">
        <v>2837241</v>
      </c>
      <c r="E29">
        <v>431144</v>
      </c>
      <c r="F29">
        <v>434113</v>
      </c>
      <c r="G29">
        <f t="shared" si="2"/>
        <v>865257</v>
      </c>
      <c r="H29" s="1">
        <f t="shared" si="3"/>
        <v>137316</v>
      </c>
      <c r="I29" s="1">
        <f t="shared" ref="I29:R29" si="30">IF(ROUNDDOWN(H29*$B29,0)&gt;2*SUM($D29:$E29),H29,ROUNDDOWN(H29*$B29,0))</f>
        <v>21792</v>
      </c>
      <c r="J29" s="1">
        <f t="shared" si="30"/>
        <v>3458</v>
      </c>
      <c r="K29" s="1">
        <f t="shared" si="30"/>
        <v>548</v>
      </c>
      <c r="L29" s="1">
        <f t="shared" si="30"/>
        <v>86</v>
      </c>
      <c r="M29" s="1">
        <f t="shared" si="30"/>
        <v>13</v>
      </c>
      <c r="N29" s="1">
        <f t="shared" si="30"/>
        <v>2</v>
      </c>
      <c r="O29" s="1">
        <f t="shared" si="30"/>
        <v>0</v>
      </c>
      <c r="P29" s="1">
        <f t="shared" si="30"/>
        <v>0</v>
      </c>
      <c r="Q29" s="1">
        <f t="shared" si="30"/>
        <v>0</v>
      </c>
      <c r="R29" s="1">
        <f t="shared" si="30"/>
        <v>0</v>
      </c>
    </row>
    <row r="30" spans="1:18">
      <c r="A30" t="s">
        <v>28</v>
      </c>
      <c r="B30">
        <f t="shared" si="1"/>
        <v>0.82220000000000004</v>
      </c>
      <c r="C30">
        <v>1859691</v>
      </c>
      <c r="D30">
        <v>1844250</v>
      </c>
      <c r="E30">
        <v>1460134</v>
      </c>
      <c r="F30">
        <v>1585258</v>
      </c>
      <c r="G30">
        <f t="shared" si="2"/>
        <v>3045392</v>
      </c>
      <c r="H30" s="1">
        <f t="shared" si="3"/>
        <v>2503921</v>
      </c>
      <c r="I30" s="1">
        <f t="shared" ref="I30:R30" si="31">IF(ROUNDDOWN(H30*$B30,0)&gt;2*SUM($D30:$E30),H30,ROUNDDOWN(H30*$B30,0))</f>
        <v>2058723</v>
      </c>
      <c r="J30" s="1">
        <f t="shared" si="31"/>
        <v>1692682</v>
      </c>
      <c r="K30" s="1">
        <f t="shared" si="31"/>
        <v>1391723</v>
      </c>
      <c r="L30" s="1">
        <f t="shared" si="31"/>
        <v>1144274</v>
      </c>
      <c r="M30" s="1">
        <f t="shared" si="31"/>
        <v>940822</v>
      </c>
      <c r="N30" s="1">
        <f t="shared" si="31"/>
        <v>773543</v>
      </c>
      <c r="O30" s="1">
        <f t="shared" si="31"/>
        <v>636007</v>
      </c>
      <c r="P30" s="1">
        <f t="shared" si="31"/>
        <v>522924</v>
      </c>
      <c r="Q30" s="1">
        <f t="shared" si="31"/>
        <v>429948</v>
      </c>
      <c r="R30" s="1">
        <f t="shared" si="31"/>
        <v>353503</v>
      </c>
    </row>
    <row r="31" spans="1:18">
      <c r="A31" t="s">
        <v>29</v>
      </c>
      <c r="B31">
        <f t="shared" si="1"/>
        <v>1.17E-2</v>
      </c>
      <c r="C31">
        <v>2478386</v>
      </c>
      <c r="D31">
        <v>2562144</v>
      </c>
      <c r="E31">
        <v>30035</v>
      </c>
      <c r="F31">
        <v>29396</v>
      </c>
      <c r="G31">
        <f t="shared" si="2"/>
        <v>59431</v>
      </c>
      <c r="H31" s="1">
        <f t="shared" si="3"/>
        <v>695</v>
      </c>
      <c r="I31" s="1">
        <f t="shared" ref="I31:R31" si="32">IF(ROUNDDOWN(H31*$B31,0)&gt;2*SUM($D31:$E31),H31,ROUNDDOWN(H31*$B31,0))</f>
        <v>8</v>
      </c>
      <c r="J31" s="1">
        <f t="shared" si="32"/>
        <v>0</v>
      </c>
      <c r="K31" s="1">
        <f t="shared" si="32"/>
        <v>0</v>
      </c>
      <c r="L31" s="1">
        <f t="shared" si="32"/>
        <v>0</v>
      </c>
      <c r="M31" s="1">
        <f t="shared" si="32"/>
        <v>0</v>
      </c>
      <c r="N31" s="1">
        <f t="shared" si="32"/>
        <v>0</v>
      </c>
      <c r="O31" s="1">
        <f t="shared" si="32"/>
        <v>0</v>
      </c>
      <c r="P31" s="1">
        <f t="shared" si="32"/>
        <v>0</v>
      </c>
      <c r="Q31" s="1">
        <f t="shared" si="32"/>
        <v>0</v>
      </c>
      <c r="R31" s="1">
        <f t="shared" si="32"/>
        <v>0</v>
      </c>
    </row>
    <row r="32" spans="1:18">
      <c r="A32" t="s">
        <v>30</v>
      </c>
      <c r="B32">
        <f t="shared" si="1"/>
        <v>0.92610000000000003</v>
      </c>
      <c r="C32">
        <v>1938122</v>
      </c>
      <c r="D32">
        <v>1816647</v>
      </c>
      <c r="E32">
        <v>1602356</v>
      </c>
      <c r="F32">
        <v>1875221</v>
      </c>
      <c r="G32">
        <f t="shared" si="2"/>
        <v>3477577</v>
      </c>
      <c r="H32" s="1">
        <f t="shared" si="3"/>
        <v>3220584</v>
      </c>
      <c r="I32" s="1">
        <f t="shared" ref="I32:R32" si="33">IF(ROUNDDOWN(H32*$B32,0)&gt;2*SUM($D32:$E32),H32,ROUNDDOWN(H32*$B32,0))</f>
        <v>2982582</v>
      </c>
      <c r="J32" s="1">
        <f t="shared" si="33"/>
        <v>2762169</v>
      </c>
      <c r="K32" s="1">
        <f t="shared" si="33"/>
        <v>2558044</v>
      </c>
      <c r="L32" s="1">
        <f t="shared" si="33"/>
        <v>2369004</v>
      </c>
      <c r="M32" s="1">
        <f t="shared" si="33"/>
        <v>2193934</v>
      </c>
      <c r="N32" s="1">
        <f t="shared" si="33"/>
        <v>2031802</v>
      </c>
      <c r="O32" s="1">
        <f t="shared" si="33"/>
        <v>1881651</v>
      </c>
      <c r="P32" s="1">
        <f t="shared" si="33"/>
        <v>1742596</v>
      </c>
      <c r="Q32" s="1">
        <f t="shared" si="33"/>
        <v>1613818</v>
      </c>
      <c r="R32" s="1">
        <f t="shared" si="33"/>
        <v>1494556</v>
      </c>
    </row>
    <row r="33" spans="1:18">
      <c r="A33" t="s">
        <v>31</v>
      </c>
      <c r="B33">
        <f t="shared" si="1"/>
        <v>1.9078999999999999</v>
      </c>
      <c r="C33">
        <v>992523</v>
      </c>
      <c r="D33">
        <v>1028501</v>
      </c>
      <c r="E33">
        <v>1995446</v>
      </c>
      <c r="F33">
        <v>1860524</v>
      </c>
      <c r="G33">
        <f t="shared" si="2"/>
        <v>3855970</v>
      </c>
      <c r="H33" s="1">
        <f t="shared" si="3"/>
        <v>7356805</v>
      </c>
      <c r="I33" s="1">
        <f t="shared" ref="I33:R33" si="34">IF(ROUNDDOWN(H33*$B33,0)&gt;2*SUM($D33:$E33),H33,ROUNDDOWN(H33*$B33,0))</f>
        <v>7356805</v>
      </c>
      <c r="J33" s="1">
        <f t="shared" si="34"/>
        <v>7356805</v>
      </c>
      <c r="K33" s="1">
        <f t="shared" si="34"/>
        <v>7356805</v>
      </c>
      <c r="L33" s="1">
        <f t="shared" si="34"/>
        <v>7356805</v>
      </c>
      <c r="M33" s="1">
        <f t="shared" si="34"/>
        <v>7356805</v>
      </c>
      <c r="N33" s="1">
        <f t="shared" si="34"/>
        <v>7356805</v>
      </c>
      <c r="O33" s="1">
        <f t="shared" si="34"/>
        <v>7356805</v>
      </c>
      <c r="P33" s="1">
        <f t="shared" si="34"/>
        <v>7356805</v>
      </c>
      <c r="Q33" s="1">
        <f t="shared" si="34"/>
        <v>7356805</v>
      </c>
      <c r="R33" s="1">
        <f t="shared" si="34"/>
        <v>7356805</v>
      </c>
    </row>
    <row r="34" spans="1:18">
      <c r="A34" t="s">
        <v>32</v>
      </c>
      <c r="B34">
        <f t="shared" si="1"/>
        <v>0.16200000000000001</v>
      </c>
      <c r="C34">
        <v>2966291</v>
      </c>
      <c r="D34">
        <v>2889963</v>
      </c>
      <c r="E34">
        <v>462453</v>
      </c>
      <c r="F34">
        <v>486354</v>
      </c>
      <c r="G34">
        <f t="shared" si="2"/>
        <v>948807</v>
      </c>
      <c r="H34" s="1">
        <f t="shared" si="3"/>
        <v>153706</v>
      </c>
      <c r="I34" s="1">
        <f t="shared" ref="I34:R34" si="35">IF(ROUNDDOWN(H34*$B34,0)&gt;2*SUM($D34:$E34),H34,ROUNDDOWN(H34*$B34,0))</f>
        <v>24900</v>
      </c>
      <c r="J34" s="1">
        <f t="shared" si="35"/>
        <v>4033</v>
      </c>
      <c r="K34" s="1">
        <f t="shared" si="35"/>
        <v>653</v>
      </c>
      <c r="L34" s="1">
        <f t="shared" si="35"/>
        <v>105</v>
      </c>
      <c r="M34" s="1">
        <f t="shared" si="35"/>
        <v>17</v>
      </c>
      <c r="N34" s="1">
        <f t="shared" si="35"/>
        <v>2</v>
      </c>
      <c r="O34" s="1">
        <f t="shared" si="35"/>
        <v>0</v>
      </c>
      <c r="P34" s="1">
        <f t="shared" si="35"/>
        <v>0</v>
      </c>
      <c r="Q34" s="1">
        <f t="shared" si="35"/>
        <v>0</v>
      </c>
      <c r="R34" s="1">
        <f t="shared" si="35"/>
        <v>0</v>
      </c>
    </row>
    <row r="35" spans="1:18">
      <c r="A35" t="s">
        <v>33</v>
      </c>
      <c r="B35">
        <f t="shared" si="1"/>
        <v>17.4284</v>
      </c>
      <c r="C35">
        <v>76648</v>
      </c>
      <c r="D35">
        <v>81385</v>
      </c>
      <c r="E35">
        <v>1374708</v>
      </c>
      <c r="F35">
        <v>1379567</v>
      </c>
      <c r="G35">
        <f t="shared" si="2"/>
        <v>2754275</v>
      </c>
      <c r="H35" s="1">
        <f t="shared" si="3"/>
        <v>48002606</v>
      </c>
      <c r="I35" s="1">
        <f t="shared" ref="I35:R35" si="36">IF(ROUNDDOWN(H35*$B35,0)&gt;2*SUM($D35:$E35),H35,ROUNDDOWN(H35*$B35,0))</f>
        <v>48002606</v>
      </c>
      <c r="J35" s="1">
        <f t="shared" si="36"/>
        <v>48002606</v>
      </c>
      <c r="K35" s="1">
        <f t="shared" si="36"/>
        <v>48002606</v>
      </c>
      <c r="L35" s="1">
        <f t="shared" si="36"/>
        <v>48002606</v>
      </c>
      <c r="M35" s="1">
        <f t="shared" si="36"/>
        <v>48002606</v>
      </c>
      <c r="N35" s="1">
        <f t="shared" si="36"/>
        <v>48002606</v>
      </c>
      <c r="O35" s="1">
        <f t="shared" si="36"/>
        <v>48002606</v>
      </c>
      <c r="P35" s="1">
        <f t="shared" si="36"/>
        <v>48002606</v>
      </c>
      <c r="Q35" s="1">
        <f t="shared" si="36"/>
        <v>48002606</v>
      </c>
      <c r="R35" s="1">
        <f t="shared" si="36"/>
        <v>48002606</v>
      </c>
    </row>
    <row r="36" spans="1:18">
      <c r="A36" t="s">
        <v>34</v>
      </c>
      <c r="B36">
        <f t="shared" si="1"/>
        <v>0.39850000000000002</v>
      </c>
      <c r="C36">
        <v>2574432</v>
      </c>
      <c r="D36">
        <v>2409710</v>
      </c>
      <c r="E36">
        <v>987486</v>
      </c>
      <c r="F36">
        <v>999043</v>
      </c>
      <c r="G36">
        <f t="shared" si="2"/>
        <v>1986529</v>
      </c>
      <c r="H36" s="1">
        <f t="shared" si="3"/>
        <v>791631</v>
      </c>
      <c r="I36" s="1">
        <f t="shared" ref="I36:R36" si="37">IF(ROUNDDOWN(H36*$B36,0)&gt;2*SUM($D36:$E36),H36,ROUNDDOWN(H36*$B36,0))</f>
        <v>315464</v>
      </c>
      <c r="J36" s="1">
        <f t="shared" si="37"/>
        <v>125712</v>
      </c>
      <c r="K36" s="1">
        <f t="shared" si="37"/>
        <v>50096</v>
      </c>
      <c r="L36" s="1">
        <f t="shared" si="37"/>
        <v>19963</v>
      </c>
      <c r="M36" s="1">
        <f t="shared" si="37"/>
        <v>7955</v>
      </c>
      <c r="N36" s="1">
        <f t="shared" si="37"/>
        <v>3170</v>
      </c>
      <c r="O36" s="1">
        <f t="shared" si="37"/>
        <v>1263</v>
      </c>
      <c r="P36" s="1">
        <f t="shared" si="37"/>
        <v>503</v>
      </c>
      <c r="Q36" s="1">
        <f t="shared" si="37"/>
        <v>200</v>
      </c>
      <c r="R36" s="1">
        <f t="shared" si="37"/>
        <v>79</v>
      </c>
    </row>
    <row r="37" spans="1:18">
      <c r="A37" t="s">
        <v>35</v>
      </c>
      <c r="B37">
        <f t="shared" si="1"/>
        <v>6.2600000000000003E-2</v>
      </c>
      <c r="C37">
        <v>1778590</v>
      </c>
      <c r="D37">
        <v>1874844</v>
      </c>
      <c r="E37">
        <v>111191</v>
      </c>
      <c r="F37">
        <v>117846</v>
      </c>
      <c r="G37">
        <f t="shared" si="2"/>
        <v>229037</v>
      </c>
      <c r="H37" s="1">
        <f t="shared" si="3"/>
        <v>14337</v>
      </c>
      <c r="I37" s="1">
        <f t="shared" ref="I37:R37" si="38">IF(ROUNDDOWN(H37*$B37,0)&gt;2*SUM($D37:$E37),H37,ROUNDDOWN(H37*$B37,0))</f>
        <v>897</v>
      </c>
      <c r="J37" s="1">
        <f t="shared" si="38"/>
        <v>56</v>
      </c>
      <c r="K37" s="1">
        <f t="shared" si="38"/>
        <v>3</v>
      </c>
      <c r="L37" s="1">
        <f t="shared" si="38"/>
        <v>0</v>
      </c>
      <c r="M37" s="1">
        <f t="shared" si="38"/>
        <v>0</v>
      </c>
      <c r="N37" s="1">
        <f t="shared" si="38"/>
        <v>0</v>
      </c>
      <c r="O37" s="1">
        <f t="shared" si="38"/>
        <v>0</v>
      </c>
      <c r="P37" s="1">
        <f t="shared" si="38"/>
        <v>0</v>
      </c>
      <c r="Q37" s="1">
        <f t="shared" si="38"/>
        <v>0</v>
      </c>
      <c r="R37" s="1">
        <f t="shared" si="38"/>
        <v>0</v>
      </c>
    </row>
    <row r="38" spans="1:18">
      <c r="A38" t="s">
        <v>36</v>
      </c>
      <c r="B38">
        <f t="shared" si="1"/>
        <v>0.81579999999999997</v>
      </c>
      <c r="C38">
        <v>1506541</v>
      </c>
      <c r="D38">
        <v>1414887</v>
      </c>
      <c r="E38">
        <v>1216612</v>
      </c>
      <c r="F38">
        <v>1166775</v>
      </c>
      <c r="G38">
        <f t="shared" si="2"/>
        <v>2383387</v>
      </c>
      <c r="H38" s="1">
        <f t="shared" si="3"/>
        <v>1944367</v>
      </c>
      <c r="I38" s="1">
        <f t="shared" ref="I38:R38" si="39">IF(ROUNDDOWN(H38*$B38,0)&gt;2*SUM($D38:$E38),H38,ROUNDDOWN(H38*$B38,0))</f>
        <v>1586214</v>
      </c>
      <c r="J38" s="1">
        <f t="shared" si="39"/>
        <v>1294033</v>
      </c>
      <c r="K38" s="1">
        <f t="shared" si="39"/>
        <v>1055672</v>
      </c>
      <c r="L38" s="1">
        <f t="shared" si="39"/>
        <v>861217</v>
      </c>
      <c r="M38" s="1">
        <f t="shared" si="39"/>
        <v>702580</v>
      </c>
      <c r="N38" s="1">
        <f t="shared" si="39"/>
        <v>573164</v>
      </c>
      <c r="O38" s="1">
        <f t="shared" si="39"/>
        <v>467587</v>
      </c>
      <c r="P38" s="1">
        <f t="shared" si="39"/>
        <v>381457</v>
      </c>
      <c r="Q38" s="1">
        <f t="shared" si="39"/>
        <v>311192</v>
      </c>
      <c r="R38" s="1">
        <f t="shared" si="39"/>
        <v>253870</v>
      </c>
    </row>
    <row r="39" spans="1:18">
      <c r="A39" t="s">
        <v>37</v>
      </c>
      <c r="B39">
        <f t="shared" si="1"/>
        <v>0.26690000000000003</v>
      </c>
      <c r="C39">
        <v>1598886</v>
      </c>
      <c r="D39">
        <v>1687917</v>
      </c>
      <c r="E39">
        <v>449788</v>
      </c>
      <c r="F39">
        <v>427615</v>
      </c>
      <c r="G39">
        <f t="shared" si="2"/>
        <v>877403</v>
      </c>
      <c r="H39" s="1">
        <f t="shared" si="3"/>
        <v>234178</v>
      </c>
      <c r="I39" s="1">
        <f t="shared" ref="I39:R39" si="40">IF(ROUNDDOWN(H39*$B39,0)&gt;2*SUM($D39:$E39),H39,ROUNDDOWN(H39*$B39,0))</f>
        <v>62502</v>
      </c>
      <c r="J39" s="1">
        <f t="shared" si="40"/>
        <v>16681</v>
      </c>
      <c r="K39" s="1">
        <f t="shared" si="40"/>
        <v>4452</v>
      </c>
      <c r="L39" s="1">
        <f t="shared" si="40"/>
        <v>1188</v>
      </c>
      <c r="M39" s="1">
        <f t="shared" si="40"/>
        <v>317</v>
      </c>
      <c r="N39" s="1">
        <f t="shared" si="40"/>
        <v>84</v>
      </c>
      <c r="O39" s="1">
        <f t="shared" si="40"/>
        <v>22</v>
      </c>
      <c r="P39" s="1">
        <f t="shared" si="40"/>
        <v>5</v>
      </c>
      <c r="Q39" s="1">
        <f t="shared" si="40"/>
        <v>1</v>
      </c>
      <c r="R39" s="1">
        <f t="shared" si="40"/>
        <v>0</v>
      </c>
    </row>
    <row r="40" spans="1:18">
      <c r="A40" t="s">
        <v>38</v>
      </c>
      <c r="B40">
        <f t="shared" si="1"/>
        <v>5.6017999999999999</v>
      </c>
      <c r="C40">
        <v>548989</v>
      </c>
      <c r="D40">
        <v>514636</v>
      </c>
      <c r="E40">
        <v>2770344</v>
      </c>
      <c r="F40">
        <v>3187897</v>
      </c>
      <c r="G40">
        <f t="shared" si="2"/>
        <v>5958241</v>
      </c>
      <c r="H40" s="1">
        <f t="shared" si="3"/>
        <v>33376874</v>
      </c>
      <c r="I40" s="1">
        <f t="shared" ref="I40:R40" si="41">IF(ROUNDDOWN(H40*$B40,0)&gt;2*SUM($D40:$E40),H40,ROUNDDOWN(H40*$B40,0))</f>
        <v>33376874</v>
      </c>
      <c r="J40" s="1">
        <f t="shared" si="41"/>
        <v>33376874</v>
      </c>
      <c r="K40" s="1">
        <f t="shared" si="41"/>
        <v>33376874</v>
      </c>
      <c r="L40" s="1">
        <f t="shared" si="41"/>
        <v>33376874</v>
      </c>
      <c r="M40" s="1">
        <f t="shared" si="41"/>
        <v>33376874</v>
      </c>
      <c r="N40" s="1">
        <f t="shared" si="41"/>
        <v>33376874</v>
      </c>
      <c r="O40" s="1">
        <f t="shared" si="41"/>
        <v>33376874</v>
      </c>
      <c r="P40" s="1">
        <f t="shared" si="41"/>
        <v>33376874</v>
      </c>
      <c r="Q40" s="1">
        <f t="shared" si="41"/>
        <v>33376874</v>
      </c>
      <c r="R40" s="1">
        <f t="shared" si="41"/>
        <v>33376874</v>
      </c>
    </row>
    <row r="41" spans="1:18">
      <c r="A41" t="s">
        <v>39</v>
      </c>
      <c r="B41">
        <f t="shared" si="1"/>
        <v>2.2675999999999998</v>
      </c>
      <c r="C41">
        <v>1175198</v>
      </c>
      <c r="D41">
        <v>1095440</v>
      </c>
      <c r="E41">
        <v>2657174</v>
      </c>
      <c r="F41">
        <v>2491947</v>
      </c>
      <c r="G41">
        <f t="shared" si="2"/>
        <v>5149121</v>
      </c>
      <c r="H41" s="1">
        <f t="shared" si="3"/>
        <v>11676146</v>
      </c>
      <c r="I41" s="1">
        <f t="shared" ref="I41:R41" si="42">IF(ROUNDDOWN(H41*$B41,0)&gt;2*SUM($D41:$E41),H41,ROUNDDOWN(H41*$B41,0))</f>
        <v>11676146</v>
      </c>
      <c r="J41" s="1">
        <f t="shared" si="42"/>
        <v>11676146</v>
      </c>
      <c r="K41" s="1">
        <f t="shared" si="42"/>
        <v>11676146</v>
      </c>
      <c r="L41" s="1">
        <f t="shared" si="42"/>
        <v>11676146</v>
      </c>
      <c r="M41" s="1">
        <f t="shared" si="42"/>
        <v>11676146</v>
      </c>
      <c r="N41" s="1">
        <f t="shared" si="42"/>
        <v>11676146</v>
      </c>
      <c r="O41" s="1">
        <f t="shared" si="42"/>
        <v>11676146</v>
      </c>
      <c r="P41" s="1">
        <f t="shared" si="42"/>
        <v>11676146</v>
      </c>
      <c r="Q41" s="1">
        <f t="shared" si="42"/>
        <v>11676146</v>
      </c>
      <c r="R41" s="1">
        <f t="shared" si="42"/>
        <v>11676146</v>
      </c>
    </row>
    <row r="42" spans="1:18">
      <c r="A42" t="s">
        <v>40</v>
      </c>
      <c r="B42">
        <f t="shared" si="1"/>
        <v>6.8999999999999999E-3</v>
      </c>
      <c r="C42">
        <v>2115336</v>
      </c>
      <c r="D42">
        <v>2202769</v>
      </c>
      <c r="E42">
        <v>15339</v>
      </c>
      <c r="F42">
        <v>14652</v>
      </c>
      <c r="G42">
        <f t="shared" si="2"/>
        <v>29991</v>
      </c>
      <c r="H42" s="1">
        <f t="shared" si="3"/>
        <v>206</v>
      </c>
      <c r="I42" s="1">
        <f t="shared" ref="I42:R42" si="43">IF(ROUNDDOWN(H42*$B42,0)&gt;2*SUM($D42:$E42),H42,ROUNDDOWN(H42*$B42,0))</f>
        <v>1</v>
      </c>
      <c r="J42" s="1">
        <f t="shared" si="43"/>
        <v>0</v>
      </c>
      <c r="K42" s="1">
        <f t="shared" si="43"/>
        <v>0</v>
      </c>
      <c r="L42" s="1">
        <f t="shared" si="43"/>
        <v>0</v>
      </c>
      <c r="M42" s="1">
        <f t="shared" si="43"/>
        <v>0</v>
      </c>
      <c r="N42" s="1">
        <f t="shared" si="43"/>
        <v>0</v>
      </c>
      <c r="O42" s="1">
        <f t="shared" si="43"/>
        <v>0</v>
      </c>
      <c r="P42" s="1">
        <f t="shared" si="43"/>
        <v>0</v>
      </c>
      <c r="Q42" s="1">
        <f t="shared" si="43"/>
        <v>0</v>
      </c>
      <c r="R42" s="1">
        <f t="shared" si="43"/>
        <v>0</v>
      </c>
    </row>
    <row r="43" spans="1:18">
      <c r="A43" t="s">
        <v>41</v>
      </c>
      <c r="B43">
        <f t="shared" si="1"/>
        <v>0.15989999999999999</v>
      </c>
      <c r="C43">
        <v>2346640</v>
      </c>
      <c r="D43">
        <v>2197559</v>
      </c>
      <c r="E43">
        <v>373470</v>
      </c>
      <c r="F43">
        <v>353365</v>
      </c>
      <c r="G43">
        <f t="shared" si="2"/>
        <v>726835</v>
      </c>
      <c r="H43" s="1">
        <f t="shared" si="3"/>
        <v>116220</v>
      </c>
      <c r="I43" s="1">
        <f t="shared" ref="I43:R43" si="44">IF(ROUNDDOWN(H43*$B43,0)&gt;2*SUM($D43:$E43),H43,ROUNDDOWN(H43*$B43,0))</f>
        <v>18583</v>
      </c>
      <c r="J43" s="1">
        <f t="shared" si="44"/>
        <v>2971</v>
      </c>
      <c r="K43" s="1">
        <f t="shared" si="44"/>
        <v>475</v>
      </c>
      <c r="L43" s="1">
        <f t="shared" si="44"/>
        <v>75</v>
      </c>
      <c r="M43" s="1">
        <f t="shared" si="44"/>
        <v>11</v>
      </c>
      <c r="N43" s="1">
        <f t="shared" si="44"/>
        <v>1</v>
      </c>
      <c r="O43" s="1">
        <f t="shared" si="44"/>
        <v>0</v>
      </c>
      <c r="P43" s="1">
        <f t="shared" si="44"/>
        <v>0</v>
      </c>
      <c r="Q43" s="1">
        <f t="shared" si="44"/>
        <v>0</v>
      </c>
      <c r="R43" s="1">
        <f t="shared" si="44"/>
        <v>0</v>
      </c>
    </row>
    <row r="44" spans="1:18">
      <c r="A44" t="s">
        <v>42</v>
      </c>
      <c r="B44">
        <f t="shared" si="1"/>
        <v>1.47E-2</v>
      </c>
      <c r="C44">
        <v>2548438</v>
      </c>
      <c r="D44">
        <v>2577213</v>
      </c>
      <c r="E44">
        <v>37986</v>
      </c>
      <c r="F44">
        <v>37766</v>
      </c>
      <c r="G44">
        <f t="shared" si="2"/>
        <v>75752</v>
      </c>
      <c r="H44" s="1">
        <f t="shared" si="3"/>
        <v>1113</v>
      </c>
      <c r="I44" s="1">
        <f t="shared" ref="I44:R44" si="45">IF(ROUNDDOWN(H44*$B44,0)&gt;2*SUM($D44:$E44),H44,ROUNDDOWN(H44*$B44,0))</f>
        <v>16</v>
      </c>
      <c r="J44" s="1">
        <f t="shared" si="45"/>
        <v>0</v>
      </c>
      <c r="K44" s="1">
        <f t="shared" si="45"/>
        <v>0</v>
      </c>
      <c r="L44" s="1">
        <f t="shared" si="45"/>
        <v>0</v>
      </c>
      <c r="M44" s="1">
        <f t="shared" si="45"/>
        <v>0</v>
      </c>
      <c r="N44" s="1">
        <f t="shared" si="45"/>
        <v>0</v>
      </c>
      <c r="O44" s="1">
        <f t="shared" si="45"/>
        <v>0</v>
      </c>
      <c r="P44" s="1">
        <f t="shared" si="45"/>
        <v>0</v>
      </c>
      <c r="Q44" s="1">
        <f t="shared" si="45"/>
        <v>0</v>
      </c>
      <c r="R44" s="1">
        <f t="shared" si="45"/>
        <v>0</v>
      </c>
    </row>
    <row r="45" spans="1:18">
      <c r="A45" t="s">
        <v>43</v>
      </c>
      <c r="B45">
        <f t="shared" si="1"/>
        <v>1.2096</v>
      </c>
      <c r="C45">
        <v>835495</v>
      </c>
      <c r="D45">
        <v>837746</v>
      </c>
      <c r="E45">
        <v>1106177</v>
      </c>
      <c r="F45">
        <v>917781</v>
      </c>
      <c r="G45">
        <f t="shared" si="2"/>
        <v>2023958</v>
      </c>
      <c r="H45" s="1">
        <f t="shared" si="3"/>
        <v>2448179</v>
      </c>
      <c r="I45" s="1">
        <f t="shared" ref="I45:R45" si="46">IF(ROUNDDOWN(H45*$B45,0)&gt;2*SUM($D45:$E45),H45,ROUNDDOWN(H45*$B45,0))</f>
        <v>2961317</v>
      </c>
      <c r="J45" s="1">
        <f t="shared" si="46"/>
        <v>3582009</v>
      </c>
      <c r="K45" s="1">
        <f t="shared" si="46"/>
        <v>3582009</v>
      </c>
      <c r="L45" s="1">
        <f t="shared" si="46"/>
        <v>3582009</v>
      </c>
      <c r="M45" s="1">
        <f t="shared" si="46"/>
        <v>3582009</v>
      </c>
      <c r="N45" s="1">
        <f t="shared" si="46"/>
        <v>3582009</v>
      </c>
      <c r="O45" s="1">
        <f t="shared" si="46"/>
        <v>3582009</v>
      </c>
      <c r="P45" s="1">
        <f t="shared" si="46"/>
        <v>3582009</v>
      </c>
      <c r="Q45" s="1">
        <f t="shared" si="46"/>
        <v>3582009</v>
      </c>
      <c r="R45" s="1">
        <f t="shared" si="46"/>
        <v>3582009</v>
      </c>
    </row>
    <row r="46" spans="1:18">
      <c r="A46" t="s">
        <v>44</v>
      </c>
      <c r="B46">
        <f t="shared" si="1"/>
        <v>1.4444999999999999</v>
      </c>
      <c r="C46">
        <v>1187448</v>
      </c>
      <c r="D46">
        <v>1070426</v>
      </c>
      <c r="E46">
        <v>1504608</v>
      </c>
      <c r="F46">
        <v>1756990</v>
      </c>
      <c r="G46">
        <f t="shared" si="2"/>
        <v>3261598</v>
      </c>
      <c r="H46" s="1">
        <f t="shared" si="3"/>
        <v>4711378</v>
      </c>
      <c r="I46" s="1">
        <f t="shared" ref="I46:R46" si="47">IF(ROUNDDOWN(H46*$B46,0)&gt;2*SUM($D46:$E46),H46,ROUNDDOWN(H46*$B46,0))</f>
        <v>4711378</v>
      </c>
      <c r="J46" s="1">
        <f t="shared" si="47"/>
        <v>4711378</v>
      </c>
      <c r="K46" s="1">
        <f t="shared" si="47"/>
        <v>4711378</v>
      </c>
      <c r="L46" s="1">
        <f t="shared" si="47"/>
        <v>4711378</v>
      </c>
      <c r="M46" s="1">
        <f t="shared" si="47"/>
        <v>4711378</v>
      </c>
      <c r="N46" s="1">
        <f t="shared" si="47"/>
        <v>4711378</v>
      </c>
      <c r="O46" s="1">
        <f t="shared" si="47"/>
        <v>4711378</v>
      </c>
      <c r="P46" s="1">
        <f t="shared" si="47"/>
        <v>4711378</v>
      </c>
      <c r="Q46" s="1">
        <f t="shared" si="47"/>
        <v>4711378</v>
      </c>
      <c r="R46" s="1">
        <f t="shared" si="47"/>
        <v>4711378</v>
      </c>
    </row>
    <row r="47" spans="1:18">
      <c r="A47" t="s">
        <v>45</v>
      </c>
      <c r="B47">
        <f t="shared" si="1"/>
        <v>19.212599999999998</v>
      </c>
      <c r="C47">
        <v>140026</v>
      </c>
      <c r="D47">
        <v>146354</v>
      </c>
      <c r="E47">
        <v>2759991</v>
      </c>
      <c r="F47">
        <v>2742120</v>
      </c>
      <c r="G47">
        <f t="shared" si="2"/>
        <v>5502111</v>
      </c>
      <c r="H47" s="1">
        <f t="shared" si="3"/>
        <v>105709857</v>
      </c>
      <c r="I47" s="1">
        <f t="shared" ref="I47:R47" si="48">IF(ROUNDDOWN(H47*$B47,0)&gt;2*SUM($D47:$E47),H47,ROUNDDOWN(H47*$B47,0))</f>
        <v>105709857</v>
      </c>
      <c r="J47" s="1">
        <f t="shared" si="48"/>
        <v>105709857</v>
      </c>
      <c r="K47" s="1">
        <f t="shared" si="48"/>
        <v>105709857</v>
      </c>
      <c r="L47" s="1">
        <f t="shared" si="48"/>
        <v>105709857</v>
      </c>
      <c r="M47" s="1">
        <f t="shared" si="48"/>
        <v>105709857</v>
      </c>
      <c r="N47" s="1">
        <f t="shared" si="48"/>
        <v>105709857</v>
      </c>
      <c r="O47" s="1">
        <f t="shared" si="48"/>
        <v>105709857</v>
      </c>
      <c r="P47" s="1">
        <f t="shared" si="48"/>
        <v>105709857</v>
      </c>
      <c r="Q47" s="1">
        <f t="shared" si="48"/>
        <v>105709857</v>
      </c>
      <c r="R47" s="1">
        <f t="shared" si="48"/>
        <v>105709857</v>
      </c>
    </row>
    <row r="48" spans="1:18">
      <c r="A48" t="s">
        <v>46</v>
      </c>
      <c r="B48">
        <f t="shared" si="1"/>
        <v>2.1524000000000001</v>
      </c>
      <c r="C48">
        <v>1198765</v>
      </c>
      <c r="D48">
        <v>1304945</v>
      </c>
      <c r="E48">
        <v>2786493</v>
      </c>
      <c r="F48">
        <v>2602643</v>
      </c>
      <c r="G48">
        <f t="shared" si="2"/>
        <v>5389136</v>
      </c>
      <c r="H48" s="1">
        <f t="shared" si="3"/>
        <v>11599576</v>
      </c>
      <c r="I48" s="1">
        <f t="shared" ref="I48:R48" si="49">IF(ROUNDDOWN(H48*$B48,0)&gt;2*SUM($D48:$E48),H48,ROUNDDOWN(H48*$B48,0))</f>
        <v>11599576</v>
      </c>
      <c r="J48" s="1">
        <f t="shared" si="49"/>
        <v>11599576</v>
      </c>
      <c r="K48" s="1">
        <f t="shared" si="49"/>
        <v>11599576</v>
      </c>
      <c r="L48" s="1">
        <f t="shared" si="49"/>
        <v>11599576</v>
      </c>
      <c r="M48" s="1">
        <f t="shared" si="49"/>
        <v>11599576</v>
      </c>
      <c r="N48" s="1">
        <f t="shared" si="49"/>
        <v>11599576</v>
      </c>
      <c r="O48" s="1">
        <f t="shared" si="49"/>
        <v>11599576</v>
      </c>
      <c r="P48" s="1">
        <f t="shared" si="49"/>
        <v>11599576</v>
      </c>
      <c r="Q48" s="1">
        <f t="shared" si="49"/>
        <v>11599576</v>
      </c>
      <c r="R48" s="1">
        <f t="shared" si="49"/>
        <v>11599576</v>
      </c>
    </row>
    <row r="49" spans="1:18">
      <c r="A49" t="s">
        <v>47</v>
      </c>
      <c r="B49">
        <f t="shared" si="1"/>
        <v>1.0593999999999999</v>
      </c>
      <c r="C49">
        <v>2619776</v>
      </c>
      <c r="D49">
        <v>2749623</v>
      </c>
      <c r="E49">
        <v>2888215</v>
      </c>
      <c r="F49">
        <v>2800174</v>
      </c>
      <c r="G49">
        <f t="shared" si="2"/>
        <v>5688389</v>
      </c>
      <c r="H49" s="1">
        <f t="shared" si="3"/>
        <v>6026279</v>
      </c>
      <c r="I49" s="1">
        <f t="shared" ref="I49:R49" si="50">IF(ROUNDDOWN(H49*$B49,0)&gt;2*SUM($D49:$E49),H49,ROUNDDOWN(H49*$B49,0))</f>
        <v>6384239</v>
      </c>
      <c r="J49" s="1">
        <f t="shared" si="50"/>
        <v>6763462</v>
      </c>
      <c r="K49" s="1">
        <f t="shared" si="50"/>
        <v>7165211</v>
      </c>
      <c r="L49" s="1">
        <f t="shared" si="50"/>
        <v>7590824</v>
      </c>
      <c r="M49" s="1">
        <f t="shared" si="50"/>
        <v>8041718</v>
      </c>
      <c r="N49" s="1">
        <f t="shared" si="50"/>
        <v>8519396</v>
      </c>
      <c r="O49" s="1">
        <f t="shared" si="50"/>
        <v>9025448</v>
      </c>
      <c r="P49" s="1">
        <f t="shared" si="50"/>
        <v>9561559</v>
      </c>
      <c r="Q49" s="1">
        <f t="shared" si="50"/>
        <v>10129515</v>
      </c>
      <c r="R49" s="1">
        <f t="shared" si="50"/>
        <v>10731208</v>
      </c>
    </row>
    <row r="50" spans="1:18">
      <c r="A50" t="s">
        <v>48</v>
      </c>
      <c r="B50">
        <f t="shared" si="1"/>
        <v>11.7956</v>
      </c>
      <c r="C50">
        <v>248398</v>
      </c>
      <c r="D50">
        <v>268511</v>
      </c>
      <c r="E50">
        <v>3110853</v>
      </c>
      <c r="F50">
        <v>2986411</v>
      </c>
      <c r="G50">
        <f t="shared" si="2"/>
        <v>6097264</v>
      </c>
      <c r="H50" s="1">
        <f t="shared" si="3"/>
        <v>71920887</v>
      </c>
      <c r="I50" s="1">
        <f t="shared" ref="I50:R50" si="51">IF(ROUNDDOWN(H50*$B50,0)&gt;2*SUM($D50:$E50),H50,ROUNDDOWN(H50*$B50,0))</f>
        <v>71920887</v>
      </c>
      <c r="J50" s="1">
        <f t="shared" si="51"/>
        <v>71920887</v>
      </c>
      <c r="K50" s="1">
        <f t="shared" si="51"/>
        <v>71920887</v>
      </c>
      <c r="L50" s="1">
        <f t="shared" si="51"/>
        <v>71920887</v>
      </c>
      <c r="M50" s="1">
        <f t="shared" si="51"/>
        <v>71920887</v>
      </c>
      <c r="N50" s="1">
        <f t="shared" si="51"/>
        <v>71920887</v>
      </c>
      <c r="O50" s="1">
        <f t="shared" si="51"/>
        <v>71920887</v>
      </c>
      <c r="P50" s="1">
        <f t="shared" si="51"/>
        <v>71920887</v>
      </c>
      <c r="Q50" s="1">
        <f t="shared" si="51"/>
        <v>71920887</v>
      </c>
      <c r="R50" s="1">
        <f t="shared" si="51"/>
        <v>71920887</v>
      </c>
    </row>
    <row r="51" spans="1:18">
      <c r="A51" t="s">
        <v>49</v>
      </c>
      <c r="B51">
        <f t="shared" si="1"/>
        <v>0.71289999999999998</v>
      </c>
      <c r="C51">
        <v>2494207</v>
      </c>
      <c r="D51">
        <v>2625207</v>
      </c>
      <c r="E51">
        <v>1796293</v>
      </c>
      <c r="F51">
        <v>1853602</v>
      </c>
      <c r="G51">
        <f t="shared" si="2"/>
        <v>3649895</v>
      </c>
      <c r="H51" s="1">
        <f t="shared" si="3"/>
        <v>2602010</v>
      </c>
      <c r="I51" s="1">
        <f t="shared" ref="I51:R51" si="52">IF(ROUNDDOWN(H51*$B51,0)&gt;2*SUM($D51:$E51),H51,ROUNDDOWN(H51*$B51,0))</f>
        <v>1854972</v>
      </c>
      <c r="J51" s="1">
        <f t="shared" si="52"/>
        <v>1322409</v>
      </c>
      <c r="K51" s="1">
        <f t="shared" si="52"/>
        <v>942745</v>
      </c>
      <c r="L51" s="1">
        <f t="shared" si="52"/>
        <v>672082</v>
      </c>
      <c r="M51" s="1">
        <f t="shared" si="52"/>
        <v>479127</v>
      </c>
      <c r="N51" s="1">
        <f t="shared" si="52"/>
        <v>341569</v>
      </c>
      <c r="O51" s="1">
        <f t="shared" si="52"/>
        <v>243504</v>
      </c>
      <c r="P51" s="1">
        <f t="shared" si="52"/>
        <v>173594</v>
      </c>
      <c r="Q51" s="1">
        <f t="shared" si="52"/>
        <v>123755</v>
      </c>
      <c r="R51" s="1">
        <f t="shared" si="52"/>
        <v>88224</v>
      </c>
    </row>
    <row r="52" spans="1:18">
      <c r="R52" s="1">
        <f>SUM(R2:R51)</f>
        <v>397671171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Arkusz1!kraina</vt:lpstr>
      <vt:lpstr>Arkusz2!kraina</vt:lpstr>
      <vt:lpstr>Arkusz3!kraina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2023-10-09T07:01:13Z</dcterms:modified>
</cp:coreProperties>
</file>