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jappi\Bureaublad\robinhood\Data\landings and indices\"/>
    </mc:Choice>
  </mc:AlternateContent>
  <xr:revisionPtr revIDLastSave="0" documentId="13_ncr:1_{E53DBBBD-A695-4406-B618-AC7389856004}" xr6:coauthVersionLast="45" xr6:coauthVersionMax="45" xr10:uidLastSave="{00000000-0000-0000-0000-000000000000}"/>
  <bookViews>
    <workbookView xWindow="-108" yWindow="-108" windowWidth="23256" windowHeight="12576" xr2:uid="{0237CAE1-8F1C-4D66-B076-3A925128568D}"/>
  </bookViews>
  <sheets>
    <sheet name="Sheet1" sheetId="1" r:id="rId1"/>
    <sheet name="Turbot" sheetId="3" r:id="rId2"/>
    <sheet name="Witch" sheetId="6" r:id="rId3"/>
    <sheet name="lemon sole" sheetId="7" r:id="rId4"/>
    <sheet name="Dab" sheetId="8" r:id="rId5"/>
    <sheet name="brill" sheetId="5"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7" i="1" l="1"/>
  <c r="D11" i="6" l="1"/>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10" i="6"/>
  <c r="D9" i="6"/>
  <c r="BG41" i="7" l="1"/>
  <c r="BF41" i="7"/>
  <c r="BE41" i="7"/>
  <c r="BD41" i="7"/>
  <c r="BC41" i="7"/>
  <c r="BB41" i="7"/>
  <c r="BA41" i="7"/>
  <c r="AZ41" i="7"/>
  <c r="AY41" i="7"/>
  <c r="BG40" i="7"/>
  <c r="BF40" i="7"/>
  <c r="BE40" i="7"/>
  <c r="BD40" i="7"/>
  <c r="BC40" i="7"/>
  <c r="BB40" i="7"/>
  <c r="BA40" i="7"/>
  <c r="AZ40" i="7"/>
  <c r="AY40" i="7"/>
  <c r="BG39" i="7"/>
  <c r="BF39" i="7"/>
  <c r="BE39" i="7"/>
  <c r="BD39" i="7"/>
  <c r="BC39" i="7"/>
  <c r="BB39" i="7"/>
  <c r="BA39" i="7"/>
  <c r="AZ39" i="7"/>
  <c r="AY39" i="7"/>
  <c r="BG38" i="7"/>
  <c r="BF38" i="7"/>
  <c r="BE38" i="7"/>
  <c r="BD38" i="7"/>
  <c r="BC38" i="7"/>
  <c r="BB38" i="7"/>
  <c r="BA38" i="7"/>
  <c r="AZ38" i="7"/>
  <c r="AY38" i="7"/>
  <c r="BG37" i="7"/>
  <c r="BF37" i="7"/>
  <c r="BE37" i="7"/>
  <c r="BD37" i="7"/>
  <c r="BC37" i="7"/>
  <c r="BB37" i="7"/>
  <c r="BA37" i="7"/>
  <c r="AZ37" i="7"/>
  <c r="AY37" i="7"/>
  <c r="BG36" i="7"/>
  <c r="BF36" i="7"/>
  <c r="BE36" i="7"/>
  <c r="BD36" i="7"/>
  <c r="BC36" i="7"/>
  <c r="BB36" i="7"/>
  <c r="BA36" i="7"/>
  <c r="AZ36" i="7"/>
  <c r="AY36" i="7"/>
  <c r="BG35" i="7"/>
  <c r="BF35" i="7"/>
  <c r="BE35" i="7"/>
  <c r="BD35" i="7"/>
  <c r="BC35" i="7"/>
  <c r="BB35" i="7"/>
  <c r="BA35" i="7"/>
  <c r="AZ35" i="7"/>
  <c r="AY35" i="7"/>
  <c r="BG34" i="7"/>
  <c r="BF34" i="7"/>
  <c r="BE34" i="7"/>
  <c r="BD34" i="7"/>
  <c r="BC34" i="7"/>
  <c r="BB34" i="7"/>
  <c r="BA34" i="7"/>
  <c r="AZ34" i="7"/>
  <c r="AY34" i="7"/>
  <c r="BG33" i="7"/>
  <c r="BF33" i="7"/>
  <c r="BE33" i="7"/>
  <c r="BD33" i="7"/>
  <c r="BC33" i="7"/>
  <c r="BB33" i="7"/>
  <c r="BA33" i="7"/>
  <c r="AZ33" i="7"/>
  <c r="AY33" i="7"/>
  <c r="BG32" i="7"/>
  <c r="BF32" i="7"/>
  <c r="BE32" i="7"/>
  <c r="BD32" i="7"/>
  <c r="BC32" i="7"/>
  <c r="BB32" i="7"/>
  <c r="BA32" i="7"/>
  <c r="AZ32" i="7"/>
  <c r="AY32" i="7"/>
  <c r="BG31" i="7"/>
  <c r="BF31" i="7"/>
  <c r="BE31" i="7"/>
  <c r="BD31" i="7"/>
  <c r="BC31" i="7"/>
  <c r="BB31" i="7"/>
  <c r="BA31" i="7"/>
  <c r="AZ31" i="7"/>
  <c r="AY31" i="7"/>
  <c r="BG30" i="7"/>
  <c r="BF30" i="7"/>
  <c r="BE30" i="7"/>
  <c r="BD30" i="7"/>
  <c r="BC30" i="7"/>
  <c r="BB30" i="7"/>
  <c r="BA30" i="7"/>
  <c r="AZ30" i="7"/>
  <c r="AY30" i="7"/>
  <c r="BG29" i="7"/>
  <c r="BF29" i="7"/>
  <c r="BE29" i="7"/>
  <c r="BD29" i="7"/>
  <c r="BC29" i="7"/>
  <c r="BB29" i="7"/>
  <c r="BA29" i="7"/>
  <c r="AZ29" i="7"/>
  <c r="AY29" i="7"/>
  <c r="BG28" i="7"/>
  <c r="BF28" i="7"/>
  <c r="BE28" i="7"/>
  <c r="BD28" i="7"/>
  <c r="BC28" i="7"/>
  <c r="BB28" i="7"/>
  <c r="BA28" i="7"/>
  <c r="AZ28" i="7"/>
  <c r="AY28" i="7"/>
  <c r="BB22" i="7"/>
  <c r="BA22" i="7"/>
  <c r="AZ22" i="7"/>
  <c r="AY22" i="7"/>
  <c r="BB21" i="7"/>
  <c r="BA21" i="7"/>
  <c r="AZ21" i="7"/>
  <c r="AY21" i="7"/>
  <c r="BB20" i="7"/>
  <c r="BA20" i="7"/>
  <c r="AZ20" i="7"/>
  <c r="AY20" i="7"/>
  <c r="BJ20" i="7" s="1"/>
  <c r="BB19" i="7"/>
  <c r="BA19" i="7"/>
  <c r="AZ19" i="7"/>
  <c r="AY19" i="7"/>
  <c r="BB18" i="7"/>
  <c r="BA18" i="7"/>
  <c r="AZ18" i="7"/>
  <c r="AY18" i="7"/>
  <c r="BJ18" i="7" s="1"/>
  <c r="BB17" i="7"/>
  <c r="BA17" i="7"/>
  <c r="AZ17" i="7"/>
  <c r="AY17" i="7"/>
  <c r="BB16" i="7"/>
  <c r="BA16" i="7"/>
  <c r="AZ16" i="7"/>
  <c r="AY16" i="7"/>
  <c r="BB15" i="7"/>
  <c r="BA15" i="7"/>
  <c r="AZ15" i="7"/>
  <c r="AY15" i="7"/>
  <c r="BB14" i="7"/>
  <c r="BA14" i="7"/>
  <c r="AZ14" i="7"/>
  <c r="AY14" i="7"/>
  <c r="BB13" i="7"/>
  <c r="BA13" i="7"/>
  <c r="AZ13" i="7"/>
  <c r="AY13" i="7"/>
  <c r="BB12" i="7"/>
  <c r="BA12" i="7"/>
  <c r="AZ12" i="7"/>
  <c r="AY12" i="7"/>
  <c r="BB11" i="7"/>
  <c r="BA11" i="7"/>
  <c r="AZ11" i="7"/>
  <c r="AY11" i="7"/>
  <c r="BJ22" i="7" l="1"/>
  <c r="BJ36" i="7"/>
  <c r="BJ34" i="7"/>
  <c r="BJ15" i="7"/>
  <c r="BJ30" i="7"/>
  <c r="BJ16" i="7"/>
  <c r="BJ33" i="7"/>
  <c r="BJ12" i="7"/>
  <c r="BJ14" i="7"/>
  <c r="BJ29" i="7"/>
  <c r="BJ35" i="7"/>
  <c r="BJ41" i="7"/>
  <c r="BJ28" i="7"/>
  <c r="BJ32" i="7"/>
  <c r="BJ38" i="7"/>
  <c r="BJ39" i="7"/>
  <c r="BJ13" i="7"/>
  <c r="BJ17" i="7"/>
  <c r="BJ21" i="7"/>
  <c r="BJ37" i="7"/>
  <c r="BJ40" i="7"/>
  <c r="BJ11" i="7"/>
  <c r="BJ31" i="7"/>
  <c r="BJ19" i="7"/>
  <c r="E76" i="8"/>
  <c r="E75" i="8"/>
  <c r="E59" i="8"/>
  <c r="E58" i="8"/>
  <c r="E57" i="8"/>
  <c r="E56" i="8"/>
  <c r="E55" i="8"/>
  <c r="E54" i="8"/>
  <c r="E53" i="8"/>
  <c r="E52" i="8"/>
  <c r="E51" i="8"/>
  <c r="E50" i="8"/>
  <c r="E49" i="8"/>
  <c r="E48" i="8"/>
  <c r="E47" i="8"/>
  <c r="E46" i="8"/>
  <c r="E45" i="8"/>
  <c r="E44" i="8"/>
  <c r="E43" i="8"/>
  <c r="E42" i="8"/>
  <c r="E41" i="8"/>
  <c r="E40" i="8"/>
  <c r="E39" i="8"/>
  <c r="E38" i="8"/>
  <c r="E37" i="8"/>
  <c r="E36" i="8"/>
  <c r="E35" i="8"/>
  <c r="E34" i="8"/>
  <c r="E33" i="8"/>
  <c r="E32" i="8"/>
  <c r="E31" i="8"/>
  <c r="E30" i="8"/>
  <c r="E29" i="8"/>
  <c r="E28" i="8"/>
  <c r="E27" i="8"/>
  <c r="E26" i="8"/>
  <c r="E25" i="8"/>
  <c r="E24" i="8"/>
  <c r="E23" i="8"/>
  <c r="E22" i="8"/>
  <c r="E21" i="8"/>
  <c r="E20" i="8"/>
  <c r="E19" i="8"/>
  <c r="E18" i="8"/>
  <c r="E17" i="8"/>
  <c r="E16" i="8"/>
  <c r="E15" i="8"/>
  <c r="E14" i="8"/>
  <c r="E13" i="8"/>
  <c r="E12" i="8"/>
  <c r="E11" i="8"/>
  <c r="E10" i="8"/>
  <c r="E9" i="8"/>
  <c r="E8" i="8"/>
  <c r="V60" i="7" l="1"/>
  <c r="V59" i="7"/>
  <c r="V58" i="7"/>
  <c r="V57" i="7"/>
  <c r="V56" i="7"/>
  <c r="V55" i="7"/>
  <c r="V54" i="7"/>
  <c r="V53" i="7"/>
  <c r="V52" i="7"/>
  <c r="V51" i="7"/>
  <c r="V50" i="7"/>
  <c r="V49" i="7"/>
  <c r="V48" i="7"/>
  <c r="V47" i="7"/>
  <c r="V46" i="7"/>
  <c r="V45" i="7"/>
  <c r="V44" i="7"/>
  <c r="V43" i="7"/>
  <c r="V42" i="7"/>
  <c r="V41" i="7"/>
  <c r="V40" i="7"/>
  <c r="V39" i="7"/>
  <c r="V38" i="7"/>
  <c r="V37" i="7"/>
  <c r="V36" i="7"/>
  <c r="V35" i="7"/>
  <c r="V34" i="7"/>
  <c r="V33" i="7"/>
  <c r="V32" i="7"/>
  <c r="V31" i="7"/>
  <c r="V30" i="7"/>
  <c r="V29" i="7"/>
  <c r="V28" i="7"/>
  <c r="V27" i="7"/>
  <c r="V26" i="7"/>
  <c r="V25" i="7"/>
  <c r="V24" i="7"/>
  <c r="V23" i="7"/>
  <c r="V22" i="7"/>
  <c r="V21" i="7"/>
  <c r="V20" i="7"/>
  <c r="V19" i="7"/>
  <c r="V18" i="7"/>
  <c r="V17" i="7"/>
  <c r="V16" i="7"/>
  <c r="V15" i="7"/>
  <c r="V14" i="7"/>
  <c r="V13" i="7"/>
  <c r="V12" i="7"/>
  <c r="V11" i="7"/>
  <c r="V10" i="7"/>
  <c r="V9" i="7"/>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L7" i="1" l="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D33" i="1" l="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32"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75" i="1"/>
  <c r="Q74"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 i="1"/>
</calcChain>
</file>

<file path=xl/sharedStrings.xml><?xml version="1.0" encoding="utf-8"?>
<sst xmlns="http://schemas.openxmlformats.org/spreadsheetml/2006/main" count="256" uniqueCount="86">
  <si>
    <t>year</t>
  </si>
  <si>
    <t>Ltur</t>
  </si>
  <si>
    <t>Dtur</t>
  </si>
  <si>
    <t>Ctur</t>
  </si>
  <si>
    <t>Itur</t>
  </si>
  <si>
    <t>Lbll</t>
  </si>
  <si>
    <t>Dbll</t>
  </si>
  <si>
    <t>Cbll</t>
  </si>
  <si>
    <t>Ibll</t>
  </si>
  <si>
    <t>Lwit</t>
  </si>
  <si>
    <t>Dwit</t>
  </si>
  <si>
    <t>Cwit</t>
  </si>
  <si>
    <t>Iwit</t>
  </si>
  <si>
    <t>Ldab</t>
  </si>
  <si>
    <t>Ddab</t>
  </si>
  <si>
    <t>Cdab</t>
  </si>
  <si>
    <t>Idab</t>
  </si>
  <si>
    <t>Llem</t>
  </si>
  <si>
    <t>Dlem</t>
  </si>
  <si>
    <t>Clem</t>
  </si>
  <si>
    <t>Ilem</t>
  </si>
  <si>
    <t>Subarea 4</t>
  </si>
  <si>
    <t>Subarea 4, div 3.a, div 7.d-e</t>
  </si>
  <si>
    <t>Subarea 4, div 3.a</t>
  </si>
  <si>
    <t>Subarea 4, div.3a, div 7.d</t>
  </si>
  <si>
    <t>Ices advice 2019*</t>
  </si>
  <si>
    <t>WGNSSK 2019</t>
  </si>
  <si>
    <t>ices advice 2018</t>
  </si>
  <si>
    <t>WGNSSK 2016</t>
  </si>
  <si>
    <t>ICES advice 2018*</t>
  </si>
  <si>
    <t>WGNSSK 2017</t>
  </si>
  <si>
    <t xml:space="preserve">Landings </t>
  </si>
  <si>
    <t xml:space="preserve">Discards </t>
  </si>
  <si>
    <t>Catches</t>
  </si>
  <si>
    <t>LpUE Dutch 80 mm beam trawl fleet (BT2)</t>
  </si>
  <si>
    <t>Landings</t>
  </si>
  <si>
    <t>Discards</t>
  </si>
  <si>
    <t>LPUE Dutch beam trawl fleet &gt; 221 kW</t>
  </si>
  <si>
    <t>ICES discards</t>
  </si>
  <si>
    <t>IBTS Q1</t>
  </si>
  <si>
    <t>IBTS Q3</t>
  </si>
  <si>
    <t>Catch</t>
  </si>
  <si>
    <t>IBTS–Q1  SCO/NED</t>
  </si>
  <si>
    <t>IBTS–Q1</t>
  </si>
  <si>
    <t>IBTS–Q3</t>
  </si>
  <si>
    <t>(tonnes)</t>
  </si>
  <si>
    <t>(kg/day)</t>
  </si>
  <si>
    <t>(kg/hr)</t>
  </si>
  <si>
    <t>Year</t>
  </si>
  <si>
    <t>Turbot (Scophthalmus maximus)</t>
  </si>
  <si>
    <t>Data type</t>
  </si>
  <si>
    <t>Area</t>
  </si>
  <si>
    <t>Source</t>
  </si>
  <si>
    <t>Species</t>
  </si>
  <si>
    <t>"</t>
  </si>
  <si>
    <t>(?)</t>
  </si>
  <si>
    <t>Unit</t>
  </si>
  <si>
    <t>*doi.org/10.17895/ices.advice.4876</t>
  </si>
  <si>
    <t>Brill (scophthalmus rhombus)</t>
  </si>
  <si>
    <t>LPUE Dutch beam trawl fleet                &gt; 221 kW</t>
  </si>
  <si>
    <t>*doi.org/10.17895/ices.advice.4858</t>
  </si>
  <si>
    <t xml:space="preserve">ICES Discards </t>
  </si>
  <si>
    <t>Witch flounder (Glyptocephalus cynoglossus)</t>
  </si>
  <si>
    <t>IBTS Q1  SCO/NED</t>
  </si>
  <si>
    <t>Lemon sole (Microstomus kitt)</t>
  </si>
  <si>
    <t>*doi: 10.17895/ices.pub.3153</t>
  </si>
  <si>
    <t>Dab (Limanda limanda)</t>
  </si>
  <si>
    <t>ices advice 2018*</t>
  </si>
  <si>
    <t xml:space="preserve">*doi: 10.17895/ices.pub.3106 </t>
  </si>
  <si>
    <t>Ilem.1</t>
  </si>
  <si>
    <t>Ilem.2</t>
  </si>
  <si>
    <t>Iwit.1</t>
  </si>
  <si>
    <t>llem.3</t>
  </si>
  <si>
    <t>North</t>
  </si>
  <si>
    <t>Sea</t>
  </si>
  <si>
    <t>IBTS</t>
  </si>
  <si>
    <t>Q1</t>
  </si>
  <si>
    <t>(GAM)</t>
  </si>
  <si>
    <t>Numbers</t>
  </si>
  <si>
    <t>numbers per hpour</t>
  </si>
  <si>
    <t>IBTS+BTS</t>
  </si>
  <si>
    <t>Q3</t>
  </si>
  <si>
    <t>Below are the calculations that were done to derive lem 3. In short, these are the data that were received from Coby Needle, and are the age structured data used for the assessment combined with the mean weights at age.</t>
  </si>
  <si>
    <t xml:space="preserve">North Sea IBTS+BTS Q3 (GAM) </t>
  </si>
  <si>
    <t>(kg/100hr)?</t>
  </si>
  <si>
    <t>(kg/kwday)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</si>
</sst>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1"/>
      <color theme="1"/>
      <name val="Calibri"/>
      <family val="2"/>
      <scheme val="minor"/>
    </font>
    <font>
      <sz val="11"/>
      <color rgb="FF006100"/>
      <name val="Calibri"/>
      <family val="2"/>
      <scheme val="minor"/>
    </font>
    <font>
      <sz val="10"/>
      <color rgb="FF404040"/>
      <name val="Courier"/>
    </font>
    <font>
      <sz val="11"/>
      <color rgb="FF9C5700"/>
      <name val="Calibri"/>
      <family val="2"/>
      <scheme val="minor"/>
    </font>
    <font>
      <sz val="8.5"/>
      <color theme="1"/>
      <name val="Verdana"/>
      <family val="2"/>
    </font>
  </fonts>
  <fills count="5">
    <fill>
      <patternFill patternType="none"/>
    </fill>
    <fill>
      <patternFill patternType="gray125"/>
    </fill>
    <fill>
      <patternFill patternType="solid">
        <fgColor rgb="FFC6EFCE"/>
      </patternFill>
    </fill>
    <fill>
      <patternFill patternType="solid">
        <fgColor theme="2"/>
        <bgColor indexed="64"/>
      </patternFill>
    </fill>
    <fill>
      <patternFill patternType="solid">
        <fgColor rgb="FFFFEB9C"/>
      </patternFill>
    </fill>
  </fills>
  <borders count="28">
    <border>
      <left/>
      <right/>
      <top/>
      <bottom/>
      <diagonal/>
    </border>
    <border>
      <left/>
      <right/>
      <top/>
      <bottom style="thin">
        <color indexed="64"/>
      </bottom>
      <diagonal/>
    </border>
    <border>
      <left style="thin">
        <color auto="1"/>
      </left>
      <right style="thin">
        <color auto="1"/>
      </right>
      <top style="thin">
        <color auto="1"/>
      </top>
      <bottom/>
      <diagonal/>
    </border>
    <border>
      <left style="thin">
        <color auto="1"/>
      </left>
      <right style="thin">
        <color auto="1"/>
      </right>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style="dashed">
        <color auto="1"/>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dashed">
        <color indexed="64"/>
      </bottom>
      <diagonal/>
    </border>
    <border>
      <left/>
      <right/>
      <top style="thin">
        <color indexed="64"/>
      </top>
      <bottom style="dashed">
        <color indexed="64"/>
      </bottom>
      <diagonal/>
    </border>
    <border>
      <left/>
      <right style="thin">
        <color auto="1"/>
      </right>
      <top style="thin">
        <color indexed="64"/>
      </top>
      <bottom style="dashed">
        <color indexed="64"/>
      </bottom>
      <diagonal/>
    </border>
    <border>
      <left style="thin">
        <color indexed="64"/>
      </left>
      <right/>
      <top style="dashed">
        <color indexed="64"/>
      </top>
      <bottom style="dashed">
        <color indexed="64"/>
      </bottom>
      <diagonal/>
    </border>
    <border>
      <left/>
      <right/>
      <top style="dashed">
        <color indexed="64"/>
      </top>
      <bottom style="dashed">
        <color indexed="64"/>
      </bottom>
      <diagonal/>
    </border>
    <border>
      <left/>
      <right style="thin">
        <color auto="1"/>
      </right>
      <top style="dashed">
        <color indexed="64"/>
      </top>
      <bottom style="dashed">
        <color indexed="64"/>
      </bottom>
      <diagonal/>
    </border>
    <border>
      <left style="thin">
        <color indexed="64"/>
      </left>
      <right/>
      <top style="dashed">
        <color indexed="64"/>
      </top>
      <bottom style="thin">
        <color indexed="64"/>
      </bottom>
      <diagonal/>
    </border>
    <border>
      <left/>
      <right/>
      <top style="dashed">
        <color indexed="64"/>
      </top>
      <bottom style="thin">
        <color indexed="64"/>
      </bottom>
      <diagonal/>
    </border>
    <border>
      <left/>
      <right style="thin">
        <color auto="1"/>
      </right>
      <top style="dashed">
        <color indexed="64"/>
      </top>
      <bottom style="thin">
        <color indexed="64"/>
      </bottom>
      <diagonal/>
    </border>
    <border>
      <left style="thin">
        <color indexed="64"/>
      </left>
      <right style="thin">
        <color indexed="64"/>
      </right>
      <top style="dashed">
        <color indexed="64"/>
      </top>
      <bottom style="dashed">
        <color indexed="64"/>
      </bottom>
      <diagonal/>
    </border>
    <border>
      <left style="thin">
        <color indexed="64"/>
      </left>
      <right style="thin">
        <color indexed="64"/>
      </right>
      <top style="dashed">
        <color indexed="64"/>
      </top>
      <bottom style="thin">
        <color indexed="64"/>
      </bottom>
      <diagonal/>
    </border>
    <border>
      <left style="thin">
        <color indexed="64"/>
      </left>
      <right style="thin">
        <color indexed="64"/>
      </right>
      <top style="thin">
        <color indexed="64"/>
      </top>
      <bottom style="dashed">
        <color indexed="64"/>
      </bottom>
      <diagonal/>
    </border>
    <border>
      <left style="thin">
        <color indexed="64"/>
      </left>
      <right/>
      <top/>
      <bottom/>
      <diagonal/>
    </border>
    <border>
      <left style="thin">
        <color indexed="64"/>
      </left>
      <right/>
      <top/>
      <bottom style="thin">
        <color indexed="64"/>
      </bottom>
      <diagonal/>
    </border>
  </borders>
  <cellStyleXfs count="3">
    <xf numFmtId="0" fontId="0" fillId="0" borderId="0"/>
    <xf numFmtId="0" fontId="1" fillId="2" borderId="0" applyNumberFormat="0" applyBorder="0" applyAlignment="0" applyProtection="0"/>
    <xf numFmtId="0" fontId="3" fillId="4" borderId="0" applyNumberFormat="0" applyBorder="0" applyAlignment="0" applyProtection="0"/>
  </cellStyleXfs>
  <cellXfs count="76">
    <xf numFmtId="0" fontId="0" fillId="0" borderId="0" xfId="0"/>
    <xf numFmtId="0" fontId="2" fillId="0" borderId="0" xfId="0" applyFont="1" applyAlignment="1">
      <alignment vertical="center"/>
    </xf>
    <xf numFmtId="0" fontId="0" fillId="3" borderId="2" xfId="0" applyFill="1" applyBorder="1"/>
    <xf numFmtId="0" fontId="0" fillId="0" borderId="3" xfId="0" applyBorder="1"/>
    <xf numFmtId="0" fontId="0" fillId="3" borderId="4" xfId="0" applyFill="1" applyBorder="1"/>
    <xf numFmtId="0" fontId="0" fillId="3" borderId="5" xfId="0" applyFill="1" applyBorder="1"/>
    <xf numFmtId="0" fontId="0" fillId="0" borderId="8" xfId="0" applyBorder="1"/>
    <xf numFmtId="0" fontId="0" fillId="0" borderId="4" xfId="0" applyBorder="1"/>
    <xf numFmtId="0" fontId="0" fillId="0" borderId="11" xfId="0" applyBorder="1"/>
    <xf numFmtId="0" fontId="0" fillId="0" borderId="12" xfId="0" applyBorder="1"/>
    <xf numFmtId="0" fontId="0" fillId="0" borderId="13" xfId="0" applyBorder="1"/>
    <xf numFmtId="0" fontId="0" fillId="0" borderId="0" xfId="0" applyBorder="1" applyAlignment="1">
      <alignment horizontal="center" vertical="center"/>
    </xf>
    <xf numFmtId="0" fontId="0" fillId="3" borderId="10" xfId="0" applyFill="1" applyBorder="1"/>
    <xf numFmtId="0" fontId="0" fillId="0" borderId="15" xfId="0" applyBorder="1" applyAlignment="1">
      <alignment vertical="top"/>
    </xf>
    <xf numFmtId="0" fontId="0" fillId="0" borderId="16" xfId="0" applyBorder="1" applyAlignment="1">
      <alignment vertical="top"/>
    </xf>
    <xf numFmtId="0" fontId="0" fillId="3" borderId="23" xfId="0" applyFill="1" applyBorder="1" applyAlignment="1">
      <alignment vertical="top"/>
    </xf>
    <xf numFmtId="0" fontId="0" fillId="3" borderId="24" xfId="0" applyFill="1" applyBorder="1"/>
    <xf numFmtId="0" fontId="0" fillId="3" borderId="23" xfId="0" applyFill="1" applyBorder="1" applyAlignment="1">
      <alignment vertical="center" wrapText="1"/>
    </xf>
    <xf numFmtId="0" fontId="0" fillId="0" borderId="18" xfId="0" applyBorder="1" applyAlignment="1">
      <alignment horizontal="center" vertical="center" wrapText="1"/>
    </xf>
    <xf numFmtId="0" fontId="0" fillId="0" borderId="19" xfId="0" applyBorder="1" applyAlignment="1">
      <alignment horizontal="center" vertical="top" wrapText="1"/>
    </xf>
    <xf numFmtId="0" fontId="0" fillId="0" borderId="21" xfId="0" applyBorder="1" applyAlignment="1">
      <alignment horizontal="center"/>
    </xf>
    <xf numFmtId="0" fontId="0" fillId="3" borderId="25" xfId="0" applyFill="1" applyBorder="1" applyAlignment="1">
      <alignment vertical="top"/>
    </xf>
    <xf numFmtId="0" fontId="0" fillId="0" borderId="0" xfId="0" applyAlignment="1">
      <alignment wrapText="1"/>
    </xf>
    <xf numFmtId="0" fontId="0" fillId="0" borderId="0" xfId="0" applyAlignment="1">
      <alignment horizontal="center"/>
    </xf>
    <xf numFmtId="0" fontId="0" fillId="0" borderId="0" xfId="0" applyAlignment="1">
      <alignment horizontal="center" wrapText="1"/>
    </xf>
    <xf numFmtId="0" fontId="0" fillId="0" borderId="0" xfId="0" applyAlignment="1">
      <alignment horizontal="center" vertical="center"/>
    </xf>
    <xf numFmtId="0" fontId="0" fillId="0" borderId="6" xfId="0" applyBorder="1" applyAlignment="1">
      <alignment horizontal="center" vertical="center" wrapText="1"/>
    </xf>
    <xf numFmtId="0" fontId="0" fillId="0" borderId="7" xfId="0" applyBorder="1" applyAlignment="1">
      <alignment horizontal="center" vertical="center"/>
    </xf>
    <xf numFmtId="0" fontId="0" fillId="0" borderId="0" xfId="0" applyBorder="1" applyAlignment="1">
      <alignment horizontal="center" vertical="center" wrapText="1"/>
    </xf>
    <xf numFmtId="0" fontId="0" fillId="0" borderId="0" xfId="0" applyBorder="1" applyAlignment="1">
      <alignment horizontal="center"/>
    </xf>
    <xf numFmtId="0" fontId="0" fillId="0" borderId="6" xfId="0" applyBorder="1" applyAlignment="1">
      <alignment horizontal="center" vertical="center"/>
    </xf>
    <xf numFmtId="0" fontId="0" fillId="0" borderId="6" xfId="0" applyBorder="1" applyAlignment="1">
      <alignment horizont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1" xfId="0" applyBorder="1" applyAlignment="1">
      <alignment horizontal="center" vertical="center"/>
    </xf>
    <xf numFmtId="0" fontId="0" fillId="0" borderId="22" xfId="0" applyFill="1" applyBorder="1" applyAlignment="1">
      <alignment horizontal="center" vertical="center"/>
    </xf>
    <xf numFmtId="0" fontId="0" fillId="0" borderId="22" xfId="0" applyBorder="1" applyAlignment="1">
      <alignment horizontal="center" vertical="center"/>
    </xf>
    <xf numFmtId="0" fontId="0" fillId="0" borderId="14" xfId="0" applyBorder="1"/>
    <xf numFmtId="0" fontId="0" fillId="3" borderId="23" xfId="0" applyFill="1" applyBorder="1" applyAlignment="1">
      <alignment vertical="center"/>
    </xf>
    <xf numFmtId="0" fontId="0" fillId="3" borderId="24" xfId="0" applyFill="1" applyBorder="1" applyAlignment="1">
      <alignment vertical="center"/>
    </xf>
    <xf numFmtId="0" fontId="0" fillId="0" borderId="1" xfId="0" applyBorder="1" applyAlignment="1">
      <alignment horizontal="center"/>
    </xf>
    <xf numFmtId="0" fontId="0" fillId="0" borderId="20" xfId="0" applyBorder="1" applyAlignment="1">
      <alignment horizontal="center" vertical="center"/>
    </xf>
    <xf numFmtId="0" fontId="0" fillId="0" borderId="21" xfId="0" applyBorder="1" applyAlignment="1">
      <alignment horizontal="center" vertical="center" wrapText="1"/>
    </xf>
    <xf numFmtId="0" fontId="0" fillId="0" borderId="1" xfId="0" applyBorder="1" applyAlignment="1">
      <alignment horizontal="center" vertical="center"/>
    </xf>
    <xf numFmtId="0" fontId="0" fillId="3" borderId="23" xfId="0" applyFill="1" applyBorder="1" applyAlignment="1">
      <alignment horizontal="left" vertical="center" wrapText="1"/>
    </xf>
    <xf numFmtId="0" fontId="0" fillId="3" borderId="23" xfId="0" applyFill="1" applyBorder="1" applyAlignment="1">
      <alignment horizontal="left" vertical="center"/>
    </xf>
    <xf numFmtId="0" fontId="0" fillId="3" borderId="24" xfId="0" applyFill="1" applyBorder="1" applyAlignment="1">
      <alignment horizontal="left" vertical="center"/>
    </xf>
    <xf numFmtId="0" fontId="0" fillId="3" borderId="25" xfId="0" applyFill="1" applyBorder="1" applyAlignment="1">
      <alignment horizontal="left" vertical="center"/>
    </xf>
    <xf numFmtId="0" fontId="3" fillId="4" borderId="0" xfId="2" applyBorder="1" applyAlignment="1">
      <alignment horizontal="center"/>
    </xf>
    <xf numFmtId="164" fontId="0" fillId="0" borderId="6" xfId="0" applyNumberFormat="1" applyBorder="1" applyAlignment="1">
      <alignment horizontal="center"/>
    </xf>
    <xf numFmtId="0" fontId="1" fillId="2" borderId="0" xfId="1" applyBorder="1" applyAlignment="1">
      <alignment horizontal="center"/>
    </xf>
    <xf numFmtId="0" fontId="1" fillId="2" borderId="1" xfId="1" applyBorder="1" applyAlignment="1">
      <alignment horizontal="center"/>
    </xf>
    <xf numFmtId="164" fontId="0" fillId="0" borderId="9" xfId="0" applyNumberFormat="1" applyBorder="1" applyAlignment="1">
      <alignment horizontal="center"/>
    </xf>
    <xf numFmtId="0" fontId="3" fillId="4" borderId="0" xfId="2" applyAlignment="1">
      <alignment horizontal="center"/>
    </xf>
    <xf numFmtId="0" fontId="1" fillId="2" borderId="0" xfId="1" applyAlignment="1">
      <alignment horizontal="center"/>
    </xf>
    <xf numFmtId="0" fontId="0" fillId="0" borderId="9" xfId="0" applyBorder="1" applyAlignment="1">
      <alignment horizontal="center"/>
    </xf>
    <xf numFmtId="0" fontId="0" fillId="0" borderId="19" xfId="0" applyBorder="1" applyAlignment="1">
      <alignment horizontal="center" vertical="center" wrapText="1"/>
    </xf>
    <xf numFmtId="0" fontId="0" fillId="0" borderId="17" xfId="0" applyBorder="1" applyAlignment="1">
      <alignment horizontal="center" vertical="center" wrapText="1"/>
    </xf>
    <xf numFmtId="0" fontId="0" fillId="0" borderId="26" xfId="0" applyBorder="1"/>
    <xf numFmtId="0" fontId="0" fillId="0" borderId="10" xfId="0" applyBorder="1"/>
    <xf numFmtId="0" fontId="1" fillId="2" borderId="4" xfId="1" applyBorder="1"/>
    <xf numFmtId="0" fontId="0" fillId="0" borderId="0" xfId="0" applyBorder="1"/>
    <xf numFmtId="0" fontId="0" fillId="0" borderId="6" xfId="0" applyBorder="1"/>
    <xf numFmtId="0" fontId="3" fillId="4" borderId="0" xfId="2" applyBorder="1"/>
    <xf numFmtId="0" fontId="1" fillId="2" borderId="0" xfId="1" applyBorder="1"/>
    <xf numFmtId="0" fontId="0" fillId="0" borderId="27" xfId="0" applyBorder="1"/>
    <xf numFmtId="0" fontId="0" fillId="0" borderId="1" xfId="0" applyBorder="1"/>
    <xf numFmtId="0" fontId="1" fillId="2" borderId="1" xfId="1" applyBorder="1"/>
    <xf numFmtId="0" fontId="0" fillId="0" borderId="9" xfId="0" applyBorder="1"/>
    <xf numFmtId="0" fontId="0" fillId="0" borderId="0" xfId="0" applyFill="1" applyBorder="1"/>
    <xf numFmtId="0" fontId="4" fillId="0" borderId="0" xfId="0" applyFont="1" applyAlignment="1">
      <alignment vertical="center"/>
    </xf>
    <xf numFmtId="1" fontId="0" fillId="0" borderId="0" xfId="0" applyNumberFormat="1" applyBorder="1"/>
    <xf numFmtId="1" fontId="3" fillId="4" borderId="0" xfId="2" applyNumberFormat="1" applyAlignment="1">
      <alignment horizontal="left" vertical="center"/>
    </xf>
    <xf numFmtId="1" fontId="3" fillId="4" borderId="0" xfId="2" applyNumberFormat="1"/>
    <xf numFmtId="1" fontId="0" fillId="0" borderId="1" xfId="0" applyNumberFormat="1" applyBorder="1"/>
  </cellXfs>
  <cellStyles count="3">
    <cellStyle name="Goed" xfId="1" builtinId="26"/>
    <cellStyle name="Neutraal" xfId="2" builtinId="28"/>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[1]Sheet1!$AG$9:$AG$20</c:f>
              <c:strCache>
                <c:ptCount val="12"/>
                <c:pt idx="0">
                  <c:v>-</c:v>
                </c:pt>
                <c:pt idx="1">
                  <c:v>-</c:v>
                </c:pt>
                <c:pt idx="2">
                  <c:v>-</c:v>
                </c:pt>
                <c:pt idx="3">
                  <c:v>1</c:v>
                </c:pt>
                <c:pt idx="4">
                  <c:v>116</c:v>
                </c:pt>
                <c:pt idx="5">
                  <c:v>513</c:v>
                </c:pt>
                <c:pt idx="6">
                  <c:v>.</c:v>
                </c:pt>
                <c:pt idx="7">
                  <c:v>.</c:v>
                </c:pt>
                <c:pt idx="8">
                  <c:v>.</c:v>
                </c:pt>
                <c:pt idx="9">
                  <c:v>-</c:v>
                </c:pt>
                <c:pt idx="10">
                  <c:v>1</c:v>
                </c:pt>
                <c:pt idx="11">
                  <c:v>77</c:v>
                </c:pt>
              </c:strCache>
            </c:strRef>
          </c:xVal>
          <c:yVal>
            <c:numRef>
              <c:f>[1]Sheet1!$AH$9:$AH$20</c:f>
              <c:numCache>
                <c:formatCode>General</c:formatCode>
                <c:ptCount val="12"/>
                <c:pt idx="0">
                  <c:v>0</c:v>
                </c:pt>
                <c:pt idx="1">
                  <c:v>0</c:v>
                </c:pt>
                <c:pt idx="2">
                  <c:v>0</c:v>
                </c:pt>
                <c:pt idx="3">
                  <c:v>1</c:v>
                </c:pt>
                <c:pt idx="4">
                  <c:v>78</c:v>
                </c:pt>
                <c:pt idx="5">
                  <c:v>560</c:v>
                </c:pt>
                <c:pt idx="6">
                  <c:v>0</c:v>
                </c:pt>
                <c:pt idx="7">
                  <c:v>0</c:v>
                </c:pt>
                <c:pt idx="8">
                  <c:v>0</c:v>
                </c:pt>
                <c:pt idx="9">
                  <c:v>0</c:v>
                </c:pt>
                <c:pt idx="10">
                  <c:v>1</c:v>
                </c:pt>
                <c:pt idx="11">
                  <c:v>23</c:v>
                </c:pt>
              </c:numCache>
            </c:numRef>
          </c:yVal>
          <c:smooth val="0"/>
          <c:extLst>
            <c:ext xmlns:c16="http://schemas.microsoft.com/office/drawing/2014/chart" uri="{C3380CC4-5D6E-409C-BE32-E72D297353CC}">
              <c16:uniqueId val="{00000000-1DE6-42A9-82BC-6E8760A9F486}"/>
            </c:ext>
          </c:extLst>
        </c:ser>
        <c:ser>
          <c:idx val="1"/>
          <c:order val="1"/>
          <c:tx>
            <c:v>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[1]Sheet1!$AG$26:$AG$39</c:f>
              <c:strCache>
                <c:ptCount val="14"/>
                <c:pt idx="0">
                  <c:v>3073</c:v>
                </c:pt>
                <c:pt idx="1">
                  <c:v>-</c:v>
                </c:pt>
                <c:pt idx="2">
                  <c:v>-</c:v>
                </c:pt>
                <c:pt idx="3">
                  <c:v>-</c:v>
                </c:pt>
                <c:pt idx="4">
                  <c:v>-</c:v>
                </c:pt>
                <c:pt idx="5">
                  <c:v>-</c:v>
                </c:pt>
                <c:pt idx="6">
                  <c:v>-</c:v>
                </c:pt>
                <c:pt idx="7">
                  <c:v>1</c:v>
                </c:pt>
                <c:pt idx="8">
                  <c:v>.</c:v>
                </c:pt>
                <c:pt idx="9">
                  <c:v>.</c:v>
                </c:pt>
                <c:pt idx="10">
                  <c:v>.</c:v>
                </c:pt>
                <c:pt idx="11">
                  <c:v>11</c:v>
                </c:pt>
                <c:pt idx="12">
                  <c:v>305</c:v>
                </c:pt>
                <c:pt idx="13">
                  <c:v>86</c:v>
                </c:pt>
              </c:strCache>
            </c:strRef>
          </c:xVal>
          <c:yVal>
            <c:numRef>
              <c:f>[1]Sheet1!$AH$26:$AH$39</c:f>
              <c:numCache>
                <c:formatCode>General</c:formatCode>
                <c:ptCount val="14"/>
                <c:pt idx="0">
                  <c:v>3527</c:v>
                </c:pt>
                <c:pt idx="1">
                  <c:v>0</c:v>
                </c:pt>
                <c:pt idx="2">
                  <c:v>0</c:v>
                </c:pt>
                <c:pt idx="3">
                  <c:v>0</c:v>
                </c:pt>
                <c:pt idx="4">
                  <c:v>0</c:v>
                </c:pt>
                <c:pt idx="5">
                  <c:v>0</c:v>
                </c:pt>
                <c:pt idx="6">
                  <c:v>0</c:v>
                </c:pt>
                <c:pt idx="7">
                  <c:v>0</c:v>
                </c:pt>
                <c:pt idx="8">
                  <c:v>0</c:v>
                </c:pt>
                <c:pt idx="9">
                  <c:v>0</c:v>
                </c:pt>
                <c:pt idx="10">
                  <c:v>0</c:v>
                </c:pt>
                <c:pt idx="11">
                  <c:v>0</c:v>
                </c:pt>
                <c:pt idx="12">
                  <c:v>208</c:v>
                </c:pt>
                <c:pt idx="13">
                  <c:v>77</c:v>
                </c:pt>
              </c:numCache>
            </c:numRef>
          </c:yVal>
          <c:smooth val="0"/>
          <c:extLst>
            <c:ext xmlns:c16="http://schemas.microsoft.com/office/drawing/2014/chart" uri="{C3380CC4-5D6E-409C-BE32-E72D297353CC}">
              <c16:uniqueId val="{00000001-1DE6-42A9-82BC-6E8760A9F486}"/>
            </c:ext>
          </c:extLst>
        </c:ser>
        <c:dLbls>
          <c:showLegendKey val="0"/>
          <c:showVal val="0"/>
          <c:showCatName val="0"/>
          <c:showSerName val="0"/>
          <c:showPercent val="0"/>
          <c:showBubbleSize val="0"/>
        </c:dLbls>
        <c:axId val="687041488"/>
        <c:axId val="687041160"/>
      </c:scatterChart>
      <c:valAx>
        <c:axId val="687041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687041160"/>
        <c:crosses val="autoZero"/>
        <c:crossBetween val="midCat"/>
      </c:valAx>
      <c:valAx>
        <c:axId val="687041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6870414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46</xdr:col>
      <xdr:colOff>533400</xdr:colOff>
      <xdr:row>15</xdr:row>
      <xdr:rowOff>185737</xdr:rowOff>
    </xdr:from>
    <xdr:to>
      <xdr:col>54</xdr:col>
      <xdr:colOff>228600</xdr:colOff>
      <xdr:row>30</xdr:row>
      <xdr:rowOff>71437</xdr:rowOff>
    </xdr:to>
    <xdr:graphicFrame macro="">
      <xdr:nvGraphicFramePr>
        <xdr:cNvPr id="2" name="Chart 1">
          <a:extLst>
            <a:ext uri="{FF2B5EF4-FFF2-40B4-BE49-F238E27FC236}">
              <a16:creationId xmlns:a16="http://schemas.microsoft.com/office/drawing/2014/main" id="{59D0DBF6-DB61-4E3F-A387-8D1A752BA0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oo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row r="9">
          <cell r="AG9" t="str">
            <v>-</v>
          </cell>
          <cell r="AH9" t="str">
            <v>-</v>
          </cell>
        </row>
        <row r="10">
          <cell r="AG10" t="str">
            <v>-</v>
          </cell>
          <cell r="AH10" t="str">
            <v>-</v>
          </cell>
        </row>
        <row r="11">
          <cell r="AG11" t="str">
            <v>-</v>
          </cell>
          <cell r="AH11" t="str">
            <v>-</v>
          </cell>
        </row>
        <row r="12">
          <cell r="AG12">
            <v>1</v>
          </cell>
          <cell r="AH12">
            <v>1</v>
          </cell>
        </row>
        <row r="13">
          <cell r="AG13">
            <v>116</v>
          </cell>
          <cell r="AH13">
            <v>78</v>
          </cell>
        </row>
        <row r="14">
          <cell r="AG14">
            <v>513</v>
          </cell>
          <cell r="AH14">
            <v>560</v>
          </cell>
        </row>
        <row r="15">
          <cell r="AG15" t="str">
            <v>.</v>
          </cell>
          <cell r="AH15" t="str">
            <v>.</v>
          </cell>
        </row>
        <row r="16">
          <cell r="AG16" t="str">
            <v>.</v>
          </cell>
          <cell r="AH16" t="str">
            <v>.</v>
          </cell>
        </row>
        <row r="17">
          <cell r="AG17" t="str">
            <v>.</v>
          </cell>
          <cell r="AH17" t="str">
            <v>.</v>
          </cell>
        </row>
        <row r="18">
          <cell r="AG18" t="str">
            <v>-</v>
          </cell>
          <cell r="AH18" t="str">
            <v>-</v>
          </cell>
        </row>
        <row r="19">
          <cell r="AG19">
            <v>1</v>
          </cell>
          <cell r="AH19">
            <v>1</v>
          </cell>
        </row>
        <row r="20">
          <cell r="AG20">
            <v>77</v>
          </cell>
          <cell r="AH20">
            <v>23</v>
          </cell>
        </row>
        <row r="26">
          <cell r="AG26">
            <v>3073</v>
          </cell>
          <cell r="AH26">
            <v>3527</v>
          </cell>
        </row>
        <row r="27">
          <cell r="AG27" t="str">
            <v>-</v>
          </cell>
          <cell r="AH27" t="str">
            <v>-</v>
          </cell>
        </row>
        <row r="28">
          <cell r="AG28" t="str">
            <v>-</v>
          </cell>
          <cell r="AH28" t="str">
            <v>-</v>
          </cell>
        </row>
        <row r="29">
          <cell r="AG29" t="str">
            <v>-</v>
          </cell>
          <cell r="AH29" t="str">
            <v>-</v>
          </cell>
        </row>
        <row r="30">
          <cell r="AG30" t="str">
            <v>-</v>
          </cell>
          <cell r="AH30" t="str">
            <v>-</v>
          </cell>
        </row>
        <row r="31">
          <cell r="AG31" t="str">
            <v>-</v>
          </cell>
          <cell r="AH31" t="str">
            <v>-</v>
          </cell>
        </row>
        <row r="32">
          <cell r="AG32" t="str">
            <v>-</v>
          </cell>
          <cell r="AH32" t="str">
            <v>-</v>
          </cell>
        </row>
        <row r="33">
          <cell r="AG33">
            <v>1</v>
          </cell>
          <cell r="AH33" t="str">
            <v>-</v>
          </cell>
        </row>
        <row r="34">
          <cell r="AG34" t="str">
            <v>.</v>
          </cell>
          <cell r="AH34" t="str">
            <v>.</v>
          </cell>
        </row>
        <row r="35">
          <cell r="AG35" t="str">
            <v>.</v>
          </cell>
          <cell r="AH35" t="str">
            <v>.</v>
          </cell>
        </row>
        <row r="36">
          <cell r="AG36" t="str">
            <v>.</v>
          </cell>
          <cell r="AH36" t="str">
            <v>.</v>
          </cell>
        </row>
        <row r="37">
          <cell r="AG37">
            <v>11</v>
          </cell>
          <cell r="AH37" t="str">
            <v>-</v>
          </cell>
        </row>
        <row r="38">
          <cell r="AG38">
            <v>305</v>
          </cell>
          <cell r="AH38">
            <v>208</v>
          </cell>
        </row>
        <row r="39">
          <cell r="AG39">
            <v>86</v>
          </cell>
          <cell r="AH39">
            <v>77</v>
          </cell>
        </row>
      </sheetData>
      <sheetData sheetId="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C3540-E6AE-4D1F-B4AC-DD35D762754B}">
  <dimension ref="A1:AO82"/>
  <sheetViews>
    <sheetView tabSelected="1" workbookViewId="0">
      <pane xSplit="1" topLeftCell="B1" activePane="topRight" state="frozen"/>
      <selection activeCell="A40" sqref="A40"/>
      <selection pane="topRight" activeCell="D11" sqref="D11"/>
    </sheetView>
  </sheetViews>
  <sheetFormatPr defaultRowHeight="14.4" x14ac:dyDescent="0.3"/>
  <cols>
    <col min="11" max="11" width="13.44140625" customWidth="1"/>
    <col min="12" max="12" width="10.5546875" bestFit="1" customWidth="1"/>
    <col min="22" max="22" width="18.109375" customWidth="1"/>
    <col min="23" max="23" width="15" customWidth="1"/>
  </cols>
  <sheetData>
    <row r="1" spans="1:25" x14ac:dyDescent="0.3">
      <c r="A1" s="60" t="s">
        <v>0</v>
      </c>
      <c r="B1" s="7" t="s">
        <v>1</v>
      </c>
      <c r="C1" s="61" t="s">
        <v>2</v>
      </c>
      <c r="D1" s="7" t="s">
        <v>3</v>
      </c>
      <c r="E1" s="7" t="s">
        <v>4</v>
      </c>
      <c r="F1" s="60" t="s">
        <v>5</v>
      </c>
      <c r="G1" s="61" t="s">
        <v>6</v>
      </c>
      <c r="H1" s="7" t="s">
        <v>7</v>
      </c>
      <c r="I1" s="7" t="s">
        <v>8</v>
      </c>
      <c r="J1" s="60" t="s">
        <v>9</v>
      </c>
      <c r="K1" s="61" t="s">
        <v>10</v>
      </c>
      <c r="L1" s="7" t="s">
        <v>11</v>
      </c>
      <c r="M1" s="7" t="s">
        <v>12</v>
      </c>
      <c r="N1" s="7" t="s">
        <v>71</v>
      </c>
      <c r="O1" s="60" t="s">
        <v>13</v>
      </c>
      <c r="P1" s="61" t="s">
        <v>14</v>
      </c>
      <c r="Q1" s="7" t="s">
        <v>15</v>
      </c>
      <c r="R1" s="7" t="s">
        <v>16</v>
      </c>
      <c r="S1" s="60" t="s">
        <v>17</v>
      </c>
      <c r="T1" s="61" t="s">
        <v>18</v>
      </c>
      <c r="U1" s="7" t="s">
        <v>19</v>
      </c>
      <c r="V1" s="7" t="s">
        <v>20</v>
      </c>
      <c r="W1" s="7" t="s">
        <v>69</v>
      </c>
      <c r="X1" s="7" t="s">
        <v>70</v>
      </c>
      <c r="Y1" s="70" t="s">
        <v>72</v>
      </c>
    </row>
    <row r="2" spans="1:25" x14ac:dyDescent="0.3">
      <c r="A2" s="59"/>
      <c r="B2" s="62" t="s">
        <v>21</v>
      </c>
      <c r="C2" s="62" t="s">
        <v>21</v>
      </c>
      <c r="D2" s="62" t="s">
        <v>21</v>
      </c>
      <c r="E2" s="62" t="s">
        <v>21</v>
      </c>
      <c r="F2" s="59" t="s">
        <v>22</v>
      </c>
      <c r="G2" s="62" t="s">
        <v>22</v>
      </c>
      <c r="H2" s="62" t="s">
        <v>22</v>
      </c>
      <c r="I2" s="62" t="s">
        <v>21</v>
      </c>
      <c r="J2" s="59" t="s">
        <v>23</v>
      </c>
      <c r="K2" s="62" t="s">
        <v>23</v>
      </c>
      <c r="L2" s="62" t="s">
        <v>23</v>
      </c>
      <c r="M2" s="62" t="s">
        <v>23</v>
      </c>
      <c r="N2" s="62" t="s">
        <v>23</v>
      </c>
      <c r="O2" s="59" t="s">
        <v>23</v>
      </c>
      <c r="P2" s="62" t="s">
        <v>23</v>
      </c>
      <c r="Q2" s="62" t="s">
        <v>23</v>
      </c>
      <c r="R2" s="62" t="s">
        <v>23</v>
      </c>
      <c r="S2" s="59" t="s">
        <v>24</v>
      </c>
      <c r="T2" s="62" t="s">
        <v>24</v>
      </c>
      <c r="U2" s="62" t="s">
        <v>24</v>
      </c>
      <c r="V2" s="62" t="s">
        <v>24</v>
      </c>
      <c r="W2" s="62" t="s">
        <v>24</v>
      </c>
      <c r="X2" s="63" t="s">
        <v>24</v>
      </c>
      <c r="Y2" s="62" t="s">
        <v>24</v>
      </c>
    </row>
    <row r="3" spans="1:25" x14ac:dyDescent="0.3">
      <c r="A3" s="59"/>
      <c r="B3" s="62" t="s">
        <v>25</v>
      </c>
      <c r="C3" s="62" t="s">
        <v>25</v>
      </c>
      <c r="D3" s="62" t="s">
        <v>25</v>
      </c>
      <c r="E3" s="62" t="s">
        <v>26</v>
      </c>
      <c r="F3" s="59" t="s">
        <v>25</v>
      </c>
      <c r="G3" s="62" t="s">
        <v>25</v>
      </c>
      <c r="H3" s="62"/>
      <c r="I3" s="62" t="s">
        <v>26</v>
      </c>
      <c r="J3" s="59" t="s">
        <v>26</v>
      </c>
      <c r="K3" s="62" t="s">
        <v>26</v>
      </c>
      <c r="L3" s="62"/>
      <c r="M3" s="62" t="s">
        <v>26</v>
      </c>
      <c r="N3" s="62" t="s">
        <v>26</v>
      </c>
      <c r="O3" s="59" t="s">
        <v>26</v>
      </c>
      <c r="P3" s="62" t="s">
        <v>27</v>
      </c>
      <c r="Q3" s="62"/>
      <c r="R3" s="62" t="s">
        <v>28</v>
      </c>
      <c r="S3" s="59" t="s">
        <v>26</v>
      </c>
      <c r="T3" s="62" t="s">
        <v>26</v>
      </c>
      <c r="U3" s="62"/>
      <c r="V3" s="62" t="s">
        <v>29</v>
      </c>
      <c r="W3" s="62" t="s">
        <v>30</v>
      </c>
      <c r="X3" s="63" t="s">
        <v>30</v>
      </c>
      <c r="Y3" s="70" t="s">
        <v>26</v>
      </c>
    </row>
    <row r="4" spans="1:25" x14ac:dyDescent="0.3">
      <c r="A4" s="59"/>
      <c r="B4" s="62" t="s">
        <v>31</v>
      </c>
      <c r="C4" s="62" t="s">
        <v>32</v>
      </c>
      <c r="D4" s="62" t="s">
        <v>33</v>
      </c>
      <c r="E4" s="62" t="s">
        <v>34</v>
      </c>
      <c r="F4" s="59" t="s">
        <v>35</v>
      </c>
      <c r="G4" s="62" t="s">
        <v>36</v>
      </c>
      <c r="H4" s="62" t="s">
        <v>33</v>
      </c>
      <c r="I4" s="62" t="s">
        <v>37</v>
      </c>
      <c r="J4" s="59" t="s">
        <v>35</v>
      </c>
      <c r="K4" s="62" t="s">
        <v>38</v>
      </c>
      <c r="L4" s="62" t="s">
        <v>33</v>
      </c>
      <c r="M4" s="62" t="s">
        <v>39</v>
      </c>
      <c r="N4" s="62" t="s">
        <v>40</v>
      </c>
      <c r="O4" s="59" t="s">
        <v>31</v>
      </c>
      <c r="P4" s="62" t="s">
        <v>36</v>
      </c>
      <c r="Q4" s="62" t="s">
        <v>41</v>
      </c>
      <c r="R4" s="62" t="s">
        <v>39</v>
      </c>
      <c r="S4" s="59" t="s">
        <v>31</v>
      </c>
      <c r="T4" s="62" t="s">
        <v>38</v>
      </c>
      <c r="U4" s="62" t="s">
        <v>41</v>
      </c>
      <c r="V4" s="62" t="s">
        <v>42</v>
      </c>
      <c r="W4" s="62" t="s">
        <v>43</v>
      </c>
      <c r="X4" s="63" t="s">
        <v>44</v>
      </c>
      <c r="Y4" s="70" t="s">
        <v>83</v>
      </c>
    </row>
    <row r="5" spans="1:25" x14ac:dyDescent="0.3">
      <c r="A5" s="59"/>
      <c r="B5" s="62" t="s">
        <v>45</v>
      </c>
      <c r="C5" s="62" t="s">
        <v>45</v>
      </c>
      <c r="D5" s="62" t="s">
        <v>45</v>
      </c>
      <c r="E5" s="70" t="s">
        <v>85</v>
      </c>
      <c r="F5" s="59" t="s">
        <v>45</v>
      </c>
      <c r="G5" s="62" t="s">
        <v>45</v>
      </c>
      <c r="H5" s="62" t="s">
        <v>45</v>
      </c>
      <c r="I5" s="62" t="s">
        <v>46</v>
      </c>
      <c r="J5" s="59" t="s">
        <v>45</v>
      </c>
      <c r="K5" s="62" t="s">
        <v>45</v>
      </c>
      <c r="L5" s="62" t="s">
        <v>45</v>
      </c>
      <c r="M5" s="62" t="s">
        <v>47</v>
      </c>
      <c r="N5" s="62" t="s">
        <v>46</v>
      </c>
      <c r="O5" s="59" t="s">
        <v>45</v>
      </c>
      <c r="P5" s="62" t="s">
        <v>45</v>
      </c>
      <c r="Q5" s="62" t="s">
        <v>45</v>
      </c>
      <c r="R5" s="62" t="s">
        <v>47</v>
      </c>
      <c r="S5" s="59" t="s">
        <v>45</v>
      </c>
      <c r="T5" s="62" t="s">
        <v>45</v>
      </c>
      <c r="U5" s="62" t="s">
        <v>45</v>
      </c>
      <c r="V5" s="62" t="s">
        <v>47</v>
      </c>
      <c r="W5" s="62" t="s">
        <v>47</v>
      </c>
      <c r="X5" s="63" t="s">
        <v>47</v>
      </c>
      <c r="Y5" s="70" t="s">
        <v>84</v>
      </c>
    </row>
    <row r="6" spans="1:25" x14ac:dyDescent="0.3">
      <c r="A6" s="59"/>
      <c r="B6" s="62"/>
      <c r="C6" s="62"/>
      <c r="D6" s="62"/>
      <c r="E6" s="62"/>
      <c r="F6" s="59"/>
      <c r="G6" s="62"/>
      <c r="H6" s="62"/>
      <c r="I6" s="62"/>
      <c r="J6" s="59"/>
      <c r="K6" s="62"/>
      <c r="L6" s="62"/>
      <c r="M6" s="62"/>
      <c r="N6" s="62"/>
      <c r="O6" s="59"/>
      <c r="P6" s="62"/>
      <c r="Q6" s="62"/>
      <c r="R6" s="62"/>
      <c r="S6" s="59"/>
      <c r="T6" s="62"/>
      <c r="U6" s="62"/>
      <c r="V6" s="62"/>
      <c r="W6" s="62"/>
      <c r="X6" s="63"/>
    </row>
    <row r="7" spans="1:25" x14ac:dyDescent="0.3">
      <c r="A7" s="59">
        <v>1950</v>
      </c>
      <c r="B7" s="62"/>
      <c r="C7" s="62"/>
      <c r="D7" s="62"/>
      <c r="E7" s="62"/>
      <c r="F7" s="59">
        <v>762</v>
      </c>
      <c r="G7" s="64">
        <v>89</v>
      </c>
      <c r="H7" s="62">
        <f>F7+G7</f>
        <v>851</v>
      </c>
      <c r="I7" s="62"/>
      <c r="J7" s="59">
        <v>2379</v>
      </c>
      <c r="K7" s="73">
        <v>446.2516</v>
      </c>
      <c r="L7" s="72">
        <f t="shared" ref="L7:L57" si="0">K7+J7</f>
        <v>2825.2516000000001</v>
      </c>
      <c r="M7" s="62"/>
      <c r="N7" s="62"/>
      <c r="O7" s="59">
        <v>7258</v>
      </c>
      <c r="P7" s="74">
        <v>41470.18</v>
      </c>
      <c r="Q7" s="72">
        <f>P7+O7</f>
        <v>48728.18</v>
      </c>
      <c r="R7" s="62"/>
      <c r="S7" s="59">
        <v>4269</v>
      </c>
      <c r="T7" s="64">
        <v>1175</v>
      </c>
      <c r="U7" s="62">
        <f t="shared" ref="U7:U57" si="1">T7+S7</f>
        <v>5444</v>
      </c>
      <c r="V7" s="62"/>
      <c r="W7" s="62"/>
      <c r="X7" s="63"/>
    </row>
    <row r="8" spans="1:25" x14ac:dyDescent="0.3">
      <c r="A8" s="59">
        <v>1951</v>
      </c>
      <c r="B8" s="62"/>
      <c r="C8" s="62"/>
      <c r="D8" s="62"/>
      <c r="E8" s="62"/>
      <c r="F8" s="59">
        <v>926</v>
      </c>
      <c r="G8" s="64">
        <v>108</v>
      </c>
      <c r="H8" s="62">
        <f t="shared" ref="H8:H70" si="2">F8+G8</f>
        <v>1034</v>
      </c>
      <c r="I8" s="62"/>
      <c r="J8" s="59">
        <v>2568</v>
      </c>
      <c r="K8" s="74">
        <v>481.70409999999998</v>
      </c>
      <c r="L8" s="72">
        <f t="shared" si="0"/>
        <v>3049.7040999999999</v>
      </c>
      <c r="M8" s="62"/>
      <c r="N8" s="62"/>
      <c r="O8" s="59">
        <v>9522</v>
      </c>
      <c r="P8" s="74">
        <v>54406.05</v>
      </c>
      <c r="Q8" s="72">
        <f t="shared" ref="Q7:Q57" si="3">P8+O8</f>
        <v>63928.05</v>
      </c>
      <c r="R8" s="62"/>
      <c r="S8" s="59">
        <v>5272</v>
      </c>
      <c r="T8" s="64">
        <v>1451</v>
      </c>
      <c r="U8" s="62">
        <f t="shared" si="1"/>
        <v>6723</v>
      </c>
      <c r="V8" s="62"/>
      <c r="W8" s="62"/>
      <c r="X8" s="63"/>
    </row>
    <row r="9" spans="1:25" x14ac:dyDescent="0.3">
      <c r="A9" s="59">
        <v>1952</v>
      </c>
      <c r="B9" s="62"/>
      <c r="C9" s="62"/>
      <c r="D9" s="62"/>
      <c r="E9" s="62"/>
      <c r="F9" s="59">
        <v>873</v>
      </c>
      <c r="G9" s="64">
        <v>102</v>
      </c>
      <c r="H9" s="62">
        <f t="shared" si="2"/>
        <v>975</v>
      </c>
      <c r="I9" s="62"/>
      <c r="J9" s="59">
        <v>2554</v>
      </c>
      <c r="K9" s="74">
        <v>479.07799999999997</v>
      </c>
      <c r="L9" s="72">
        <f t="shared" si="0"/>
        <v>3033.078</v>
      </c>
      <c r="M9" s="62"/>
      <c r="N9" s="62"/>
      <c r="O9" s="59">
        <v>9270</v>
      </c>
      <c r="P9" s="74">
        <v>52966.19</v>
      </c>
      <c r="Q9" s="72">
        <f t="shared" si="3"/>
        <v>62236.19</v>
      </c>
      <c r="R9" s="62"/>
      <c r="S9" s="59">
        <v>5463</v>
      </c>
      <c r="T9" s="64">
        <v>1503</v>
      </c>
      <c r="U9" s="62">
        <f t="shared" si="1"/>
        <v>6966</v>
      </c>
      <c r="V9" s="62"/>
      <c r="W9" s="62"/>
      <c r="X9" s="63"/>
    </row>
    <row r="10" spans="1:25" x14ac:dyDescent="0.3">
      <c r="A10" s="59">
        <v>1953</v>
      </c>
      <c r="B10" s="62"/>
      <c r="C10" s="62"/>
      <c r="D10" s="62"/>
      <c r="E10" s="62"/>
      <c r="F10" s="59">
        <v>897</v>
      </c>
      <c r="G10" s="64">
        <v>105</v>
      </c>
      <c r="H10" s="62">
        <f t="shared" si="2"/>
        <v>1002</v>
      </c>
      <c r="I10" s="62"/>
      <c r="J10" s="59">
        <v>2263</v>
      </c>
      <c r="K10" s="74">
        <v>424.49239999999998</v>
      </c>
      <c r="L10" s="72">
        <f t="shared" si="0"/>
        <v>2687.4924000000001</v>
      </c>
      <c r="M10" s="62"/>
      <c r="N10" s="62"/>
      <c r="O10" s="59">
        <v>7038</v>
      </c>
      <c r="P10" s="74">
        <v>40213.17</v>
      </c>
      <c r="Q10" s="72">
        <f t="shared" si="3"/>
        <v>47251.17</v>
      </c>
      <c r="R10" s="62"/>
      <c r="S10" s="59">
        <v>5958</v>
      </c>
      <c r="T10" s="64">
        <v>1640</v>
      </c>
      <c r="U10" s="62">
        <f t="shared" si="1"/>
        <v>7598</v>
      </c>
      <c r="V10" s="62"/>
      <c r="W10" s="62"/>
      <c r="X10" s="63"/>
    </row>
    <row r="11" spans="1:25" x14ac:dyDescent="0.3">
      <c r="A11" s="59">
        <v>1954</v>
      </c>
      <c r="B11" s="62"/>
      <c r="C11" s="62"/>
      <c r="D11" s="62"/>
      <c r="E11" s="62"/>
      <c r="F11" s="59">
        <v>823</v>
      </c>
      <c r="G11" s="64">
        <v>96</v>
      </c>
      <c r="H11" s="62">
        <f t="shared" si="2"/>
        <v>919</v>
      </c>
      <c r="I11" s="62"/>
      <c r="J11" s="59">
        <v>1590</v>
      </c>
      <c r="K11" s="74">
        <v>298.25139999999999</v>
      </c>
      <c r="L11" s="72">
        <f t="shared" si="0"/>
        <v>1888.2514000000001</v>
      </c>
      <c r="M11" s="62"/>
      <c r="N11" s="62"/>
      <c r="O11" s="59">
        <v>6889</v>
      </c>
      <c r="P11" s="74">
        <v>39361.82</v>
      </c>
      <c r="Q11" s="72">
        <f t="shared" si="3"/>
        <v>46250.82</v>
      </c>
      <c r="R11" s="62"/>
      <c r="S11" s="59">
        <v>4634</v>
      </c>
      <c r="T11" s="64">
        <v>1275</v>
      </c>
      <c r="U11" s="62">
        <f t="shared" si="1"/>
        <v>5909</v>
      </c>
      <c r="V11" s="62"/>
      <c r="W11" s="62"/>
      <c r="X11" s="63"/>
    </row>
    <row r="12" spans="1:25" x14ac:dyDescent="0.3">
      <c r="A12" s="59">
        <v>1955</v>
      </c>
      <c r="B12" s="62"/>
      <c r="C12" s="62"/>
      <c r="D12" s="62"/>
      <c r="E12" s="62"/>
      <c r="F12" s="59">
        <v>844</v>
      </c>
      <c r="G12" s="64">
        <v>99</v>
      </c>
      <c r="H12" s="62">
        <f t="shared" si="2"/>
        <v>943</v>
      </c>
      <c r="I12" s="62"/>
      <c r="J12" s="59">
        <v>2027</v>
      </c>
      <c r="K12" s="74">
        <v>380.22359999999998</v>
      </c>
      <c r="L12" s="72">
        <f t="shared" si="0"/>
        <v>2407.2235999999998</v>
      </c>
      <c r="M12" s="62"/>
      <c r="N12" s="62"/>
      <c r="O12" s="59">
        <v>7880</v>
      </c>
      <c r="P12" s="74">
        <v>45024.12</v>
      </c>
      <c r="Q12" s="72">
        <f t="shared" si="3"/>
        <v>52904.12</v>
      </c>
      <c r="R12" s="62"/>
      <c r="S12" s="59">
        <v>4079</v>
      </c>
      <c r="T12" s="64">
        <v>1122</v>
      </c>
      <c r="U12" s="62">
        <f t="shared" si="1"/>
        <v>5201</v>
      </c>
      <c r="V12" s="62"/>
      <c r="W12" s="62"/>
      <c r="X12" s="63"/>
    </row>
    <row r="13" spans="1:25" x14ac:dyDescent="0.3">
      <c r="A13" s="59">
        <v>1956</v>
      </c>
      <c r="B13" s="62"/>
      <c r="C13" s="62"/>
      <c r="D13" s="62"/>
      <c r="E13" s="62"/>
      <c r="F13" s="59">
        <v>789</v>
      </c>
      <c r="G13" s="64">
        <v>92</v>
      </c>
      <c r="H13" s="62">
        <f t="shared" si="2"/>
        <v>881</v>
      </c>
      <c r="I13" s="62"/>
      <c r="J13" s="59">
        <v>1936</v>
      </c>
      <c r="K13" s="74">
        <v>363.15390000000002</v>
      </c>
      <c r="L13" s="72">
        <f t="shared" si="0"/>
        <v>2299.1539000000002</v>
      </c>
      <c r="M13" s="62"/>
      <c r="N13" s="62"/>
      <c r="O13" s="59">
        <v>7549</v>
      </c>
      <c r="P13" s="74">
        <v>43132.88</v>
      </c>
      <c r="Q13" s="72">
        <f t="shared" si="3"/>
        <v>50681.88</v>
      </c>
      <c r="R13" s="62"/>
      <c r="S13" s="59">
        <v>3594</v>
      </c>
      <c r="T13" s="64">
        <v>989</v>
      </c>
      <c r="U13" s="62">
        <f t="shared" si="1"/>
        <v>4583</v>
      </c>
      <c r="V13" s="62"/>
      <c r="W13" s="62"/>
      <c r="X13" s="63"/>
    </row>
    <row r="14" spans="1:25" x14ac:dyDescent="0.3">
      <c r="A14" s="59">
        <v>1957</v>
      </c>
      <c r="B14" s="62"/>
      <c r="C14" s="62"/>
      <c r="D14" s="62"/>
      <c r="E14" s="62"/>
      <c r="F14" s="59">
        <v>686</v>
      </c>
      <c r="G14" s="64">
        <v>80</v>
      </c>
      <c r="H14" s="62">
        <f t="shared" si="2"/>
        <v>766</v>
      </c>
      <c r="I14" s="62"/>
      <c r="J14" s="59">
        <v>1991</v>
      </c>
      <c r="K14" s="74">
        <v>373.4708</v>
      </c>
      <c r="L14" s="72">
        <f t="shared" si="0"/>
        <v>2364.4708000000001</v>
      </c>
      <c r="M14" s="62"/>
      <c r="N14" s="62"/>
      <c r="O14" s="59">
        <v>8851</v>
      </c>
      <c r="P14" s="74">
        <v>50572.14</v>
      </c>
      <c r="Q14" s="72">
        <f t="shared" si="3"/>
        <v>59423.14</v>
      </c>
      <c r="R14" s="62"/>
      <c r="S14" s="59">
        <v>3599</v>
      </c>
      <c r="T14" s="64">
        <v>990</v>
      </c>
      <c r="U14" s="62">
        <f t="shared" si="1"/>
        <v>4589</v>
      </c>
      <c r="V14" s="62"/>
      <c r="W14" s="62"/>
      <c r="X14" s="63"/>
    </row>
    <row r="15" spans="1:25" x14ac:dyDescent="0.3">
      <c r="A15" s="59">
        <v>1958</v>
      </c>
      <c r="B15" s="62"/>
      <c r="C15" s="62"/>
      <c r="D15" s="62"/>
      <c r="E15" s="62"/>
      <c r="F15" s="59">
        <v>750</v>
      </c>
      <c r="G15" s="64">
        <v>88</v>
      </c>
      <c r="H15" s="62">
        <f t="shared" si="2"/>
        <v>838</v>
      </c>
      <c r="I15" s="62"/>
      <c r="J15" s="59">
        <v>2678</v>
      </c>
      <c r="K15" s="74">
        <v>502.33789999999999</v>
      </c>
      <c r="L15" s="72">
        <f t="shared" si="0"/>
        <v>3180.3379</v>
      </c>
      <c r="M15" s="62"/>
      <c r="N15" s="62"/>
      <c r="O15" s="59">
        <v>8552</v>
      </c>
      <c r="P15" s="74">
        <v>48863.74</v>
      </c>
      <c r="Q15" s="72">
        <f t="shared" si="3"/>
        <v>57415.74</v>
      </c>
      <c r="R15" s="62"/>
      <c r="S15" s="59">
        <v>3280</v>
      </c>
      <c r="T15" s="64">
        <v>902</v>
      </c>
      <c r="U15" s="62">
        <f t="shared" si="1"/>
        <v>4182</v>
      </c>
      <c r="V15" s="62"/>
      <c r="W15" s="62"/>
      <c r="X15" s="63"/>
    </row>
    <row r="16" spans="1:25" x14ac:dyDescent="0.3">
      <c r="A16" s="59">
        <v>1959</v>
      </c>
      <c r="B16" s="62"/>
      <c r="C16" s="62"/>
      <c r="D16" s="62"/>
      <c r="E16" s="62"/>
      <c r="F16" s="59">
        <v>716</v>
      </c>
      <c r="G16" s="64">
        <v>84</v>
      </c>
      <c r="H16" s="62">
        <f t="shared" si="2"/>
        <v>800</v>
      </c>
      <c r="I16" s="62"/>
      <c r="J16" s="59">
        <v>2333</v>
      </c>
      <c r="K16" s="74">
        <v>437.62299999999999</v>
      </c>
      <c r="L16" s="72">
        <f t="shared" si="0"/>
        <v>2770.623</v>
      </c>
      <c r="M16" s="62"/>
      <c r="N16" s="62"/>
      <c r="O16" s="59">
        <v>7182</v>
      </c>
      <c r="P16" s="74">
        <v>41035.94</v>
      </c>
      <c r="Q16" s="72">
        <f t="shared" si="3"/>
        <v>48217.94</v>
      </c>
      <c r="R16" s="62"/>
      <c r="S16" s="59">
        <v>3859</v>
      </c>
      <c r="T16" s="64">
        <v>1062</v>
      </c>
      <c r="U16" s="62">
        <f t="shared" si="1"/>
        <v>4921</v>
      </c>
      <c r="V16" s="62"/>
      <c r="W16" s="62"/>
      <c r="X16" s="63"/>
    </row>
    <row r="17" spans="1:24" x14ac:dyDescent="0.3">
      <c r="A17" s="59">
        <v>1960</v>
      </c>
      <c r="B17" s="62"/>
      <c r="C17" s="62"/>
      <c r="D17" s="62"/>
      <c r="E17" s="62"/>
      <c r="F17" s="59">
        <v>856</v>
      </c>
      <c r="G17" s="64">
        <v>100</v>
      </c>
      <c r="H17" s="62">
        <f t="shared" si="2"/>
        <v>956</v>
      </c>
      <c r="I17" s="62"/>
      <c r="J17" s="59">
        <v>2563</v>
      </c>
      <c r="K17" s="74">
        <v>480.76620000000003</v>
      </c>
      <c r="L17" s="72">
        <f t="shared" si="0"/>
        <v>3043.7662</v>
      </c>
      <c r="M17" s="62"/>
      <c r="N17" s="62"/>
      <c r="O17" s="59">
        <v>6482</v>
      </c>
      <c r="P17" s="74">
        <v>37036.339999999997</v>
      </c>
      <c r="Q17" s="72">
        <f t="shared" si="3"/>
        <v>43518.34</v>
      </c>
      <c r="R17" s="62"/>
      <c r="S17" s="59">
        <v>4254</v>
      </c>
      <c r="T17" s="64">
        <v>1171</v>
      </c>
      <c r="U17" s="62">
        <f t="shared" si="1"/>
        <v>5425</v>
      </c>
      <c r="V17" s="62"/>
      <c r="W17" s="62"/>
      <c r="X17" s="63"/>
    </row>
    <row r="18" spans="1:24" x14ac:dyDescent="0.3">
      <c r="A18" s="59">
        <v>1961</v>
      </c>
      <c r="B18" s="62"/>
      <c r="C18" s="62"/>
      <c r="D18" s="62"/>
      <c r="E18" s="62"/>
      <c r="F18" s="59">
        <v>933</v>
      </c>
      <c r="G18" s="64">
        <v>109</v>
      </c>
      <c r="H18" s="62">
        <f t="shared" si="2"/>
        <v>1042</v>
      </c>
      <c r="I18" s="62"/>
      <c r="J18" s="59">
        <v>2093</v>
      </c>
      <c r="K18" s="74">
        <v>392.60390000000001</v>
      </c>
      <c r="L18" s="72">
        <f t="shared" si="0"/>
        <v>2485.6039000000001</v>
      </c>
      <c r="M18" s="62"/>
      <c r="N18" s="62"/>
      <c r="O18" s="59">
        <v>5969</v>
      </c>
      <c r="P18" s="74">
        <v>34105.199999999997</v>
      </c>
      <c r="Q18" s="72">
        <f t="shared" si="3"/>
        <v>40074.199999999997</v>
      </c>
      <c r="R18" s="62"/>
      <c r="S18" s="59">
        <v>5169</v>
      </c>
      <c r="T18" s="64">
        <v>1423</v>
      </c>
      <c r="U18" s="62">
        <f t="shared" si="1"/>
        <v>6592</v>
      </c>
      <c r="V18" s="62"/>
      <c r="W18" s="62"/>
      <c r="X18" s="63"/>
    </row>
    <row r="19" spans="1:24" x14ac:dyDescent="0.3">
      <c r="A19" s="59">
        <v>1962</v>
      </c>
      <c r="B19" s="62"/>
      <c r="C19" s="62"/>
      <c r="D19" s="62"/>
      <c r="E19" s="62"/>
      <c r="F19" s="59">
        <v>853</v>
      </c>
      <c r="G19" s="64">
        <v>100</v>
      </c>
      <c r="H19" s="62">
        <f t="shared" si="2"/>
        <v>953</v>
      </c>
      <c r="I19" s="62"/>
      <c r="J19" s="59">
        <v>1419</v>
      </c>
      <c r="K19" s="74">
        <v>266.17529999999999</v>
      </c>
      <c r="L19" s="72">
        <f t="shared" si="0"/>
        <v>1685.1752999999999</v>
      </c>
      <c r="M19" s="62"/>
      <c r="N19" s="62"/>
      <c r="O19" s="59">
        <v>5765</v>
      </c>
      <c r="P19" s="74">
        <v>32939.599999999999</v>
      </c>
      <c r="Q19" s="72">
        <f t="shared" si="3"/>
        <v>38704.6</v>
      </c>
      <c r="R19" s="62"/>
      <c r="S19" s="59">
        <v>4824</v>
      </c>
      <c r="T19" s="64">
        <v>1328</v>
      </c>
      <c r="U19" s="62">
        <f t="shared" si="1"/>
        <v>6152</v>
      </c>
      <c r="V19" s="62"/>
      <c r="W19" s="62"/>
      <c r="X19" s="63"/>
    </row>
    <row r="20" spans="1:24" x14ac:dyDescent="0.3">
      <c r="A20" s="59">
        <v>1963</v>
      </c>
      <c r="B20" s="62"/>
      <c r="C20" s="62"/>
      <c r="D20" s="62"/>
      <c r="E20" s="62"/>
      <c r="F20" s="59">
        <v>791</v>
      </c>
      <c r="G20" s="64">
        <v>92</v>
      </c>
      <c r="H20" s="62">
        <f t="shared" si="2"/>
        <v>883</v>
      </c>
      <c r="I20" s="62"/>
      <c r="J20" s="59">
        <v>1523</v>
      </c>
      <c r="K20" s="74">
        <v>285.68360000000001</v>
      </c>
      <c r="L20" s="72">
        <f t="shared" si="0"/>
        <v>1808.6836000000001</v>
      </c>
      <c r="M20" s="62"/>
      <c r="N20" s="62"/>
      <c r="O20" s="59">
        <v>6180</v>
      </c>
      <c r="P20" s="74">
        <v>35310.79</v>
      </c>
      <c r="Q20" s="72">
        <f t="shared" si="3"/>
        <v>41490.79</v>
      </c>
      <c r="R20" s="62"/>
      <c r="S20" s="59">
        <v>3956</v>
      </c>
      <c r="T20" s="64">
        <v>1089</v>
      </c>
      <c r="U20" s="62">
        <f t="shared" si="1"/>
        <v>5045</v>
      </c>
      <c r="V20" s="62"/>
      <c r="W20" s="62"/>
      <c r="X20" s="63"/>
    </row>
    <row r="21" spans="1:24" x14ac:dyDescent="0.3">
      <c r="A21" s="59">
        <v>1964</v>
      </c>
      <c r="B21" s="62"/>
      <c r="C21" s="62"/>
      <c r="D21" s="62"/>
      <c r="E21" s="62"/>
      <c r="F21" s="59">
        <v>731</v>
      </c>
      <c r="G21" s="64">
        <v>85</v>
      </c>
      <c r="H21" s="62">
        <f t="shared" si="2"/>
        <v>816</v>
      </c>
      <c r="I21" s="62"/>
      <c r="J21" s="59">
        <v>1760</v>
      </c>
      <c r="K21" s="74">
        <v>330.13990000000001</v>
      </c>
      <c r="L21" s="72">
        <f t="shared" si="0"/>
        <v>2090.1399000000001</v>
      </c>
      <c r="M21" s="62"/>
      <c r="N21" s="62"/>
      <c r="O21" s="59">
        <v>6557</v>
      </c>
      <c r="P21" s="74">
        <v>37464.870000000003</v>
      </c>
      <c r="Q21" s="72">
        <f t="shared" si="3"/>
        <v>44021.87</v>
      </c>
      <c r="R21" s="62"/>
      <c r="S21" s="59">
        <v>4332</v>
      </c>
      <c r="T21" s="64">
        <v>1192</v>
      </c>
      <c r="U21" s="62">
        <f t="shared" si="1"/>
        <v>5524</v>
      </c>
      <c r="V21" s="62"/>
      <c r="W21" s="62"/>
      <c r="X21" s="63"/>
    </row>
    <row r="22" spans="1:24" x14ac:dyDescent="0.3">
      <c r="A22" s="59">
        <v>1965</v>
      </c>
      <c r="B22" s="62"/>
      <c r="C22" s="62"/>
      <c r="D22" s="62"/>
      <c r="E22" s="62"/>
      <c r="F22" s="59">
        <v>738</v>
      </c>
      <c r="G22" s="64">
        <v>86</v>
      </c>
      <c r="H22" s="62">
        <f t="shared" si="2"/>
        <v>824</v>
      </c>
      <c r="I22" s="62"/>
      <c r="J22" s="59">
        <v>1356</v>
      </c>
      <c r="K22" s="74">
        <v>254.3578</v>
      </c>
      <c r="L22" s="72">
        <f t="shared" si="0"/>
        <v>1610.3578</v>
      </c>
      <c r="M22" s="62"/>
      <c r="N22" s="62"/>
      <c r="O22" s="59">
        <v>7571</v>
      </c>
      <c r="P22" s="74">
        <v>43258.58</v>
      </c>
      <c r="Q22" s="72">
        <f t="shared" si="3"/>
        <v>50829.58</v>
      </c>
      <c r="R22" s="62"/>
      <c r="S22" s="59">
        <v>5218</v>
      </c>
      <c r="T22" s="64">
        <v>1436</v>
      </c>
      <c r="U22" s="62">
        <f t="shared" si="1"/>
        <v>6654</v>
      </c>
      <c r="V22" s="62"/>
      <c r="W22" s="62"/>
      <c r="X22" s="63"/>
    </row>
    <row r="23" spans="1:24" x14ac:dyDescent="0.3">
      <c r="A23" s="59">
        <v>1966</v>
      </c>
      <c r="B23" s="62"/>
      <c r="C23" s="62"/>
      <c r="D23" s="62"/>
      <c r="E23" s="62"/>
      <c r="F23" s="59">
        <v>786</v>
      </c>
      <c r="G23" s="64">
        <v>92</v>
      </c>
      <c r="H23" s="62">
        <f t="shared" si="2"/>
        <v>878</v>
      </c>
      <c r="I23" s="62"/>
      <c r="J23" s="59">
        <v>1137</v>
      </c>
      <c r="K23" s="74">
        <v>213.27789999999999</v>
      </c>
      <c r="L23" s="72">
        <f t="shared" si="0"/>
        <v>1350.2779</v>
      </c>
      <c r="M23" s="62"/>
      <c r="N23" s="62"/>
      <c r="O23" s="59">
        <v>7617</v>
      </c>
      <c r="P23" s="74">
        <v>43521.41</v>
      </c>
      <c r="Q23" s="72">
        <f t="shared" si="3"/>
        <v>51138.41</v>
      </c>
      <c r="R23" s="62"/>
      <c r="S23" s="59">
        <v>5775</v>
      </c>
      <c r="T23" s="64">
        <v>1589</v>
      </c>
      <c r="U23" s="62">
        <f t="shared" si="1"/>
        <v>7364</v>
      </c>
      <c r="V23" s="62"/>
      <c r="W23" s="62">
        <v>0.32700000000000001</v>
      </c>
      <c r="X23" s="63"/>
    </row>
    <row r="24" spans="1:24" x14ac:dyDescent="0.3">
      <c r="A24" s="59">
        <v>1967</v>
      </c>
      <c r="B24" s="62"/>
      <c r="C24" s="62"/>
      <c r="D24" s="62"/>
      <c r="E24" s="62"/>
      <c r="F24" s="59">
        <v>582</v>
      </c>
      <c r="G24" s="64">
        <v>68</v>
      </c>
      <c r="H24" s="62">
        <f t="shared" si="2"/>
        <v>650</v>
      </c>
      <c r="I24" s="62"/>
      <c r="J24" s="59">
        <v>1125</v>
      </c>
      <c r="K24" s="74">
        <v>211.02690000000001</v>
      </c>
      <c r="L24" s="72">
        <f t="shared" si="0"/>
        <v>1336.0269000000001</v>
      </c>
      <c r="M24" s="62"/>
      <c r="N24" s="62"/>
      <c r="O24" s="59">
        <v>5439</v>
      </c>
      <c r="P24" s="74">
        <v>31076.93</v>
      </c>
      <c r="Q24" s="72">
        <f t="shared" si="3"/>
        <v>36515.93</v>
      </c>
      <c r="R24" s="62"/>
      <c r="S24" s="59">
        <v>6710</v>
      </c>
      <c r="T24" s="64">
        <v>1847</v>
      </c>
      <c r="U24" s="62">
        <f t="shared" si="1"/>
        <v>8557</v>
      </c>
      <c r="V24" s="62"/>
      <c r="W24" s="62">
        <v>0.25900000000000001</v>
      </c>
      <c r="X24" s="63"/>
    </row>
    <row r="25" spans="1:24" x14ac:dyDescent="0.3">
      <c r="A25" s="59">
        <v>1968</v>
      </c>
      <c r="B25" s="62"/>
      <c r="C25" s="62"/>
      <c r="D25" s="62"/>
      <c r="E25" s="62"/>
      <c r="F25" s="59">
        <v>736</v>
      </c>
      <c r="G25" s="64">
        <v>86</v>
      </c>
      <c r="H25" s="62">
        <f t="shared" si="2"/>
        <v>822</v>
      </c>
      <c r="I25" s="62"/>
      <c r="J25" s="59">
        <v>1174</v>
      </c>
      <c r="K25" s="74">
        <v>220.2183</v>
      </c>
      <c r="L25" s="72">
        <f t="shared" si="0"/>
        <v>1394.2183</v>
      </c>
      <c r="M25" s="62"/>
      <c r="N25" s="62"/>
      <c r="O25" s="59">
        <v>5543</v>
      </c>
      <c r="P25" s="74">
        <v>31671.15</v>
      </c>
      <c r="Q25" s="72">
        <f t="shared" si="3"/>
        <v>37214.15</v>
      </c>
      <c r="R25" s="62"/>
      <c r="S25" s="59">
        <v>6792</v>
      </c>
      <c r="T25" s="64">
        <v>1869</v>
      </c>
      <c r="U25" s="62">
        <f t="shared" si="1"/>
        <v>8661</v>
      </c>
      <c r="V25" s="62">
        <v>1.0680000000000001</v>
      </c>
      <c r="W25" s="62">
        <v>0.45300000000000001</v>
      </c>
      <c r="X25" s="63"/>
    </row>
    <row r="26" spans="1:24" x14ac:dyDescent="0.3">
      <c r="A26" s="59">
        <v>1969</v>
      </c>
      <c r="B26" s="62"/>
      <c r="C26" s="62"/>
      <c r="D26" s="62"/>
      <c r="E26" s="62"/>
      <c r="F26" s="59">
        <v>947</v>
      </c>
      <c r="G26" s="64">
        <v>111</v>
      </c>
      <c r="H26" s="62">
        <f t="shared" si="2"/>
        <v>1058</v>
      </c>
      <c r="I26" s="62"/>
      <c r="J26" s="59">
        <v>891</v>
      </c>
      <c r="K26" s="74">
        <v>167.13329999999999</v>
      </c>
      <c r="L26" s="72">
        <f t="shared" si="0"/>
        <v>1058.1333</v>
      </c>
      <c r="M26" s="62"/>
      <c r="N26" s="62"/>
      <c r="O26" s="59">
        <v>5552</v>
      </c>
      <c r="P26" s="74">
        <v>31722.58</v>
      </c>
      <c r="Q26" s="72">
        <f t="shared" si="3"/>
        <v>37274.58</v>
      </c>
      <c r="R26" s="62"/>
      <c r="S26" s="59">
        <v>5000</v>
      </c>
      <c r="T26" s="64">
        <v>1376</v>
      </c>
      <c r="U26" s="62">
        <f t="shared" si="1"/>
        <v>6376</v>
      </c>
      <c r="V26" s="62">
        <v>1.4870000000000001</v>
      </c>
      <c r="W26" s="62">
        <v>0.66400000000000003</v>
      </c>
      <c r="X26" s="63"/>
    </row>
    <row r="27" spans="1:24" x14ac:dyDescent="0.3">
      <c r="A27" s="59">
        <v>1970</v>
      </c>
      <c r="B27" s="62"/>
      <c r="C27" s="62"/>
      <c r="D27" s="62"/>
      <c r="E27" s="62"/>
      <c r="F27" s="59">
        <v>774</v>
      </c>
      <c r="G27" s="64">
        <v>90</v>
      </c>
      <c r="H27" s="62">
        <f t="shared" si="2"/>
        <v>864</v>
      </c>
      <c r="I27" s="62"/>
      <c r="J27" s="59">
        <v>597</v>
      </c>
      <c r="K27" s="74">
        <v>111.985</v>
      </c>
      <c r="L27" s="72">
        <f t="shared" si="0"/>
        <v>708.98500000000001</v>
      </c>
      <c r="M27" s="62"/>
      <c r="N27" s="62"/>
      <c r="O27" s="59">
        <v>6262</v>
      </c>
      <c r="P27" s="74">
        <v>35779.32</v>
      </c>
      <c r="Q27" s="72">
        <f t="shared" si="3"/>
        <v>42041.32</v>
      </c>
      <c r="R27" s="62"/>
      <c r="S27" s="59">
        <v>3859</v>
      </c>
      <c r="T27" s="64">
        <v>1062</v>
      </c>
      <c r="U27" s="62">
        <f t="shared" si="1"/>
        <v>4921</v>
      </c>
      <c r="V27" s="62">
        <v>0.93500000000000005</v>
      </c>
      <c r="W27" s="62">
        <v>0.44</v>
      </c>
      <c r="X27" s="63"/>
    </row>
    <row r="28" spans="1:24" x14ac:dyDescent="0.3">
      <c r="A28" s="59">
        <v>1971</v>
      </c>
      <c r="B28" s="62"/>
      <c r="C28" s="62"/>
      <c r="D28" s="62"/>
      <c r="E28" s="62"/>
      <c r="F28" s="59">
        <v>1243</v>
      </c>
      <c r="G28" s="64">
        <v>146</v>
      </c>
      <c r="H28" s="62">
        <f t="shared" si="2"/>
        <v>1389</v>
      </c>
      <c r="I28" s="62"/>
      <c r="J28" s="59">
        <v>843</v>
      </c>
      <c r="K28" s="74">
        <v>158.12950000000001</v>
      </c>
      <c r="L28" s="72">
        <f t="shared" si="0"/>
        <v>1001.1295</v>
      </c>
      <c r="M28" s="62"/>
      <c r="N28" s="62"/>
      <c r="O28" s="59">
        <v>7788</v>
      </c>
      <c r="P28" s="74">
        <v>44498.46</v>
      </c>
      <c r="Q28" s="72">
        <f t="shared" si="3"/>
        <v>52286.46</v>
      </c>
      <c r="R28" s="62"/>
      <c r="S28" s="59">
        <v>4497</v>
      </c>
      <c r="T28" s="64">
        <v>1238</v>
      </c>
      <c r="U28" s="62">
        <f t="shared" si="1"/>
        <v>5735</v>
      </c>
      <c r="V28" s="62">
        <v>8.3000000000000004E-2</v>
      </c>
      <c r="W28" s="62">
        <v>7.1999999999999995E-2</v>
      </c>
      <c r="X28" s="63"/>
    </row>
    <row r="29" spans="1:24" x14ac:dyDescent="0.3">
      <c r="A29" s="59">
        <v>1972</v>
      </c>
      <c r="B29" s="62"/>
      <c r="C29" s="62"/>
      <c r="D29" s="62"/>
      <c r="E29" s="62"/>
      <c r="F29" s="59">
        <v>1189</v>
      </c>
      <c r="G29" s="64">
        <v>139</v>
      </c>
      <c r="H29" s="62">
        <f t="shared" si="2"/>
        <v>1328</v>
      </c>
      <c r="I29" s="62"/>
      <c r="J29" s="59">
        <v>908</v>
      </c>
      <c r="K29" s="74">
        <v>170.32220000000001</v>
      </c>
      <c r="L29" s="72">
        <f t="shared" si="0"/>
        <v>1078.3222000000001</v>
      </c>
      <c r="M29" s="62"/>
      <c r="N29" s="62"/>
      <c r="O29" s="59">
        <v>9570</v>
      </c>
      <c r="P29" s="74">
        <v>54680.31</v>
      </c>
      <c r="Q29" s="72">
        <f t="shared" si="3"/>
        <v>64250.31</v>
      </c>
      <c r="R29" s="62"/>
      <c r="S29" s="59">
        <v>4315</v>
      </c>
      <c r="T29" s="64">
        <v>1187</v>
      </c>
      <c r="U29" s="62">
        <f t="shared" si="1"/>
        <v>5502</v>
      </c>
      <c r="V29" s="62">
        <v>0.34100000000000003</v>
      </c>
      <c r="W29" s="62">
        <v>0.18099999999999999</v>
      </c>
      <c r="X29" s="63"/>
    </row>
    <row r="30" spans="1:24" x14ac:dyDescent="0.3">
      <c r="A30" s="59">
        <v>1973</v>
      </c>
      <c r="B30" s="62"/>
      <c r="C30" s="62"/>
      <c r="D30" s="62"/>
      <c r="E30" s="62"/>
      <c r="F30" s="59">
        <v>1210</v>
      </c>
      <c r="G30" s="64">
        <v>142</v>
      </c>
      <c r="H30" s="62">
        <f t="shared" si="2"/>
        <v>1352</v>
      </c>
      <c r="I30" s="62"/>
      <c r="J30" s="59">
        <v>1494</v>
      </c>
      <c r="K30" s="74">
        <v>280.24380000000002</v>
      </c>
      <c r="L30" s="72">
        <f t="shared" si="0"/>
        <v>1774.2438</v>
      </c>
      <c r="M30" s="62"/>
      <c r="N30" s="62"/>
      <c r="O30" s="59">
        <v>11106</v>
      </c>
      <c r="P30" s="74">
        <v>63456.58</v>
      </c>
      <c r="Q30" s="72">
        <f t="shared" si="3"/>
        <v>74562.58</v>
      </c>
      <c r="R30" s="62"/>
      <c r="S30" s="59">
        <v>5233</v>
      </c>
      <c r="T30" s="64">
        <v>1440</v>
      </c>
      <c r="U30" s="62">
        <f t="shared" si="1"/>
        <v>6673</v>
      </c>
      <c r="V30" s="62">
        <v>1.367</v>
      </c>
      <c r="W30" s="62">
        <v>0.97499999999999998</v>
      </c>
      <c r="X30" s="63"/>
    </row>
    <row r="31" spans="1:24" x14ac:dyDescent="0.3">
      <c r="A31" s="59">
        <v>1974</v>
      </c>
      <c r="B31" s="62"/>
      <c r="C31" s="62"/>
      <c r="D31" s="62"/>
      <c r="E31" s="62"/>
      <c r="F31" s="59">
        <v>1433</v>
      </c>
      <c r="G31" s="64">
        <v>168</v>
      </c>
      <c r="H31" s="62">
        <f t="shared" si="2"/>
        <v>1601</v>
      </c>
      <c r="I31" s="62"/>
      <c r="J31" s="59">
        <v>1138</v>
      </c>
      <c r="K31" s="74">
        <v>213.46549999999999</v>
      </c>
      <c r="L31" s="72">
        <f t="shared" si="0"/>
        <v>1351.4655</v>
      </c>
      <c r="M31" s="62"/>
      <c r="N31" s="62"/>
      <c r="O31" s="59">
        <v>9149</v>
      </c>
      <c r="P31" s="74">
        <v>52274.83</v>
      </c>
      <c r="Q31" s="72">
        <f t="shared" si="3"/>
        <v>61423.83</v>
      </c>
      <c r="R31" s="62"/>
      <c r="S31" s="59">
        <v>4761</v>
      </c>
      <c r="T31" s="64">
        <v>1310</v>
      </c>
      <c r="U31" s="62">
        <f t="shared" si="1"/>
        <v>6071</v>
      </c>
      <c r="V31" s="62">
        <v>1.552</v>
      </c>
      <c r="W31" s="62">
        <v>0.57299999999999995</v>
      </c>
      <c r="X31" s="63"/>
    </row>
    <row r="32" spans="1:24" x14ac:dyDescent="0.3">
      <c r="A32" s="59">
        <v>1975</v>
      </c>
      <c r="B32" s="62">
        <v>4589</v>
      </c>
      <c r="C32" s="64">
        <v>367</v>
      </c>
      <c r="D32" s="62">
        <f>C32+B32</f>
        <v>4956</v>
      </c>
      <c r="E32" s="62"/>
      <c r="F32" s="59">
        <v>1546</v>
      </c>
      <c r="G32" s="64">
        <v>181</v>
      </c>
      <c r="H32" s="62">
        <f t="shared" si="2"/>
        <v>1727</v>
      </c>
      <c r="I32" s="62"/>
      <c r="J32" s="59">
        <v>1841</v>
      </c>
      <c r="K32" s="74">
        <v>345.3338</v>
      </c>
      <c r="L32" s="72">
        <f t="shared" si="0"/>
        <v>2186.3337999999999</v>
      </c>
      <c r="M32" s="62"/>
      <c r="N32" s="62"/>
      <c r="O32" s="59">
        <v>9082</v>
      </c>
      <c r="P32" s="74">
        <v>51892.01</v>
      </c>
      <c r="Q32" s="72">
        <f t="shared" si="3"/>
        <v>60974.01</v>
      </c>
      <c r="R32" s="62"/>
      <c r="S32" s="59">
        <v>5379</v>
      </c>
      <c r="T32" s="64">
        <v>1480</v>
      </c>
      <c r="U32" s="62">
        <f t="shared" si="1"/>
        <v>6859</v>
      </c>
      <c r="V32" s="62">
        <v>1.653</v>
      </c>
      <c r="W32" s="62">
        <v>0.40200000000000002</v>
      </c>
      <c r="X32" s="63"/>
    </row>
    <row r="33" spans="1:24" x14ac:dyDescent="0.3">
      <c r="A33" s="59">
        <v>1976</v>
      </c>
      <c r="B33" s="62">
        <v>4816</v>
      </c>
      <c r="C33" s="64">
        <v>344</v>
      </c>
      <c r="D33" s="62">
        <f t="shared" ref="D33:D69" si="4">C33+B33</f>
        <v>5160</v>
      </c>
      <c r="E33" s="62"/>
      <c r="F33" s="59">
        <v>1717</v>
      </c>
      <c r="G33" s="64">
        <v>201</v>
      </c>
      <c r="H33" s="62">
        <f t="shared" si="2"/>
        <v>1918</v>
      </c>
      <c r="I33" s="62"/>
      <c r="J33" s="59">
        <v>1496</v>
      </c>
      <c r="K33" s="74">
        <v>280.6189</v>
      </c>
      <c r="L33" s="72">
        <f t="shared" si="0"/>
        <v>1776.6188999999999</v>
      </c>
      <c r="M33" s="62"/>
      <c r="N33" s="62"/>
      <c r="O33" s="59">
        <v>7500</v>
      </c>
      <c r="P33" s="74">
        <v>42852.91</v>
      </c>
      <c r="Q33" s="72">
        <f t="shared" si="3"/>
        <v>50352.91</v>
      </c>
      <c r="R33" s="62"/>
      <c r="S33" s="59">
        <v>5233</v>
      </c>
      <c r="T33" s="64">
        <v>1440</v>
      </c>
      <c r="U33" s="62">
        <f t="shared" si="1"/>
        <v>6673</v>
      </c>
      <c r="V33" s="62">
        <v>0.97099999999999997</v>
      </c>
      <c r="W33" s="62">
        <v>0.27900000000000003</v>
      </c>
      <c r="X33" s="63"/>
    </row>
    <row r="34" spans="1:24" x14ac:dyDescent="0.3">
      <c r="A34" s="59">
        <v>1977</v>
      </c>
      <c r="B34" s="62">
        <v>4486</v>
      </c>
      <c r="C34" s="64">
        <v>346</v>
      </c>
      <c r="D34" s="62">
        <f t="shared" si="4"/>
        <v>4832</v>
      </c>
      <c r="E34" s="62"/>
      <c r="F34" s="59">
        <v>2121</v>
      </c>
      <c r="G34" s="64">
        <v>249</v>
      </c>
      <c r="H34" s="62">
        <f t="shared" si="2"/>
        <v>2370</v>
      </c>
      <c r="I34" s="62"/>
      <c r="J34" s="59">
        <v>1618</v>
      </c>
      <c r="K34" s="74">
        <v>303.50360000000001</v>
      </c>
      <c r="L34" s="72">
        <f t="shared" si="0"/>
        <v>1921.5036</v>
      </c>
      <c r="M34" s="62"/>
      <c r="N34" s="62"/>
      <c r="O34" s="59">
        <v>9020</v>
      </c>
      <c r="P34" s="74">
        <v>51537.760000000002</v>
      </c>
      <c r="Q34" s="72">
        <f t="shared" si="3"/>
        <v>60557.760000000002</v>
      </c>
      <c r="R34" s="62"/>
      <c r="S34" s="59">
        <v>6325</v>
      </c>
      <c r="T34" s="64">
        <v>1741</v>
      </c>
      <c r="U34" s="62">
        <f t="shared" si="1"/>
        <v>8066</v>
      </c>
      <c r="V34" s="62">
        <v>0.75900000000000001</v>
      </c>
      <c r="W34" s="62">
        <v>0.59599999999999997</v>
      </c>
      <c r="X34" s="63"/>
    </row>
    <row r="35" spans="1:24" x14ac:dyDescent="0.3">
      <c r="A35" s="59">
        <v>1978</v>
      </c>
      <c r="B35" s="62">
        <v>5036</v>
      </c>
      <c r="C35" s="64">
        <v>380</v>
      </c>
      <c r="D35" s="62">
        <f t="shared" si="4"/>
        <v>5416</v>
      </c>
      <c r="E35" s="62"/>
      <c r="F35" s="59">
        <v>2002</v>
      </c>
      <c r="G35" s="64">
        <v>235</v>
      </c>
      <c r="H35" s="62">
        <f t="shared" si="2"/>
        <v>2237</v>
      </c>
      <c r="I35" s="62"/>
      <c r="J35" s="59">
        <v>1664</v>
      </c>
      <c r="K35" s="74">
        <v>312.13229999999999</v>
      </c>
      <c r="L35" s="72">
        <f t="shared" si="0"/>
        <v>1976.1323</v>
      </c>
      <c r="M35" s="62"/>
      <c r="N35" s="62"/>
      <c r="O35" s="59">
        <v>9037</v>
      </c>
      <c r="P35" s="74">
        <v>51634.89</v>
      </c>
      <c r="Q35" s="72">
        <f t="shared" si="3"/>
        <v>60671.89</v>
      </c>
      <c r="R35" s="62"/>
      <c r="S35" s="59">
        <v>6954</v>
      </c>
      <c r="T35" s="64">
        <v>1914</v>
      </c>
      <c r="U35" s="62">
        <f t="shared" si="1"/>
        <v>8868</v>
      </c>
      <c r="V35" s="62">
        <v>1.25</v>
      </c>
      <c r="W35" s="62">
        <v>0.56499999999999995</v>
      </c>
      <c r="X35" s="63"/>
    </row>
    <row r="36" spans="1:24" x14ac:dyDescent="0.3">
      <c r="A36" s="59">
        <v>1979</v>
      </c>
      <c r="B36" s="62">
        <v>6365</v>
      </c>
      <c r="C36" s="64">
        <v>459</v>
      </c>
      <c r="D36" s="62">
        <f t="shared" si="4"/>
        <v>6824</v>
      </c>
      <c r="E36" s="62"/>
      <c r="F36" s="59">
        <v>2006</v>
      </c>
      <c r="G36" s="64">
        <v>235</v>
      </c>
      <c r="H36" s="62">
        <f t="shared" si="2"/>
        <v>2241</v>
      </c>
      <c r="I36" s="62"/>
      <c r="J36" s="59">
        <v>1572</v>
      </c>
      <c r="K36" s="74">
        <v>294.875</v>
      </c>
      <c r="L36" s="72">
        <f t="shared" si="0"/>
        <v>1866.875</v>
      </c>
      <c r="M36" s="62"/>
      <c r="N36" s="62"/>
      <c r="O36" s="59">
        <v>10959</v>
      </c>
      <c r="P36" s="74">
        <v>62616.66</v>
      </c>
      <c r="Q36" s="72">
        <f t="shared" si="3"/>
        <v>73575.66</v>
      </c>
      <c r="R36" s="62"/>
      <c r="S36" s="59">
        <v>7521</v>
      </c>
      <c r="T36" s="64">
        <v>2070</v>
      </c>
      <c r="U36" s="62">
        <f t="shared" si="1"/>
        <v>9591</v>
      </c>
      <c r="V36" s="62">
        <v>1.1659999999999999</v>
      </c>
      <c r="W36" s="62">
        <v>0.48799999999999999</v>
      </c>
      <c r="X36" s="63"/>
    </row>
    <row r="37" spans="1:24" x14ac:dyDescent="0.3">
      <c r="A37" s="59">
        <v>1980</v>
      </c>
      <c r="B37" s="62">
        <v>5486</v>
      </c>
      <c r="C37" s="64">
        <v>408</v>
      </c>
      <c r="D37" s="62">
        <f t="shared" si="4"/>
        <v>5894</v>
      </c>
      <c r="E37" s="62"/>
      <c r="F37" s="59">
        <v>1517</v>
      </c>
      <c r="G37" s="64">
        <v>178</v>
      </c>
      <c r="H37" s="62">
        <f t="shared" si="2"/>
        <v>1695</v>
      </c>
      <c r="I37" s="62"/>
      <c r="J37" s="59">
        <v>1883</v>
      </c>
      <c r="K37" s="74">
        <v>353.2122</v>
      </c>
      <c r="L37" s="72">
        <f t="shared" si="0"/>
        <v>2236.2121999999999</v>
      </c>
      <c r="M37" s="62"/>
      <c r="N37" s="62"/>
      <c r="O37" s="59">
        <v>10690</v>
      </c>
      <c r="P37" s="74">
        <v>61079.67</v>
      </c>
      <c r="Q37" s="72">
        <f t="shared" si="3"/>
        <v>71769.67</v>
      </c>
      <c r="R37" s="62"/>
      <c r="S37" s="59">
        <v>7298</v>
      </c>
      <c r="T37" s="64">
        <v>2009</v>
      </c>
      <c r="U37" s="62">
        <f t="shared" si="1"/>
        <v>9307</v>
      </c>
      <c r="V37" s="62">
        <v>0.629</v>
      </c>
      <c r="W37" s="62">
        <v>0.32100000000000001</v>
      </c>
      <c r="X37" s="63"/>
    </row>
    <row r="38" spans="1:24" x14ac:dyDescent="0.3">
      <c r="A38" s="59">
        <v>1981</v>
      </c>
      <c r="B38" s="62">
        <v>4756</v>
      </c>
      <c r="C38" s="64">
        <v>419</v>
      </c>
      <c r="D38" s="62">
        <f t="shared" si="4"/>
        <v>5175</v>
      </c>
      <c r="E38" s="62"/>
      <c r="F38" s="59">
        <v>1767</v>
      </c>
      <c r="G38" s="64">
        <v>207</v>
      </c>
      <c r="H38" s="62">
        <f t="shared" si="2"/>
        <v>1974</v>
      </c>
      <c r="I38" s="62"/>
      <c r="J38" s="59">
        <v>1933</v>
      </c>
      <c r="K38" s="74">
        <v>362.59120000000001</v>
      </c>
      <c r="L38" s="72">
        <f t="shared" si="0"/>
        <v>2295.5911999999998</v>
      </c>
      <c r="M38" s="62"/>
      <c r="N38" s="62"/>
      <c r="O38" s="59">
        <v>11133</v>
      </c>
      <c r="P38" s="74">
        <v>63610.85</v>
      </c>
      <c r="Q38" s="72">
        <f t="shared" si="3"/>
        <v>74743.850000000006</v>
      </c>
      <c r="R38" s="62"/>
      <c r="S38" s="59">
        <v>7016</v>
      </c>
      <c r="T38" s="64">
        <v>1931</v>
      </c>
      <c r="U38" s="62">
        <f t="shared" si="1"/>
        <v>8947</v>
      </c>
      <c r="V38" s="62">
        <v>1.6679999999999999</v>
      </c>
      <c r="W38" s="62">
        <v>0.96299999999999997</v>
      </c>
      <c r="X38" s="63"/>
    </row>
    <row r="39" spans="1:24" x14ac:dyDescent="0.3">
      <c r="A39" s="59">
        <v>1982</v>
      </c>
      <c r="B39" s="62">
        <v>4454</v>
      </c>
      <c r="C39" s="64">
        <v>412</v>
      </c>
      <c r="D39" s="62">
        <f t="shared" si="4"/>
        <v>4866</v>
      </c>
      <c r="E39" s="62"/>
      <c r="F39" s="59">
        <v>1855</v>
      </c>
      <c r="G39" s="64">
        <v>217</v>
      </c>
      <c r="H39" s="62">
        <f t="shared" si="2"/>
        <v>2072</v>
      </c>
      <c r="I39" s="62"/>
      <c r="J39" s="59">
        <v>3155</v>
      </c>
      <c r="K39" s="74">
        <v>591.81330000000003</v>
      </c>
      <c r="L39" s="72">
        <f t="shared" si="0"/>
        <v>3746.8132999999998</v>
      </c>
      <c r="M39" s="62"/>
      <c r="N39" s="62"/>
      <c r="O39" s="59">
        <v>12467</v>
      </c>
      <c r="P39" s="74">
        <v>71232.960000000006</v>
      </c>
      <c r="Q39" s="72">
        <f t="shared" si="3"/>
        <v>83699.960000000006</v>
      </c>
      <c r="R39" s="62"/>
      <c r="S39" s="59">
        <v>8487</v>
      </c>
      <c r="T39" s="64">
        <v>2336</v>
      </c>
      <c r="U39" s="62">
        <f t="shared" si="1"/>
        <v>10823</v>
      </c>
      <c r="V39" s="62">
        <v>1.6659999999999999</v>
      </c>
      <c r="W39" s="62">
        <v>0.85299999999999998</v>
      </c>
      <c r="X39" s="63"/>
    </row>
    <row r="40" spans="1:24" x14ac:dyDescent="0.3">
      <c r="A40" s="59">
        <v>1983</v>
      </c>
      <c r="B40" s="62">
        <v>4576</v>
      </c>
      <c r="C40" s="64">
        <v>331</v>
      </c>
      <c r="D40" s="62">
        <f t="shared" si="4"/>
        <v>4907</v>
      </c>
      <c r="E40" s="62"/>
      <c r="F40" s="59">
        <v>2057</v>
      </c>
      <c r="G40" s="64">
        <v>241</v>
      </c>
      <c r="H40" s="62">
        <f t="shared" si="2"/>
        <v>2298</v>
      </c>
      <c r="I40" s="62"/>
      <c r="J40" s="59">
        <v>3606</v>
      </c>
      <c r="K40" s="74">
        <v>676.41160000000002</v>
      </c>
      <c r="L40" s="72">
        <f t="shared" si="0"/>
        <v>4282.4116000000004</v>
      </c>
      <c r="M40" s="62">
        <v>0.26</v>
      </c>
      <c r="N40" s="62"/>
      <c r="O40" s="59">
        <v>14771</v>
      </c>
      <c r="P40" s="74">
        <v>84397.37</v>
      </c>
      <c r="Q40" s="72">
        <f t="shared" si="3"/>
        <v>99168.37</v>
      </c>
      <c r="R40" s="62">
        <v>12.15</v>
      </c>
      <c r="S40" s="59">
        <v>9507</v>
      </c>
      <c r="T40" s="64">
        <v>2617</v>
      </c>
      <c r="U40" s="62">
        <f t="shared" si="1"/>
        <v>12124</v>
      </c>
      <c r="V40" s="62">
        <v>1.4179999999999999</v>
      </c>
      <c r="W40" s="62">
        <v>1.61</v>
      </c>
      <c r="X40" s="63"/>
    </row>
    <row r="41" spans="1:24" x14ac:dyDescent="0.3">
      <c r="A41" s="59">
        <v>1984</v>
      </c>
      <c r="B41" s="62">
        <v>5297</v>
      </c>
      <c r="C41" s="64">
        <v>372</v>
      </c>
      <c r="D41" s="62">
        <f t="shared" si="4"/>
        <v>5669</v>
      </c>
      <c r="E41" s="62"/>
      <c r="F41" s="59">
        <v>2150</v>
      </c>
      <c r="G41" s="64">
        <v>252</v>
      </c>
      <c r="H41" s="62">
        <f t="shared" si="2"/>
        <v>2402</v>
      </c>
      <c r="I41" s="62"/>
      <c r="J41" s="59">
        <v>3903</v>
      </c>
      <c r="K41" s="74">
        <v>732.12279999999998</v>
      </c>
      <c r="L41" s="72">
        <f t="shared" si="0"/>
        <v>4635.1228000000001</v>
      </c>
      <c r="M41" s="62">
        <v>0.16</v>
      </c>
      <c r="N41" s="62"/>
      <c r="O41" s="59">
        <v>8251</v>
      </c>
      <c r="P41" s="74">
        <v>47143.91</v>
      </c>
      <c r="Q41" s="72">
        <f t="shared" si="3"/>
        <v>55394.91</v>
      </c>
      <c r="R41" s="62">
        <v>11.96</v>
      </c>
      <c r="S41" s="59">
        <v>8111</v>
      </c>
      <c r="T41" s="64">
        <v>2232</v>
      </c>
      <c r="U41" s="62">
        <f t="shared" si="1"/>
        <v>10343</v>
      </c>
      <c r="V41" s="62">
        <v>1.667</v>
      </c>
      <c r="W41" s="62">
        <v>1.629</v>
      </c>
      <c r="X41" s="63"/>
    </row>
    <row r="42" spans="1:24" x14ac:dyDescent="0.3">
      <c r="A42" s="59">
        <v>1985</v>
      </c>
      <c r="B42" s="62">
        <v>6188</v>
      </c>
      <c r="C42" s="64">
        <v>345</v>
      </c>
      <c r="D42" s="62">
        <f t="shared" si="4"/>
        <v>6533</v>
      </c>
      <c r="E42" s="62"/>
      <c r="F42" s="59">
        <v>2313</v>
      </c>
      <c r="G42" s="64">
        <v>271</v>
      </c>
      <c r="H42" s="62">
        <f t="shared" si="2"/>
        <v>2584</v>
      </c>
      <c r="I42" s="62"/>
      <c r="J42" s="59">
        <v>3979</v>
      </c>
      <c r="K42" s="74">
        <v>746.37879999999996</v>
      </c>
      <c r="L42" s="72">
        <f t="shared" si="0"/>
        <v>4725.3788000000004</v>
      </c>
      <c r="M42" s="62">
        <v>0.18</v>
      </c>
      <c r="N42" s="62"/>
      <c r="O42" s="59">
        <v>7047</v>
      </c>
      <c r="P42" s="74">
        <v>40264.589999999997</v>
      </c>
      <c r="Q42" s="72">
        <f t="shared" si="3"/>
        <v>47311.59</v>
      </c>
      <c r="R42" s="62">
        <v>13.04</v>
      </c>
      <c r="S42" s="59">
        <v>7575</v>
      </c>
      <c r="T42" s="64">
        <v>2085</v>
      </c>
      <c r="U42" s="62">
        <f t="shared" si="1"/>
        <v>9660</v>
      </c>
      <c r="V42" s="62">
        <v>0.58099999999999996</v>
      </c>
      <c r="W42" s="62">
        <v>1.2729999999999999</v>
      </c>
      <c r="X42" s="63"/>
    </row>
    <row r="43" spans="1:24" x14ac:dyDescent="0.3">
      <c r="A43" s="59">
        <v>1986</v>
      </c>
      <c r="B43" s="62">
        <v>5264</v>
      </c>
      <c r="C43" s="64">
        <v>400</v>
      </c>
      <c r="D43" s="62">
        <f t="shared" si="4"/>
        <v>5664</v>
      </c>
      <c r="E43" s="62"/>
      <c r="F43" s="59">
        <v>1770</v>
      </c>
      <c r="G43" s="64">
        <v>207</v>
      </c>
      <c r="H43" s="62">
        <f t="shared" si="2"/>
        <v>1977</v>
      </c>
      <c r="I43" s="62"/>
      <c r="J43" s="59">
        <v>3579</v>
      </c>
      <c r="K43" s="74">
        <v>671.34699999999998</v>
      </c>
      <c r="L43" s="72">
        <f t="shared" si="0"/>
        <v>4250.3469999999998</v>
      </c>
      <c r="M43" s="62">
        <v>0.26</v>
      </c>
      <c r="N43" s="62"/>
      <c r="O43" s="59">
        <v>4813</v>
      </c>
      <c r="P43" s="74">
        <v>27500.14</v>
      </c>
      <c r="Q43" s="72">
        <f t="shared" si="3"/>
        <v>32313.14</v>
      </c>
      <c r="R43" s="62">
        <v>18.02</v>
      </c>
      <c r="S43" s="59">
        <v>5937</v>
      </c>
      <c r="T43" s="64">
        <v>1634</v>
      </c>
      <c r="U43" s="62">
        <f t="shared" si="1"/>
        <v>7571</v>
      </c>
      <c r="V43" s="62">
        <v>1.1279999999999999</v>
      </c>
      <c r="W43" s="62">
        <v>1.4670000000000001</v>
      </c>
      <c r="X43" s="63"/>
    </row>
    <row r="44" spans="1:24" x14ac:dyDescent="0.3">
      <c r="A44" s="59">
        <v>1987</v>
      </c>
      <c r="B44" s="62">
        <v>4272</v>
      </c>
      <c r="C44" s="64">
        <v>479</v>
      </c>
      <c r="D44" s="62">
        <f t="shared" si="4"/>
        <v>4751</v>
      </c>
      <c r="E44" s="62"/>
      <c r="F44" s="59">
        <v>1568</v>
      </c>
      <c r="G44" s="64">
        <v>184</v>
      </c>
      <c r="H44" s="62">
        <f t="shared" si="2"/>
        <v>1752</v>
      </c>
      <c r="I44" s="62"/>
      <c r="J44" s="59">
        <v>3700</v>
      </c>
      <c r="K44" s="74">
        <v>694.04409999999996</v>
      </c>
      <c r="L44" s="72">
        <f t="shared" si="0"/>
        <v>4394.0441000000001</v>
      </c>
      <c r="M44" s="62">
        <v>0.22</v>
      </c>
      <c r="N44" s="62"/>
      <c r="O44" s="59">
        <v>6189</v>
      </c>
      <c r="P44" s="74">
        <v>35362.22</v>
      </c>
      <c r="Q44" s="72">
        <f t="shared" si="3"/>
        <v>41551.22</v>
      </c>
      <c r="R44" s="62">
        <v>22.52</v>
      </c>
      <c r="S44" s="59">
        <v>6495</v>
      </c>
      <c r="T44" s="64">
        <v>1788</v>
      </c>
      <c r="U44" s="62">
        <f t="shared" si="1"/>
        <v>8283</v>
      </c>
      <c r="V44" s="62">
        <v>0.82499999999999996</v>
      </c>
      <c r="W44" s="62">
        <v>1.3129999999999999</v>
      </c>
      <c r="X44" s="63"/>
    </row>
    <row r="45" spans="1:24" x14ac:dyDescent="0.3">
      <c r="A45" s="59">
        <v>1988</v>
      </c>
      <c r="B45" s="62">
        <v>4042</v>
      </c>
      <c r="C45" s="64">
        <v>467</v>
      </c>
      <c r="D45" s="62">
        <f t="shared" si="4"/>
        <v>4509</v>
      </c>
      <c r="E45" s="62"/>
      <c r="F45" s="59">
        <v>1638</v>
      </c>
      <c r="G45" s="64">
        <v>192</v>
      </c>
      <c r="H45" s="62">
        <f t="shared" si="2"/>
        <v>1830</v>
      </c>
      <c r="I45" s="62"/>
      <c r="J45" s="59">
        <v>3290</v>
      </c>
      <c r="K45" s="74">
        <v>617.13649999999996</v>
      </c>
      <c r="L45" s="72">
        <f t="shared" si="0"/>
        <v>3907.1365000000001</v>
      </c>
      <c r="M45" s="62">
        <v>0.13</v>
      </c>
      <c r="N45" s="62"/>
      <c r="O45" s="59">
        <v>9321</v>
      </c>
      <c r="P45" s="74">
        <v>53257.59</v>
      </c>
      <c r="Q45" s="72">
        <f t="shared" si="3"/>
        <v>62578.59</v>
      </c>
      <c r="R45" s="62">
        <v>22.09</v>
      </c>
      <c r="S45" s="59">
        <v>6798</v>
      </c>
      <c r="T45" s="64">
        <v>1871</v>
      </c>
      <c r="U45" s="62">
        <f t="shared" si="1"/>
        <v>8669</v>
      </c>
      <c r="V45" s="62">
        <v>1.1499999999999999</v>
      </c>
      <c r="W45" s="62">
        <v>1.357</v>
      </c>
      <c r="X45" s="63"/>
    </row>
    <row r="46" spans="1:24" x14ac:dyDescent="0.3">
      <c r="A46" s="59">
        <v>1989</v>
      </c>
      <c r="B46" s="62">
        <v>4927</v>
      </c>
      <c r="C46" s="64">
        <v>439</v>
      </c>
      <c r="D46" s="62">
        <f t="shared" si="4"/>
        <v>5366</v>
      </c>
      <c r="E46" s="62"/>
      <c r="F46" s="59">
        <v>1824</v>
      </c>
      <c r="G46" s="64">
        <v>214</v>
      </c>
      <c r="H46" s="62">
        <f t="shared" si="2"/>
        <v>2038</v>
      </c>
      <c r="I46" s="62"/>
      <c r="J46" s="59">
        <v>3841</v>
      </c>
      <c r="K46" s="74">
        <v>720.49279999999999</v>
      </c>
      <c r="L46" s="72">
        <f t="shared" si="0"/>
        <v>4561.4928</v>
      </c>
      <c r="M46" s="62">
        <v>0.28999999999999998</v>
      </c>
      <c r="N46" s="62"/>
      <c r="O46" s="59">
        <v>8162</v>
      </c>
      <c r="P46" s="74">
        <v>46635.39</v>
      </c>
      <c r="Q46" s="72">
        <f t="shared" si="3"/>
        <v>54797.39</v>
      </c>
      <c r="R46" s="62">
        <v>29.97</v>
      </c>
      <c r="S46" s="59">
        <v>7024</v>
      </c>
      <c r="T46" s="64">
        <v>1933</v>
      </c>
      <c r="U46" s="62">
        <f t="shared" si="1"/>
        <v>8957</v>
      </c>
      <c r="V46" s="62">
        <v>1.88</v>
      </c>
      <c r="W46" s="62">
        <v>1.583</v>
      </c>
      <c r="X46" s="63"/>
    </row>
    <row r="47" spans="1:24" x14ac:dyDescent="0.3">
      <c r="A47" s="59">
        <v>1990</v>
      </c>
      <c r="B47" s="62">
        <v>5751</v>
      </c>
      <c r="C47" s="64">
        <v>487</v>
      </c>
      <c r="D47" s="62">
        <f t="shared" si="4"/>
        <v>6238</v>
      </c>
      <c r="E47" s="62"/>
      <c r="F47" s="59">
        <v>1564</v>
      </c>
      <c r="G47" s="64">
        <v>183</v>
      </c>
      <c r="H47" s="62">
        <f t="shared" si="2"/>
        <v>1747</v>
      </c>
      <c r="I47" s="62"/>
      <c r="J47" s="59">
        <v>3862</v>
      </c>
      <c r="K47" s="74">
        <v>724.43200000000002</v>
      </c>
      <c r="L47" s="72">
        <f t="shared" si="0"/>
        <v>4586.4319999999998</v>
      </c>
      <c r="M47" s="62">
        <v>0.15</v>
      </c>
      <c r="N47" s="62"/>
      <c r="O47" s="59">
        <v>4275</v>
      </c>
      <c r="P47" s="74">
        <v>24426.16</v>
      </c>
      <c r="Q47" s="72">
        <f t="shared" si="3"/>
        <v>28701.16</v>
      </c>
      <c r="R47" s="62">
        <v>32.28</v>
      </c>
      <c r="S47" s="59">
        <v>7485</v>
      </c>
      <c r="T47" s="64">
        <v>2060</v>
      </c>
      <c r="U47" s="62">
        <f t="shared" si="1"/>
        <v>9545</v>
      </c>
      <c r="V47" s="62">
        <v>2.133</v>
      </c>
      <c r="W47" s="62">
        <v>1.548</v>
      </c>
      <c r="X47" s="63"/>
    </row>
    <row r="48" spans="1:24" x14ac:dyDescent="0.3">
      <c r="A48" s="59">
        <v>1991</v>
      </c>
      <c r="B48" s="62">
        <v>6340</v>
      </c>
      <c r="C48" s="64">
        <v>512</v>
      </c>
      <c r="D48" s="62">
        <f t="shared" si="4"/>
        <v>6852</v>
      </c>
      <c r="E48" s="62"/>
      <c r="F48" s="59">
        <v>2251</v>
      </c>
      <c r="G48" s="64">
        <v>264</v>
      </c>
      <c r="H48" s="62">
        <f t="shared" si="2"/>
        <v>2515</v>
      </c>
      <c r="I48" s="62"/>
      <c r="J48" s="59">
        <v>3641</v>
      </c>
      <c r="K48" s="74">
        <v>682.9769</v>
      </c>
      <c r="L48" s="72">
        <f t="shared" si="0"/>
        <v>4323.9768999999997</v>
      </c>
      <c r="M48" s="62">
        <v>0.14000000000000001</v>
      </c>
      <c r="N48" s="62">
        <v>6</v>
      </c>
      <c r="O48" s="59">
        <v>5057</v>
      </c>
      <c r="P48" s="74">
        <v>28894.29</v>
      </c>
      <c r="Q48" s="72">
        <f t="shared" si="3"/>
        <v>33951.29</v>
      </c>
      <c r="R48" s="62">
        <v>20.86</v>
      </c>
      <c r="S48" s="59">
        <v>7780</v>
      </c>
      <c r="T48" s="64">
        <v>2141</v>
      </c>
      <c r="U48" s="62">
        <f t="shared" si="1"/>
        <v>9921</v>
      </c>
      <c r="V48" s="62">
        <v>1.2629999999999999</v>
      </c>
      <c r="W48" s="62">
        <v>1.171</v>
      </c>
      <c r="X48" s="63">
        <v>3.3730000000000002</v>
      </c>
    </row>
    <row r="49" spans="1:25" x14ac:dyDescent="0.3">
      <c r="A49" s="59">
        <v>1992</v>
      </c>
      <c r="B49" s="62">
        <v>5934</v>
      </c>
      <c r="C49" s="64">
        <v>514</v>
      </c>
      <c r="D49" s="62">
        <f t="shared" si="4"/>
        <v>6448</v>
      </c>
      <c r="E49" s="62"/>
      <c r="F49" s="59">
        <v>2419</v>
      </c>
      <c r="G49" s="64">
        <v>284</v>
      </c>
      <c r="H49" s="62">
        <f t="shared" si="2"/>
        <v>2703</v>
      </c>
      <c r="I49" s="62"/>
      <c r="J49" s="59">
        <v>3164</v>
      </c>
      <c r="K49" s="74">
        <v>593.50149999999996</v>
      </c>
      <c r="L49" s="72">
        <f t="shared" si="0"/>
        <v>3757.5014999999999</v>
      </c>
      <c r="M49" s="62">
        <v>0.21</v>
      </c>
      <c r="N49" s="62">
        <v>4.08</v>
      </c>
      <c r="O49" s="59">
        <v>4101</v>
      </c>
      <c r="P49" s="74">
        <v>23431.97</v>
      </c>
      <c r="Q49" s="72">
        <f t="shared" si="3"/>
        <v>27532.97</v>
      </c>
      <c r="R49" s="62">
        <v>30.91</v>
      </c>
      <c r="S49" s="59">
        <v>7442</v>
      </c>
      <c r="T49" s="64">
        <v>2048</v>
      </c>
      <c r="U49" s="62">
        <f t="shared" si="1"/>
        <v>9490</v>
      </c>
      <c r="V49" s="62">
        <v>2.1619999999999999</v>
      </c>
      <c r="W49" s="62">
        <v>1.542</v>
      </c>
      <c r="X49" s="63">
        <v>3.9870000000000001</v>
      </c>
    </row>
    <row r="50" spans="1:25" x14ac:dyDescent="0.3">
      <c r="A50" s="59">
        <v>1993</v>
      </c>
      <c r="B50" s="62">
        <v>5547</v>
      </c>
      <c r="C50" s="64">
        <v>508</v>
      </c>
      <c r="D50" s="62">
        <f t="shared" si="4"/>
        <v>6055</v>
      </c>
      <c r="E50" s="62"/>
      <c r="F50" s="59">
        <v>3141</v>
      </c>
      <c r="G50" s="64">
        <v>369</v>
      </c>
      <c r="H50" s="62">
        <f t="shared" si="2"/>
        <v>3510</v>
      </c>
      <c r="I50" s="62"/>
      <c r="J50" s="59">
        <v>2673</v>
      </c>
      <c r="K50" s="74">
        <v>501.4</v>
      </c>
      <c r="L50" s="72">
        <f t="shared" si="0"/>
        <v>3174.4</v>
      </c>
      <c r="M50" s="62">
        <v>0.35</v>
      </c>
      <c r="N50" s="62">
        <v>3.5999999999999996</v>
      </c>
      <c r="O50" s="59">
        <v>5004</v>
      </c>
      <c r="P50" s="74">
        <v>28591.46</v>
      </c>
      <c r="Q50" s="72">
        <f t="shared" si="3"/>
        <v>33595.46</v>
      </c>
      <c r="R50" s="62">
        <v>32.950000000000003</v>
      </c>
      <c r="S50" s="59">
        <v>7417</v>
      </c>
      <c r="T50" s="64">
        <v>2041</v>
      </c>
      <c r="U50" s="62">
        <f t="shared" si="1"/>
        <v>9458</v>
      </c>
      <c r="V50" s="62">
        <v>1.8560000000000001</v>
      </c>
      <c r="W50" s="62">
        <v>1.927</v>
      </c>
      <c r="X50" s="63">
        <v>2.3690000000000002</v>
      </c>
    </row>
    <row r="51" spans="1:25" x14ac:dyDescent="0.3">
      <c r="A51" s="59">
        <v>1994</v>
      </c>
      <c r="B51" s="62">
        <v>5244</v>
      </c>
      <c r="C51" s="64">
        <v>541</v>
      </c>
      <c r="D51" s="62">
        <f t="shared" si="4"/>
        <v>5785</v>
      </c>
      <c r="E51" s="62"/>
      <c r="F51" s="59">
        <v>2628</v>
      </c>
      <c r="G51" s="64">
        <v>308</v>
      </c>
      <c r="H51" s="62">
        <f t="shared" si="2"/>
        <v>2936</v>
      </c>
      <c r="I51" s="62"/>
      <c r="J51" s="59">
        <v>2696</v>
      </c>
      <c r="K51" s="74">
        <v>505.71429999999998</v>
      </c>
      <c r="L51" s="72">
        <f t="shared" si="0"/>
        <v>3201.7143000000001</v>
      </c>
      <c r="M51" s="62">
        <v>0.11</v>
      </c>
      <c r="N51" s="62">
        <v>3.5999999999999996</v>
      </c>
      <c r="O51" s="59">
        <v>5822</v>
      </c>
      <c r="P51" s="74">
        <v>33265.279999999999</v>
      </c>
      <c r="Q51" s="72">
        <f t="shared" si="3"/>
        <v>39087.279999999999</v>
      </c>
      <c r="R51" s="62">
        <v>22.35</v>
      </c>
      <c r="S51" s="59">
        <v>6760</v>
      </c>
      <c r="T51" s="64">
        <v>1861</v>
      </c>
      <c r="U51" s="62">
        <f t="shared" si="1"/>
        <v>8621</v>
      </c>
      <c r="V51" s="62">
        <v>1.37</v>
      </c>
      <c r="W51" s="62">
        <v>1.1850000000000001</v>
      </c>
      <c r="X51" s="63">
        <v>3.048</v>
      </c>
    </row>
    <row r="52" spans="1:25" x14ac:dyDescent="0.3">
      <c r="A52" s="59">
        <v>1995</v>
      </c>
      <c r="B52" s="62">
        <v>4672</v>
      </c>
      <c r="C52" s="64">
        <v>576</v>
      </c>
      <c r="D52" s="62">
        <f t="shared" si="4"/>
        <v>5248</v>
      </c>
      <c r="E52" s="62">
        <v>4.2200000000000001E-2</v>
      </c>
      <c r="F52" s="59">
        <v>2143</v>
      </c>
      <c r="G52" s="64">
        <v>251</v>
      </c>
      <c r="H52" s="62">
        <f t="shared" si="2"/>
        <v>2394</v>
      </c>
      <c r="I52" s="62">
        <v>19.670000000000002</v>
      </c>
      <c r="J52" s="59">
        <v>2810</v>
      </c>
      <c r="K52" s="74">
        <v>527.09839999999997</v>
      </c>
      <c r="L52" s="72">
        <f t="shared" si="0"/>
        <v>3337.0983999999999</v>
      </c>
      <c r="M52" s="62">
        <v>0.33</v>
      </c>
      <c r="N52" s="62">
        <v>4.08</v>
      </c>
      <c r="O52" s="59">
        <v>5395</v>
      </c>
      <c r="P52" s="74">
        <v>30825.52</v>
      </c>
      <c r="Q52" s="72">
        <f t="shared" si="3"/>
        <v>36220.520000000004</v>
      </c>
      <c r="R52" s="62">
        <v>28.31</v>
      </c>
      <c r="S52" s="59">
        <v>6303</v>
      </c>
      <c r="T52" s="64">
        <v>1735</v>
      </c>
      <c r="U52" s="62">
        <f t="shared" si="1"/>
        <v>8038</v>
      </c>
      <c r="V52" s="62">
        <v>1.32</v>
      </c>
      <c r="W52" s="62">
        <v>1.157</v>
      </c>
      <c r="X52" s="63">
        <v>3.5569999999999999</v>
      </c>
    </row>
    <row r="53" spans="1:25" x14ac:dyDescent="0.3">
      <c r="A53" s="59">
        <v>1996</v>
      </c>
      <c r="B53" s="62">
        <v>3644</v>
      </c>
      <c r="C53" s="64">
        <v>547</v>
      </c>
      <c r="D53" s="62">
        <f t="shared" si="4"/>
        <v>4191</v>
      </c>
      <c r="E53" s="62">
        <v>3.6900000000000002E-2</v>
      </c>
      <c r="F53" s="59">
        <v>1967</v>
      </c>
      <c r="G53" s="64">
        <v>231</v>
      </c>
      <c r="H53" s="62">
        <f t="shared" si="2"/>
        <v>2198</v>
      </c>
      <c r="I53" s="62">
        <v>19.187000000000001</v>
      </c>
      <c r="J53" s="59">
        <v>2790</v>
      </c>
      <c r="K53" s="74">
        <v>523.34680000000003</v>
      </c>
      <c r="L53" s="72">
        <f t="shared" si="0"/>
        <v>3313.3468000000003</v>
      </c>
      <c r="M53" s="62">
        <v>0.22</v>
      </c>
      <c r="N53" s="62">
        <v>3.5999999999999996</v>
      </c>
      <c r="O53" s="59">
        <v>6239</v>
      </c>
      <c r="P53" s="74">
        <v>35647.9</v>
      </c>
      <c r="Q53" s="72">
        <f t="shared" si="3"/>
        <v>41886.9</v>
      </c>
      <c r="R53" s="62">
        <v>20.97</v>
      </c>
      <c r="S53" s="59">
        <v>6523</v>
      </c>
      <c r="T53" s="64">
        <v>1795</v>
      </c>
      <c r="U53" s="62">
        <f t="shared" si="1"/>
        <v>8318</v>
      </c>
      <c r="V53" s="62">
        <v>1.2929999999999999</v>
      </c>
      <c r="W53" s="62">
        <v>1.381</v>
      </c>
      <c r="X53" s="63">
        <v>3.3170000000000002</v>
      </c>
    </row>
    <row r="54" spans="1:25" x14ac:dyDescent="0.3">
      <c r="A54" s="59">
        <v>1997</v>
      </c>
      <c r="B54" s="62">
        <v>3382</v>
      </c>
      <c r="C54" s="64">
        <v>539</v>
      </c>
      <c r="D54" s="62">
        <f t="shared" si="4"/>
        <v>3921</v>
      </c>
      <c r="E54" s="62">
        <v>3.7199999999999997E-2</v>
      </c>
      <c r="F54" s="59">
        <v>1564</v>
      </c>
      <c r="G54" s="64">
        <v>183</v>
      </c>
      <c r="H54" s="62">
        <f t="shared" si="2"/>
        <v>1747</v>
      </c>
      <c r="I54" s="62">
        <v>13.387</v>
      </c>
      <c r="J54" s="59">
        <v>3494</v>
      </c>
      <c r="K54" s="74">
        <v>655.40269999999998</v>
      </c>
      <c r="L54" s="72">
        <f t="shared" si="0"/>
        <v>4149.4026999999996</v>
      </c>
      <c r="M54" s="62">
        <v>0.23</v>
      </c>
      <c r="N54" s="62">
        <v>5.28</v>
      </c>
      <c r="O54" s="59">
        <v>6271</v>
      </c>
      <c r="P54" s="74">
        <v>35830.74</v>
      </c>
      <c r="Q54" s="72">
        <f t="shared" si="3"/>
        <v>42101.74</v>
      </c>
      <c r="R54" s="62">
        <v>18.920000000000002</v>
      </c>
      <c r="S54" s="59">
        <v>6058</v>
      </c>
      <c r="T54" s="64">
        <v>1667</v>
      </c>
      <c r="U54" s="62">
        <f t="shared" si="1"/>
        <v>7725</v>
      </c>
      <c r="V54" s="62">
        <v>1.0049999999999999</v>
      </c>
      <c r="W54" s="62">
        <v>1.179</v>
      </c>
      <c r="X54" s="63">
        <v>3.4380000000000002</v>
      </c>
    </row>
    <row r="55" spans="1:25" x14ac:dyDescent="0.3">
      <c r="A55" s="59">
        <v>1998</v>
      </c>
      <c r="B55" s="62">
        <v>3087</v>
      </c>
      <c r="C55" s="64">
        <v>470</v>
      </c>
      <c r="D55" s="62">
        <f t="shared" si="4"/>
        <v>3557</v>
      </c>
      <c r="E55" s="62">
        <v>3.4500000000000003E-2</v>
      </c>
      <c r="F55" s="59">
        <v>1866</v>
      </c>
      <c r="G55" s="64">
        <v>219</v>
      </c>
      <c r="H55" s="62">
        <f t="shared" si="2"/>
        <v>2085</v>
      </c>
      <c r="I55" s="62">
        <v>23.751999999999999</v>
      </c>
      <c r="J55" s="59">
        <v>3786</v>
      </c>
      <c r="K55" s="74">
        <v>710.17600000000004</v>
      </c>
      <c r="L55" s="72">
        <f t="shared" si="0"/>
        <v>4496.1760000000004</v>
      </c>
      <c r="M55" s="62">
        <v>0.32</v>
      </c>
      <c r="N55" s="62">
        <v>3.3600000000000003</v>
      </c>
      <c r="O55" s="59">
        <v>13720</v>
      </c>
      <c r="P55" s="74">
        <v>78392.25</v>
      </c>
      <c r="Q55" s="72">
        <f t="shared" si="3"/>
        <v>92112.25</v>
      </c>
      <c r="R55" s="62">
        <v>21.61</v>
      </c>
      <c r="S55" s="59">
        <v>7680</v>
      </c>
      <c r="T55" s="64">
        <v>2114</v>
      </c>
      <c r="U55" s="62">
        <f t="shared" si="1"/>
        <v>9794</v>
      </c>
      <c r="V55" s="62">
        <v>2.33</v>
      </c>
      <c r="W55" s="62">
        <v>1.7330000000000001</v>
      </c>
      <c r="X55" s="63">
        <v>4.2460000000000004</v>
      </c>
    </row>
    <row r="56" spans="1:25" x14ac:dyDescent="0.3">
      <c r="A56" s="59">
        <v>1999</v>
      </c>
      <c r="B56" s="62">
        <v>3187</v>
      </c>
      <c r="C56" s="64">
        <v>512</v>
      </c>
      <c r="D56" s="62">
        <f t="shared" si="4"/>
        <v>3699</v>
      </c>
      <c r="E56" s="62">
        <v>3.44E-2</v>
      </c>
      <c r="F56" s="59">
        <v>1677</v>
      </c>
      <c r="G56" s="64">
        <v>197</v>
      </c>
      <c r="H56" s="62">
        <f t="shared" si="2"/>
        <v>1874</v>
      </c>
      <c r="I56" s="62">
        <v>22.972999999999999</v>
      </c>
      <c r="J56" s="59">
        <v>4024</v>
      </c>
      <c r="K56" s="74">
        <v>754.81989999999996</v>
      </c>
      <c r="L56" s="72">
        <f t="shared" si="0"/>
        <v>4778.8199000000004</v>
      </c>
      <c r="M56" s="62">
        <v>0.27</v>
      </c>
      <c r="N56" s="62">
        <v>2.88</v>
      </c>
      <c r="O56" s="59">
        <v>13949</v>
      </c>
      <c r="P56" s="74">
        <v>79700.69</v>
      </c>
      <c r="Q56" s="72">
        <f t="shared" si="3"/>
        <v>93649.69</v>
      </c>
      <c r="R56" s="62">
        <v>19.559999999999999</v>
      </c>
      <c r="S56" s="59">
        <v>7300</v>
      </c>
      <c r="T56" s="64">
        <v>2009</v>
      </c>
      <c r="U56" s="62">
        <f t="shared" si="1"/>
        <v>9309</v>
      </c>
      <c r="V56" s="62">
        <v>2.798</v>
      </c>
      <c r="W56" s="62">
        <v>1.7869999999999999</v>
      </c>
      <c r="X56" s="63">
        <v>4.3819999999999997</v>
      </c>
    </row>
    <row r="57" spans="1:25" x14ac:dyDescent="0.3">
      <c r="A57" s="59">
        <v>2000</v>
      </c>
      <c r="B57" s="62">
        <v>4026</v>
      </c>
      <c r="C57" s="64">
        <v>430</v>
      </c>
      <c r="D57" s="62">
        <f t="shared" si="4"/>
        <v>4456</v>
      </c>
      <c r="E57" s="62">
        <v>4.3999999999999997E-2</v>
      </c>
      <c r="F57" s="59">
        <v>2327</v>
      </c>
      <c r="G57" s="64">
        <v>273</v>
      </c>
      <c r="H57" s="62">
        <f t="shared" si="2"/>
        <v>2600</v>
      </c>
      <c r="I57" s="62">
        <v>24.077000000000002</v>
      </c>
      <c r="J57" s="59">
        <v>4422</v>
      </c>
      <c r="K57" s="74">
        <v>829.47649999999999</v>
      </c>
      <c r="L57" s="72">
        <f t="shared" si="0"/>
        <v>5251.4764999999998</v>
      </c>
      <c r="M57" s="62">
        <v>0.23</v>
      </c>
      <c r="N57" s="62">
        <v>1.6800000000000002</v>
      </c>
      <c r="O57" s="59">
        <v>11249</v>
      </c>
      <c r="P57" s="74">
        <v>64273.64</v>
      </c>
      <c r="Q57" s="72">
        <f t="shared" si="3"/>
        <v>75522.64</v>
      </c>
      <c r="R57" s="62">
        <v>16.18</v>
      </c>
      <c r="S57" s="59">
        <v>7171</v>
      </c>
      <c r="T57" s="64">
        <v>1974</v>
      </c>
      <c r="U57" s="62">
        <f t="shared" si="1"/>
        <v>9145</v>
      </c>
      <c r="V57" s="62">
        <v>2.6179999999999999</v>
      </c>
      <c r="W57" s="62">
        <v>1.659</v>
      </c>
      <c r="X57" s="63">
        <v>4.5570000000000004</v>
      </c>
    </row>
    <row r="58" spans="1:25" x14ac:dyDescent="0.3">
      <c r="A58" s="59">
        <v>2001</v>
      </c>
      <c r="B58" s="62">
        <v>4101</v>
      </c>
      <c r="C58" s="64">
        <v>470</v>
      </c>
      <c r="D58" s="62">
        <f t="shared" si="4"/>
        <v>4571</v>
      </c>
      <c r="E58" s="62">
        <v>4.5600000000000002E-2</v>
      </c>
      <c r="F58" s="59">
        <v>2409</v>
      </c>
      <c r="G58" s="64">
        <v>283</v>
      </c>
      <c r="H58" s="62">
        <f t="shared" si="2"/>
        <v>2692</v>
      </c>
      <c r="I58" s="62">
        <v>26.099</v>
      </c>
      <c r="J58" s="59">
        <v>4206</v>
      </c>
      <c r="K58" s="74">
        <v>788.95929999999998</v>
      </c>
      <c r="L58" s="72">
        <f>K58+J58</f>
        <v>4994.9593000000004</v>
      </c>
      <c r="M58" s="62">
        <v>0.18</v>
      </c>
      <c r="N58" s="62">
        <v>3.12</v>
      </c>
      <c r="O58" s="59">
        <v>10564</v>
      </c>
      <c r="P58" s="74">
        <v>60359.75</v>
      </c>
      <c r="Q58" s="72">
        <f>P58+O58</f>
        <v>70923.75</v>
      </c>
      <c r="R58" s="62">
        <v>16.32</v>
      </c>
      <c r="S58" s="59">
        <v>6456</v>
      </c>
      <c r="T58" s="64">
        <v>1777</v>
      </c>
      <c r="U58" s="62">
        <f>T58+S58</f>
        <v>8233</v>
      </c>
      <c r="V58" s="62">
        <v>1.4410000000000001</v>
      </c>
      <c r="W58" s="62">
        <v>1.3049999999999999</v>
      </c>
      <c r="X58" s="63">
        <v>3.6019999999999999</v>
      </c>
    </row>
    <row r="59" spans="1:25" x14ac:dyDescent="0.3">
      <c r="A59" s="59">
        <v>2002</v>
      </c>
      <c r="B59" s="62">
        <v>3750</v>
      </c>
      <c r="C59" s="64">
        <v>456</v>
      </c>
      <c r="D59" s="62">
        <f t="shared" si="4"/>
        <v>4206</v>
      </c>
      <c r="E59" s="62">
        <v>4.53E-2</v>
      </c>
      <c r="F59" s="59">
        <v>2108</v>
      </c>
      <c r="G59" s="64">
        <v>247</v>
      </c>
      <c r="H59" s="62">
        <f t="shared" si="2"/>
        <v>2355</v>
      </c>
      <c r="I59" s="62">
        <v>22.146999999999998</v>
      </c>
      <c r="J59" s="59">
        <v>3640</v>
      </c>
      <c r="K59" s="65">
        <v>1529</v>
      </c>
      <c r="L59" s="62">
        <v>5169</v>
      </c>
      <c r="M59" s="62">
        <v>0.21</v>
      </c>
      <c r="N59" s="62">
        <v>1.92</v>
      </c>
      <c r="O59" s="59">
        <v>9655</v>
      </c>
      <c r="P59" s="65">
        <v>26631</v>
      </c>
      <c r="Q59" s="72">
        <v>36286</v>
      </c>
      <c r="R59" s="62">
        <v>25.22</v>
      </c>
      <c r="S59" s="59">
        <v>4823</v>
      </c>
      <c r="T59" s="65">
        <v>511</v>
      </c>
      <c r="U59" s="62">
        <v>5334</v>
      </c>
      <c r="V59" s="62">
        <v>1.8169999999999999</v>
      </c>
      <c r="W59" s="62">
        <v>1.7849999999999999</v>
      </c>
      <c r="X59" s="63">
        <v>3.7480000000000002</v>
      </c>
    </row>
    <row r="60" spans="1:25" x14ac:dyDescent="0.3">
      <c r="A60" s="59">
        <v>2003</v>
      </c>
      <c r="B60" s="62">
        <v>3375</v>
      </c>
      <c r="C60" s="64">
        <v>450</v>
      </c>
      <c r="D60" s="62">
        <f t="shared" si="4"/>
        <v>3825</v>
      </c>
      <c r="E60" s="62">
        <v>4.6800000000000001E-2</v>
      </c>
      <c r="F60" s="59">
        <v>2233</v>
      </c>
      <c r="G60" s="64">
        <v>262</v>
      </c>
      <c r="H60" s="62">
        <f t="shared" si="2"/>
        <v>2495</v>
      </c>
      <c r="I60" s="62">
        <v>26.821000000000002</v>
      </c>
      <c r="J60" s="59">
        <v>3281</v>
      </c>
      <c r="K60" s="65">
        <v>349</v>
      </c>
      <c r="L60" s="62">
        <v>3630</v>
      </c>
      <c r="M60" s="62">
        <v>0.16</v>
      </c>
      <c r="N60" s="62">
        <v>2.64</v>
      </c>
      <c r="O60" s="59">
        <v>9873</v>
      </c>
      <c r="P60" s="65">
        <v>44930</v>
      </c>
      <c r="Q60" s="72">
        <v>54803</v>
      </c>
      <c r="R60" s="62">
        <v>26.04</v>
      </c>
      <c r="S60" s="59">
        <v>4722</v>
      </c>
      <c r="T60" s="65">
        <v>1036</v>
      </c>
      <c r="U60" s="62">
        <v>5758</v>
      </c>
      <c r="V60" s="62">
        <v>1.996</v>
      </c>
      <c r="W60" s="62">
        <v>1.671</v>
      </c>
      <c r="X60" s="63">
        <v>3.9689999999999999</v>
      </c>
    </row>
    <row r="61" spans="1:25" x14ac:dyDescent="0.3">
      <c r="A61" s="59">
        <v>2004</v>
      </c>
      <c r="B61" s="62">
        <v>3319</v>
      </c>
      <c r="C61" s="64">
        <v>461</v>
      </c>
      <c r="D61" s="62">
        <f t="shared" si="4"/>
        <v>3780</v>
      </c>
      <c r="E61" s="62">
        <v>4.7600000000000003E-2</v>
      </c>
      <c r="F61" s="59">
        <v>2071</v>
      </c>
      <c r="G61" s="64">
        <v>243</v>
      </c>
      <c r="H61" s="62">
        <f t="shared" si="2"/>
        <v>2314</v>
      </c>
      <c r="I61" s="62">
        <v>27.058</v>
      </c>
      <c r="J61" s="59">
        <v>3029</v>
      </c>
      <c r="K61" s="65">
        <v>369</v>
      </c>
      <c r="L61" s="62">
        <v>3398</v>
      </c>
      <c r="M61" s="62">
        <v>0.12</v>
      </c>
      <c r="N61" s="62">
        <v>2.16</v>
      </c>
      <c r="O61" s="59">
        <v>9387</v>
      </c>
      <c r="P61" s="65">
        <v>34273</v>
      </c>
      <c r="Q61" s="72">
        <v>43660</v>
      </c>
      <c r="R61" s="62">
        <v>29.98</v>
      </c>
      <c r="S61" s="59">
        <v>4574</v>
      </c>
      <c r="T61" s="65">
        <v>635</v>
      </c>
      <c r="U61" s="62">
        <v>5209</v>
      </c>
      <c r="V61" s="62">
        <v>1.363</v>
      </c>
      <c r="W61" s="62">
        <v>1.6830000000000001</v>
      </c>
      <c r="X61" s="63">
        <v>3.125</v>
      </c>
    </row>
    <row r="62" spans="1:25" x14ac:dyDescent="0.3">
      <c r="A62" s="59">
        <v>2005</v>
      </c>
      <c r="B62" s="62">
        <v>3195</v>
      </c>
      <c r="C62" s="64">
        <v>425</v>
      </c>
      <c r="D62" s="62">
        <f t="shared" si="4"/>
        <v>3620</v>
      </c>
      <c r="E62" s="62">
        <v>4.7100000000000003E-2</v>
      </c>
      <c r="F62" s="59">
        <v>1904</v>
      </c>
      <c r="G62" s="64">
        <v>223</v>
      </c>
      <c r="H62" s="62">
        <f t="shared" si="2"/>
        <v>2127</v>
      </c>
      <c r="I62" s="62">
        <v>25.902999999999999</v>
      </c>
      <c r="J62" s="59">
        <v>2813</v>
      </c>
      <c r="K62" s="65">
        <v>419</v>
      </c>
      <c r="L62" s="62">
        <v>3232</v>
      </c>
      <c r="M62" s="62">
        <v>0.13</v>
      </c>
      <c r="N62" s="62">
        <v>2.16</v>
      </c>
      <c r="O62" s="59">
        <v>10238</v>
      </c>
      <c r="P62" s="65">
        <v>35291</v>
      </c>
      <c r="Q62" s="72">
        <v>45529</v>
      </c>
      <c r="R62" s="62">
        <v>23.51</v>
      </c>
      <c r="S62" s="59">
        <v>4468</v>
      </c>
      <c r="T62" s="65">
        <v>527</v>
      </c>
      <c r="U62" s="62">
        <v>4995</v>
      </c>
      <c r="V62" s="62">
        <v>1.2829999999999999</v>
      </c>
      <c r="W62" s="62">
        <v>1.22</v>
      </c>
      <c r="X62" s="63">
        <v>2.9580000000000002</v>
      </c>
      <c r="Y62">
        <v>2145.4261329000001</v>
      </c>
    </row>
    <row r="63" spans="1:25" x14ac:dyDescent="0.3">
      <c r="A63" s="59">
        <v>2006</v>
      </c>
      <c r="B63" s="62">
        <v>2977</v>
      </c>
      <c r="C63" s="64">
        <v>419</v>
      </c>
      <c r="D63" s="62">
        <f t="shared" si="4"/>
        <v>3396</v>
      </c>
      <c r="E63" s="62">
        <v>4.8399999999999999E-2</v>
      </c>
      <c r="F63" s="59">
        <v>1964</v>
      </c>
      <c r="G63" s="64">
        <v>230</v>
      </c>
      <c r="H63" s="62">
        <f t="shared" si="2"/>
        <v>2194</v>
      </c>
      <c r="I63" s="62">
        <v>26.675999999999998</v>
      </c>
      <c r="J63" s="59">
        <v>2303</v>
      </c>
      <c r="K63" s="65">
        <v>296</v>
      </c>
      <c r="L63" s="62">
        <v>2599</v>
      </c>
      <c r="M63" s="62">
        <v>7.0000000000000007E-2</v>
      </c>
      <c r="N63" s="62">
        <v>2.4000000000000004</v>
      </c>
      <c r="O63" s="59">
        <v>9915</v>
      </c>
      <c r="P63" s="65">
        <v>37977</v>
      </c>
      <c r="Q63" s="72">
        <v>47892</v>
      </c>
      <c r="R63" s="62">
        <v>25.13</v>
      </c>
      <c r="S63" s="59">
        <v>4290</v>
      </c>
      <c r="T63" s="65">
        <v>1515</v>
      </c>
      <c r="U63" s="62">
        <v>5805</v>
      </c>
      <c r="V63" s="62">
        <v>1.0740000000000001</v>
      </c>
      <c r="W63" s="62">
        <v>1.02</v>
      </c>
      <c r="X63" s="63">
        <v>3.452</v>
      </c>
      <c r="Y63">
        <v>2359.2917035</v>
      </c>
    </row>
    <row r="64" spans="1:25" x14ac:dyDescent="0.3">
      <c r="A64" s="59">
        <v>2007</v>
      </c>
      <c r="B64" s="62">
        <v>3510</v>
      </c>
      <c r="C64" s="64">
        <v>275</v>
      </c>
      <c r="D64" s="62">
        <f t="shared" si="4"/>
        <v>3785</v>
      </c>
      <c r="E64" s="62">
        <v>6.4199999999999993E-2</v>
      </c>
      <c r="F64" s="59">
        <v>2139</v>
      </c>
      <c r="G64" s="64">
        <v>251</v>
      </c>
      <c r="H64" s="62">
        <f t="shared" si="2"/>
        <v>2390</v>
      </c>
      <c r="I64" s="62">
        <v>32.883000000000003</v>
      </c>
      <c r="J64" s="59">
        <v>2236</v>
      </c>
      <c r="K64" s="65">
        <v>199</v>
      </c>
      <c r="L64" s="62">
        <v>2435</v>
      </c>
      <c r="M64" s="62">
        <v>0.1</v>
      </c>
      <c r="N64" s="62">
        <v>2.88</v>
      </c>
      <c r="O64" s="59">
        <v>10128</v>
      </c>
      <c r="P64" s="65">
        <v>33328</v>
      </c>
      <c r="Q64" s="72">
        <v>43456</v>
      </c>
      <c r="R64" s="62">
        <v>33.090000000000003</v>
      </c>
      <c r="S64" s="59">
        <v>4488</v>
      </c>
      <c r="T64" s="65">
        <v>451</v>
      </c>
      <c r="U64" s="62">
        <v>4939</v>
      </c>
      <c r="V64" s="62">
        <v>1.9430000000000001</v>
      </c>
      <c r="W64" s="62">
        <v>1.331</v>
      </c>
      <c r="X64" s="63">
        <v>3.9</v>
      </c>
      <c r="Y64">
        <v>2785.0741978099995</v>
      </c>
    </row>
    <row r="65" spans="1:25" x14ac:dyDescent="0.3">
      <c r="A65" s="59">
        <v>2008</v>
      </c>
      <c r="B65" s="62">
        <v>3007</v>
      </c>
      <c r="C65" s="64">
        <v>223</v>
      </c>
      <c r="D65" s="62">
        <f t="shared" si="4"/>
        <v>3230</v>
      </c>
      <c r="E65" s="62">
        <v>6.6600000000000006E-2</v>
      </c>
      <c r="F65" s="59">
        <v>1781</v>
      </c>
      <c r="G65" s="64">
        <v>209</v>
      </c>
      <c r="H65" s="62">
        <f t="shared" si="2"/>
        <v>1990</v>
      </c>
      <c r="I65" s="62">
        <v>39.853999999999999</v>
      </c>
      <c r="J65" s="59">
        <v>1953</v>
      </c>
      <c r="K65" s="65">
        <v>318</v>
      </c>
      <c r="L65" s="62">
        <v>2271</v>
      </c>
      <c r="M65" s="62">
        <v>0.13</v>
      </c>
      <c r="N65" s="62">
        <v>2.4000000000000004</v>
      </c>
      <c r="O65" s="59">
        <v>8551</v>
      </c>
      <c r="P65" s="65">
        <v>27379</v>
      </c>
      <c r="Q65" s="72">
        <v>35930</v>
      </c>
      <c r="R65" s="62">
        <v>31.36</v>
      </c>
      <c r="S65" s="59">
        <v>3976</v>
      </c>
      <c r="T65" s="65">
        <v>898</v>
      </c>
      <c r="U65" s="62">
        <v>4874</v>
      </c>
      <c r="V65" s="62">
        <v>1.7470000000000001</v>
      </c>
      <c r="W65" s="62">
        <v>1.331</v>
      </c>
      <c r="X65" s="63">
        <v>2.927</v>
      </c>
      <c r="Y65">
        <v>2504.6520544199998</v>
      </c>
    </row>
    <row r="66" spans="1:25" x14ac:dyDescent="0.3">
      <c r="A66" s="59">
        <v>2009</v>
      </c>
      <c r="B66" s="62">
        <v>3091</v>
      </c>
      <c r="C66" s="64">
        <v>188</v>
      </c>
      <c r="D66" s="62">
        <f t="shared" si="4"/>
        <v>3279</v>
      </c>
      <c r="E66" s="62">
        <v>6.59E-2</v>
      </c>
      <c r="F66" s="59">
        <v>1900</v>
      </c>
      <c r="G66" s="64">
        <v>223</v>
      </c>
      <c r="H66" s="62">
        <f t="shared" si="2"/>
        <v>2123</v>
      </c>
      <c r="I66" s="62">
        <v>40.095999999999997</v>
      </c>
      <c r="J66" s="59">
        <v>1818</v>
      </c>
      <c r="K66" s="65">
        <v>455</v>
      </c>
      <c r="L66" s="62">
        <v>2273</v>
      </c>
      <c r="M66" s="62">
        <v>5.0999999999999997E-2</v>
      </c>
      <c r="N66" s="62">
        <v>2.16</v>
      </c>
      <c r="O66" s="59">
        <v>7059</v>
      </c>
      <c r="P66" s="65">
        <v>33421</v>
      </c>
      <c r="Q66" s="72">
        <v>40480</v>
      </c>
      <c r="R66" s="62">
        <v>22.81</v>
      </c>
      <c r="S66" s="59">
        <v>3397</v>
      </c>
      <c r="T66" s="65">
        <v>996</v>
      </c>
      <c r="U66" s="62">
        <v>4393</v>
      </c>
      <c r="V66" s="62">
        <v>0.79</v>
      </c>
      <c r="W66" s="62">
        <v>0.86199999999999999</v>
      </c>
      <c r="X66" s="63">
        <v>3.2930000000000001</v>
      </c>
      <c r="Y66">
        <v>2073.2146202099998</v>
      </c>
    </row>
    <row r="67" spans="1:25" x14ac:dyDescent="0.3">
      <c r="A67" s="59">
        <v>2010</v>
      </c>
      <c r="B67" s="62">
        <v>2692</v>
      </c>
      <c r="C67" s="64">
        <v>179</v>
      </c>
      <c r="D67" s="62">
        <f t="shared" si="4"/>
        <v>2871</v>
      </c>
      <c r="E67" s="62">
        <v>5.8299999999999998E-2</v>
      </c>
      <c r="F67" s="59">
        <v>2317</v>
      </c>
      <c r="G67" s="64">
        <v>272</v>
      </c>
      <c r="H67" s="62">
        <f t="shared" si="2"/>
        <v>2589</v>
      </c>
      <c r="I67" s="62">
        <v>50.43</v>
      </c>
      <c r="J67" s="59">
        <v>1490</v>
      </c>
      <c r="K67" s="65">
        <v>559</v>
      </c>
      <c r="L67" s="62">
        <v>2049</v>
      </c>
      <c r="M67" s="62">
        <v>7.6999999999999999E-2</v>
      </c>
      <c r="N67" s="62">
        <v>2.64</v>
      </c>
      <c r="O67" s="59">
        <v>7829</v>
      </c>
      <c r="P67" s="65">
        <v>42486</v>
      </c>
      <c r="Q67" s="62">
        <v>50315</v>
      </c>
      <c r="R67" s="62">
        <v>23.72</v>
      </c>
      <c r="S67" s="59">
        <v>3198</v>
      </c>
      <c r="T67" s="65">
        <v>673</v>
      </c>
      <c r="U67" s="62">
        <v>3871</v>
      </c>
      <c r="V67" s="62">
        <v>1.19</v>
      </c>
      <c r="W67" s="62">
        <v>0.95399999999999996</v>
      </c>
      <c r="X67" s="63">
        <v>3.8540000000000001</v>
      </c>
      <c r="Y67">
        <v>3024.3471232699999</v>
      </c>
    </row>
    <row r="68" spans="1:25" x14ac:dyDescent="0.3">
      <c r="A68" s="59">
        <v>2011</v>
      </c>
      <c r="B68" s="62">
        <v>2807</v>
      </c>
      <c r="C68" s="64">
        <v>226</v>
      </c>
      <c r="D68" s="62">
        <f t="shared" si="4"/>
        <v>3033</v>
      </c>
      <c r="E68" s="62">
        <v>5.9200000000000003E-2</v>
      </c>
      <c r="F68" s="59">
        <v>2250</v>
      </c>
      <c r="G68" s="64">
        <v>264</v>
      </c>
      <c r="H68" s="62">
        <f t="shared" si="2"/>
        <v>2514</v>
      </c>
      <c r="I68" s="62">
        <v>52.139000000000003</v>
      </c>
      <c r="J68" s="59">
        <v>1530</v>
      </c>
      <c r="K68" s="65">
        <v>547</v>
      </c>
      <c r="L68" s="62">
        <v>2077</v>
      </c>
      <c r="M68" s="62">
        <v>9.4E-2</v>
      </c>
      <c r="N68" s="62">
        <v>3.3600000000000003</v>
      </c>
      <c r="O68" s="59">
        <v>7369</v>
      </c>
      <c r="P68" s="65">
        <v>44460</v>
      </c>
      <c r="Q68" s="62">
        <v>51829</v>
      </c>
      <c r="R68" s="62">
        <v>25.32</v>
      </c>
      <c r="S68" s="59">
        <v>4019</v>
      </c>
      <c r="T68" s="65">
        <v>1024</v>
      </c>
      <c r="U68" s="62">
        <v>5043</v>
      </c>
      <c r="V68" s="62">
        <v>2.0569999999999999</v>
      </c>
      <c r="W68" s="62">
        <v>1.2649999999999999</v>
      </c>
      <c r="X68" s="63">
        <v>4.1059999999999999</v>
      </c>
      <c r="Y68">
        <v>3680.8452755499998</v>
      </c>
    </row>
    <row r="69" spans="1:25" x14ac:dyDescent="0.3">
      <c r="A69" s="59">
        <v>2012</v>
      </c>
      <c r="B69" s="62">
        <v>2914</v>
      </c>
      <c r="C69" s="64">
        <v>212</v>
      </c>
      <c r="D69" s="62">
        <f t="shared" si="4"/>
        <v>3126</v>
      </c>
      <c r="E69" s="62">
        <v>7.3300000000000004E-2</v>
      </c>
      <c r="F69" s="59">
        <v>2249</v>
      </c>
      <c r="G69" s="64">
        <v>264</v>
      </c>
      <c r="H69" s="62">
        <f t="shared" si="2"/>
        <v>2513</v>
      </c>
      <c r="I69" s="62">
        <v>55.82</v>
      </c>
      <c r="J69" s="59">
        <v>1895</v>
      </c>
      <c r="K69" s="65">
        <v>555</v>
      </c>
      <c r="L69" s="62">
        <v>2450</v>
      </c>
      <c r="M69" s="62">
        <v>0.13700000000000001</v>
      </c>
      <c r="N69" s="62">
        <v>5.04</v>
      </c>
      <c r="O69" s="59">
        <v>6748</v>
      </c>
      <c r="P69" s="65">
        <v>52632</v>
      </c>
      <c r="Q69" s="62">
        <v>59380</v>
      </c>
      <c r="R69" s="62">
        <v>27.65</v>
      </c>
      <c r="S69" s="59">
        <v>2959</v>
      </c>
      <c r="T69" s="65">
        <v>2461</v>
      </c>
      <c r="U69" s="62">
        <v>5420</v>
      </c>
      <c r="V69" s="62">
        <v>2.383</v>
      </c>
      <c r="W69" s="62">
        <v>1.895</v>
      </c>
      <c r="X69" s="63">
        <v>4.4740000000000002</v>
      </c>
      <c r="Y69">
        <v>3282.9709931800003</v>
      </c>
    </row>
    <row r="70" spans="1:25" x14ac:dyDescent="0.3">
      <c r="A70" s="59">
        <v>2013</v>
      </c>
      <c r="B70" s="62">
        <v>3084</v>
      </c>
      <c r="C70" s="65">
        <v>97</v>
      </c>
      <c r="D70" s="62">
        <v>3181</v>
      </c>
      <c r="E70" s="62">
        <v>7.51E-2</v>
      </c>
      <c r="F70" s="59">
        <v>2082</v>
      </c>
      <c r="G70" s="64">
        <v>24</v>
      </c>
      <c r="H70" s="62">
        <f t="shared" si="2"/>
        <v>2106</v>
      </c>
      <c r="I70" s="62">
        <v>53.009</v>
      </c>
      <c r="J70" s="59">
        <v>1993</v>
      </c>
      <c r="K70" s="65">
        <v>254</v>
      </c>
      <c r="L70" s="62">
        <v>2247</v>
      </c>
      <c r="M70" s="62">
        <v>0.151</v>
      </c>
      <c r="N70" s="62">
        <v>3.3600000000000003</v>
      </c>
      <c r="O70" s="59">
        <v>6085</v>
      </c>
      <c r="P70" s="65">
        <v>53476</v>
      </c>
      <c r="Q70" s="62">
        <v>59561</v>
      </c>
      <c r="R70" s="62">
        <v>20.28</v>
      </c>
      <c r="S70" s="59">
        <v>3761</v>
      </c>
      <c r="T70" s="65">
        <v>5938</v>
      </c>
      <c r="U70" s="62">
        <v>9699</v>
      </c>
      <c r="V70" s="62">
        <v>1.988</v>
      </c>
      <c r="W70" s="62">
        <v>1.2490000000000001</v>
      </c>
      <c r="X70" s="63">
        <v>2.5750000000000002</v>
      </c>
      <c r="Y70">
        <v>3921.13847429</v>
      </c>
    </row>
    <row r="71" spans="1:25" x14ac:dyDescent="0.3">
      <c r="A71" s="59">
        <v>2014</v>
      </c>
      <c r="B71" s="62">
        <v>2834</v>
      </c>
      <c r="C71" s="65">
        <v>159</v>
      </c>
      <c r="D71" s="62">
        <v>2993</v>
      </c>
      <c r="E71" s="62">
        <v>7.4499999999999997E-2</v>
      </c>
      <c r="F71" s="59">
        <v>1942</v>
      </c>
      <c r="G71" s="65">
        <v>231</v>
      </c>
      <c r="H71" s="62">
        <v>2173</v>
      </c>
      <c r="I71" s="62">
        <v>46.165999999999997</v>
      </c>
      <c r="J71" s="59">
        <v>2647</v>
      </c>
      <c r="K71" s="65">
        <v>307</v>
      </c>
      <c r="L71" s="62">
        <v>2954</v>
      </c>
      <c r="M71" s="62">
        <v>0.2</v>
      </c>
      <c r="N71" s="62">
        <v>3.12</v>
      </c>
      <c r="O71" s="59">
        <v>4958</v>
      </c>
      <c r="P71" s="65">
        <v>53733</v>
      </c>
      <c r="Q71" s="62">
        <v>58691</v>
      </c>
      <c r="R71" s="62">
        <v>34.56</v>
      </c>
      <c r="S71" s="59">
        <v>3688</v>
      </c>
      <c r="T71" s="65">
        <v>1690</v>
      </c>
      <c r="U71" s="62">
        <v>5378</v>
      </c>
      <c r="V71" s="62">
        <v>0.93400000000000005</v>
      </c>
      <c r="W71" s="62">
        <v>0.96799999999999997</v>
      </c>
      <c r="X71" s="63">
        <v>2.766</v>
      </c>
      <c r="Y71">
        <v>3688.0229852399998</v>
      </c>
    </row>
    <row r="72" spans="1:25" x14ac:dyDescent="0.3">
      <c r="A72" s="59">
        <v>2015</v>
      </c>
      <c r="B72" s="62">
        <v>2978</v>
      </c>
      <c r="C72" s="65">
        <v>112</v>
      </c>
      <c r="D72" s="62">
        <v>3090</v>
      </c>
      <c r="E72" s="62">
        <v>8.7099999999999997E-2</v>
      </c>
      <c r="F72" s="59">
        <v>2537</v>
      </c>
      <c r="G72" s="65">
        <v>230</v>
      </c>
      <c r="H72" s="62">
        <v>2767</v>
      </c>
      <c r="I72" s="62">
        <v>61.505000000000003</v>
      </c>
      <c r="J72" s="59">
        <v>2238</v>
      </c>
      <c r="K72" s="65">
        <v>449</v>
      </c>
      <c r="L72" s="62">
        <v>2687</v>
      </c>
      <c r="M72" s="62">
        <v>0.156</v>
      </c>
      <c r="N72" s="62">
        <v>4.5600000000000005</v>
      </c>
      <c r="O72" s="59">
        <v>5157</v>
      </c>
      <c r="P72" s="65">
        <v>47372</v>
      </c>
      <c r="Q72" s="62">
        <v>52529</v>
      </c>
      <c r="R72" s="62">
        <v>33.590000000000003</v>
      </c>
      <c r="S72" s="59">
        <v>3393</v>
      </c>
      <c r="T72" s="65">
        <v>1636</v>
      </c>
      <c r="U72" s="62">
        <v>5029</v>
      </c>
      <c r="V72" s="62">
        <v>1.179</v>
      </c>
      <c r="W72" s="62">
        <v>1.0189999999999999</v>
      </c>
      <c r="X72" s="63">
        <v>2.6680000000000001</v>
      </c>
      <c r="Y72">
        <v>3710.4826488500003</v>
      </c>
    </row>
    <row r="73" spans="1:25" x14ac:dyDescent="0.3">
      <c r="A73" s="59">
        <v>2016</v>
      </c>
      <c r="B73" s="62">
        <v>3421</v>
      </c>
      <c r="C73" s="65">
        <v>666</v>
      </c>
      <c r="D73" s="62">
        <v>4087</v>
      </c>
      <c r="E73" s="62">
        <v>9.6799999999999997E-2</v>
      </c>
      <c r="F73" s="59">
        <v>2415</v>
      </c>
      <c r="G73" s="65">
        <v>267</v>
      </c>
      <c r="H73" s="62">
        <v>2682</v>
      </c>
      <c r="I73" s="62">
        <v>55.722999999999999</v>
      </c>
      <c r="J73" s="59">
        <v>2738</v>
      </c>
      <c r="K73" s="65">
        <v>390</v>
      </c>
      <c r="L73" s="62">
        <v>3128</v>
      </c>
      <c r="M73" s="62">
        <v>0.14399999999999999</v>
      </c>
      <c r="N73" s="62">
        <v>4.32</v>
      </c>
      <c r="O73" s="59">
        <v>5485</v>
      </c>
      <c r="P73" s="65">
        <v>44811</v>
      </c>
      <c r="Q73" s="62">
        <v>50296</v>
      </c>
      <c r="R73" s="62">
        <v>34.869999999999997</v>
      </c>
      <c r="S73" s="59">
        <v>3805</v>
      </c>
      <c r="T73" s="65">
        <v>1167</v>
      </c>
      <c r="U73" s="62">
        <v>4972</v>
      </c>
      <c r="V73" s="62">
        <v>1.0680000000000001</v>
      </c>
      <c r="W73" s="62">
        <v>1.097</v>
      </c>
      <c r="X73" s="63">
        <v>2.9849999999999999</v>
      </c>
      <c r="Y73">
        <v>3783.5036314599997</v>
      </c>
    </row>
    <row r="74" spans="1:25" x14ac:dyDescent="0.3">
      <c r="A74" s="59">
        <v>2017</v>
      </c>
      <c r="B74" s="62">
        <v>3641</v>
      </c>
      <c r="C74" s="65">
        <v>496</v>
      </c>
      <c r="D74" s="62">
        <v>4137</v>
      </c>
      <c r="E74" s="62">
        <v>9.2700000000000005E-2</v>
      </c>
      <c r="F74" s="59">
        <v>2293</v>
      </c>
      <c r="G74" s="65">
        <v>208</v>
      </c>
      <c r="H74" s="62">
        <v>2501</v>
      </c>
      <c r="I74" s="62">
        <v>48.814</v>
      </c>
      <c r="J74" s="59">
        <v>2855</v>
      </c>
      <c r="K74" s="65">
        <v>236</v>
      </c>
      <c r="L74" s="62">
        <v>3091</v>
      </c>
      <c r="M74" s="62">
        <v>0.16800000000000001</v>
      </c>
      <c r="N74" s="62">
        <v>3.12</v>
      </c>
      <c r="O74" s="59">
        <v>3529</v>
      </c>
      <c r="P74" s="74">
        <v>20163.72</v>
      </c>
      <c r="Q74" s="72">
        <f>O74+P74</f>
        <v>23692.720000000001</v>
      </c>
      <c r="R74" s="62"/>
      <c r="S74" s="59">
        <v>3323</v>
      </c>
      <c r="T74" s="65">
        <v>651</v>
      </c>
      <c r="U74" s="62">
        <v>3974</v>
      </c>
      <c r="V74" s="62">
        <v>0.72499999999999998</v>
      </c>
      <c r="W74" s="62">
        <v>0.995</v>
      </c>
      <c r="X74" s="63"/>
      <c r="Y74">
        <v>3777.9555907800004</v>
      </c>
    </row>
    <row r="75" spans="1:25" x14ac:dyDescent="0.3">
      <c r="A75" s="66">
        <v>2018</v>
      </c>
      <c r="B75" s="67">
        <v>3168</v>
      </c>
      <c r="C75" s="68">
        <v>486</v>
      </c>
      <c r="D75" s="67">
        <v>3654</v>
      </c>
      <c r="E75" s="67">
        <v>7.2999999999999995E-2</v>
      </c>
      <c r="F75" s="66">
        <v>1947</v>
      </c>
      <c r="G75" s="68">
        <v>344</v>
      </c>
      <c r="H75" s="67">
        <v>2291</v>
      </c>
      <c r="I75" s="67">
        <v>39.093000000000004</v>
      </c>
      <c r="J75" s="66">
        <v>3001</v>
      </c>
      <c r="K75" s="68">
        <v>199</v>
      </c>
      <c r="L75" s="67">
        <v>3200</v>
      </c>
      <c r="M75" s="67">
        <v>8.6999999999999994E-2</v>
      </c>
      <c r="N75" s="67">
        <v>3.5999999999999996</v>
      </c>
      <c r="O75" s="66">
        <v>4377</v>
      </c>
      <c r="P75" s="74">
        <v>25008.959999999999</v>
      </c>
      <c r="Q75" s="75">
        <f>O75+P75</f>
        <v>29385.96</v>
      </c>
      <c r="R75" s="67"/>
      <c r="S75" s="66">
        <v>3014</v>
      </c>
      <c r="T75" s="68">
        <v>332</v>
      </c>
      <c r="U75" s="67">
        <v>3346</v>
      </c>
      <c r="V75" s="67"/>
      <c r="W75" s="67"/>
      <c r="X75" s="69"/>
      <c r="Y75">
        <v>3539.8907082600003</v>
      </c>
    </row>
    <row r="79" spans="1:25" x14ac:dyDescent="0.3">
      <c r="G79" s="1"/>
    </row>
    <row r="82" spans="41:41" x14ac:dyDescent="0.3">
      <c r="AO82" s="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A9C8A-D381-4B3A-BDF7-F1AEA3982DF6}">
  <dimension ref="B2:F52"/>
  <sheetViews>
    <sheetView showGridLines="0" topLeftCell="A16" zoomScaleNormal="100" workbookViewId="0">
      <selection activeCell="B2" sqref="B2:F52"/>
    </sheetView>
  </sheetViews>
  <sheetFormatPr defaultRowHeight="14.4" x14ac:dyDescent="0.3"/>
  <cols>
    <col min="1" max="2" width="9.109375" customWidth="1"/>
    <col min="3" max="6" width="16" customWidth="1"/>
    <col min="7" max="7" width="6.33203125" customWidth="1"/>
  </cols>
  <sheetData>
    <row r="2" spans="2:6" x14ac:dyDescent="0.3">
      <c r="B2" s="21" t="s">
        <v>53</v>
      </c>
      <c r="C2" s="13" t="s">
        <v>49</v>
      </c>
      <c r="D2" s="13"/>
      <c r="E2" s="13"/>
      <c r="F2" s="14"/>
    </row>
    <row r="3" spans="2:6" ht="51" customHeight="1" x14ac:dyDescent="0.3">
      <c r="B3" s="17" t="s">
        <v>50</v>
      </c>
      <c r="C3" s="18" t="s">
        <v>31</v>
      </c>
      <c r="D3" s="18" t="s">
        <v>32</v>
      </c>
      <c r="E3" s="18" t="s">
        <v>33</v>
      </c>
      <c r="F3" s="19" t="s">
        <v>34</v>
      </c>
    </row>
    <row r="4" spans="2:6" x14ac:dyDescent="0.3">
      <c r="B4" s="15" t="s">
        <v>51</v>
      </c>
      <c r="C4" s="33" t="s">
        <v>21</v>
      </c>
      <c r="D4" s="33" t="s">
        <v>54</v>
      </c>
      <c r="E4" s="11" t="s">
        <v>54</v>
      </c>
      <c r="F4" s="34" t="s">
        <v>54</v>
      </c>
    </row>
    <row r="5" spans="2:6" ht="15" customHeight="1" x14ac:dyDescent="0.3">
      <c r="B5" s="15" t="s">
        <v>52</v>
      </c>
      <c r="C5" s="33" t="s">
        <v>25</v>
      </c>
      <c r="D5" s="33" t="s">
        <v>25</v>
      </c>
      <c r="E5" s="33" t="s">
        <v>25</v>
      </c>
      <c r="F5" s="34" t="s">
        <v>26</v>
      </c>
    </row>
    <row r="6" spans="2:6" x14ac:dyDescent="0.3">
      <c r="B6" s="16" t="s">
        <v>56</v>
      </c>
      <c r="C6" s="35" t="s">
        <v>45</v>
      </c>
      <c r="D6" s="35" t="s">
        <v>45</v>
      </c>
      <c r="E6" s="35" t="s">
        <v>45</v>
      </c>
      <c r="F6" s="36" t="s">
        <v>55</v>
      </c>
    </row>
    <row r="7" spans="2:6" x14ac:dyDescent="0.3">
      <c r="B7" s="2" t="s">
        <v>48</v>
      </c>
      <c r="C7" s="12"/>
      <c r="D7" s="4"/>
      <c r="E7" s="4"/>
      <c r="F7" s="5"/>
    </row>
    <row r="8" spans="2:6" x14ac:dyDescent="0.3">
      <c r="B8" s="3">
        <v>1975</v>
      </c>
      <c r="C8" s="29">
        <v>4589</v>
      </c>
      <c r="D8" s="49">
        <v>367</v>
      </c>
      <c r="E8" s="29">
        <f>D8+C8</f>
        <v>4956</v>
      </c>
      <c r="F8" s="31"/>
    </row>
    <row r="9" spans="2:6" x14ac:dyDescent="0.3">
      <c r="B9" s="3">
        <v>1976</v>
      </c>
      <c r="C9" s="29">
        <v>4816</v>
      </c>
      <c r="D9" s="49">
        <v>344</v>
      </c>
      <c r="E9" s="29">
        <f t="shared" ref="E9:E45" si="0">D9+C9</f>
        <v>5160</v>
      </c>
      <c r="F9" s="31"/>
    </row>
    <row r="10" spans="2:6" x14ac:dyDescent="0.3">
      <c r="B10" s="3">
        <v>1977</v>
      </c>
      <c r="C10" s="29">
        <v>4486</v>
      </c>
      <c r="D10" s="49">
        <v>346</v>
      </c>
      <c r="E10" s="29">
        <f t="shared" si="0"/>
        <v>4832</v>
      </c>
      <c r="F10" s="31"/>
    </row>
    <row r="11" spans="2:6" x14ac:dyDescent="0.3">
      <c r="B11" s="3">
        <v>1978</v>
      </c>
      <c r="C11" s="29">
        <v>5036</v>
      </c>
      <c r="D11" s="49">
        <v>380</v>
      </c>
      <c r="E11" s="29">
        <f t="shared" si="0"/>
        <v>5416</v>
      </c>
      <c r="F11" s="31"/>
    </row>
    <row r="12" spans="2:6" x14ac:dyDescent="0.3">
      <c r="B12" s="3">
        <v>1979</v>
      </c>
      <c r="C12" s="29">
        <v>6365</v>
      </c>
      <c r="D12" s="49">
        <v>459</v>
      </c>
      <c r="E12" s="29">
        <f t="shared" si="0"/>
        <v>6824</v>
      </c>
      <c r="F12" s="31"/>
    </row>
    <row r="13" spans="2:6" x14ac:dyDescent="0.3">
      <c r="B13" s="3">
        <v>1980</v>
      </c>
      <c r="C13" s="29">
        <v>5486</v>
      </c>
      <c r="D13" s="49">
        <v>408</v>
      </c>
      <c r="E13" s="29">
        <f t="shared" si="0"/>
        <v>5894</v>
      </c>
      <c r="F13" s="31"/>
    </row>
    <row r="14" spans="2:6" x14ac:dyDescent="0.3">
      <c r="B14" s="3">
        <v>1981</v>
      </c>
      <c r="C14" s="29">
        <v>4756</v>
      </c>
      <c r="D14" s="49">
        <v>419</v>
      </c>
      <c r="E14" s="29">
        <f t="shared" si="0"/>
        <v>5175</v>
      </c>
      <c r="F14" s="31"/>
    </row>
    <row r="15" spans="2:6" x14ac:dyDescent="0.3">
      <c r="B15" s="3">
        <v>1982</v>
      </c>
      <c r="C15" s="29">
        <v>4454</v>
      </c>
      <c r="D15" s="49">
        <v>412</v>
      </c>
      <c r="E15" s="29">
        <f t="shared" si="0"/>
        <v>4866</v>
      </c>
      <c r="F15" s="31"/>
    </row>
    <row r="16" spans="2:6" x14ac:dyDescent="0.3">
      <c r="B16" s="3">
        <v>1983</v>
      </c>
      <c r="C16" s="29">
        <v>4576</v>
      </c>
      <c r="D16" s="49">
        <v>331</v>
      </c>
      <c r="E16" s="29">
        <f t="shared" si="0"/>
        <v>4907</v>
      </c>
      <c r="F16" s="31"/>
    </row>
    <row r="17" spans="2:6" x14ac:dyDescent="0.3">
      <c r="B17" s="3">
        <v>1984</v>
      </c>
      <c r="C17" s="29">
        <v>5297</v>
      </c>
      <c r="D17" s="49">
        <v>372</v>
      </c>
      <c r="E17" s="29">
        <f t="shared" si="0"/>
        <v>5669</v>
      </c>
      <c r="F17" s="31"/>
    </row>
    <row r="18" spans="2:6" x14ac:dyDescent="0.3">
      <c r="B18" s="3">
        <v>1985</v>
      </c>
      <c r="C18" s="29">
        <v>6188</v>
      </c>
      <c r="D18" s="49">
        <v>345</v>
      </c>
      <c r="E18" s="29">
        <f t="shared" si="0"/>
        <v>6533</v>
      </c>
      <c r="F18" s="31"/>
    </row>
    <row r="19" spans="2:6" x14ac:dyDescent="0.3">
      <c r="B19" s="3">
        <v>1986</v>
      </c>
      <c r="C19" s="29">
        <v>5264</v>
      </c>
      <c r="D19" s="49">
        <v>400</v>
      </c>
      <c r="E19" s="29">
        <f t="shared" si="0"/>
        <v>5664</v>
      </c>
      <c r="F19" s="31"/>
    </row>
    <row r="20" spans="2:6" x14ac:dyDescent="0.3">
      <c r="B20" s="3">
        <v>1987</v>
      </c>
      <c r="C20" s="29">
        <v>4272</v>
      </c>
      <c r="D20" s="49">
        <v>479</v>
      </c>
      <c r="E20" s="29">
        <f t="shared" si="0"/>
        <v>4751</v>
      </c>
      <c r="F20" s="31"/>
    </row>
    <row r="21" spans="2:6" x14ac:dyDescent="0.3">
      <c r="B21" s="3">
        <v>1988</v>
      </c>
      <c r="C21" s="29">
        <v>4042</v>
      </c>
      <c r="D21" s="49">
        <v>467</v>
      </c>
      <c r="E21" s="29">
        <f t="shared" si="0"/>
        <v>4509</v>
      </c>
      <c r="F21" s="31"/>
    </row>
    <row r="22" spans="2:6" x14ac:dyDescent="0.3">
      <c r="B22" s="3">
        <v>1989</v>
      </c>
      <c r="C22" s="29">
        <v>4927</v>
      </c>
      <c r="D22" s="49">
        <v>439</v>
      </c>
      <c r="E22" s="29">
        <f t="shared" si="0"/>
        <v>5366</v>
      </c>
      <c r="F22" s="31"/>
    </row>
    <row r="23" spans="2:6" x14ac:dyDescent="0.3">
      <c r="B23" s="3">
        <v>1990</v>
      </c>
      <c r="C23" s="29">
        <v>5751</v>
      </c>
      <c r="D23" s="49">
        <v>487</v>
      </c>
      <c r="E23" s="29">
        <f t="shared" si="0"/>
        <v>6238</v>
      </c>
      <c r="F23" s="31"/>
    </row>
    <row r="24" spans="2:6" x14ac:dyDescent="0.3">
      <c r="B24" s="3">
        <v>1991</v>
      </c>
      <c r="C24" s="29">
        <v>6340</v>
      </c>
      <c r="D24" s="49">
        <v>512</v>
      </c>
      <c r="E24" s="29">
        <f t="shared" si="0"/>
        <v>6852</v>
      </c>
      <c r="F24" s="31"/>
    </row>
    <row r="25" spans="2:6" x14ac:dyDescent="0.3">
      <c r="B25" s="3">
        <v>1992</v>
      </c>
      <c r="C25" s="29">
        <v>5934</v>
      </c>
      <c r="D25" s="49">
        <v>514</v>
      </c>
      <c r="E25" s="29">
        <f t="shared" si="0"/>
        <v>6448</v>
      </c>
      <c r="F25" s="31"/>
    </row>
    <row r="26" spans="2:6" x14ac:dyDescent="0.3">
      <c r="B26" s="3">
        <v>1993</v>
      </c>
      <c r="C26" s="29">
        <v>5547</v>
      </c>
      <c r="D26" s="49">
        <v>508</v>
      </c>
      <c r="E26" s="29">
        <f t="shared" si="0"/>
        <v>6055</v>
      </c>
      <c r="F26" s="31"/>
    </row>
    <row r="27" spans="2:6" x14ac:dyDescent="0.3">
      <c r="B27" s="3">
        <v>1994</v>
      </c>
      <c r="C27" s="29">
        <v>5244</v>
      </c>
      <c r="D27" s="49">
        <v>541</v>
      </c>
      <c r="E27" s="29">
        <f t="shared" si="0"/>
        <v>5785</v>
      </c>
      <c r="F27" s="31"/>
    </row>
    <row r="28" spans="2:6" x14ac:dyDescent="0.3">
      <c r="B28" s="3">
        <v>1995</v>
      </c>
      <c r="C28" s="29">
        <v>4672</v>
      </c>
      <c r="D28" s="49">
        <v>576</v>
      </c>
      <c r="E28" s="29">
        <f t="shared" si="0"/>
        <v>5248</v>
      </c>
      <c r="F28" s="50">
        <v>4.2200000000000001E-2</v>
      </c>
    </row>
    <row r="29" spans="2:6" x14ac:dyDescent="0.3">
      <c r="B29" s="3">
        <v>1996</v>
      </c>
      <c r="C29" s="29">
        <v>3644</v>
      </c>
      <c r="D29" s="49">
        <v>547</v>
      </c>
      <c r="E29" s="29">
        <f t="shared" si="0"/>
        <v>4191</v>
      </c>
      <c r="F29" s="50">
        <v>3.6900000000000002E-2</v>
      </c>
    </row>
    <row r="30" spans="2:6" x14ac:dyDescent="0.3">
      <c r="B30" s="3">
        <v>1997</v>
      </c>
      <c r="C30" s="29">
        <v>3382</v>
      </c>
      <c r="D30" s="49">
        <v>539</v>
      </c>
      <c r="E30" s="29">
        <f t="shared" si="0"/>
        <v>3921</v>
      </c>
      <c r="F30" s="50">
        <v>3.7199999999999997E-2</v>
      </c>
    </row>
    <row r="31" spans="2:6" x14ac:dyDescent="0.3">
      <c r="B31" s="3">
        <v>1998</v>
      </c>
      <c r="C31" s="29">
        <v>3087</v>
      </c>
      <c r="D31" s="49">
        <v>470</v>
      </c>
      <c r="E31" s="29">
        <f t="shared" si="0"/>
        <v>3557</v>
      </c>
      <c r="F31" s="50">
        <v>3.4500000000000003E-2</v>
      </c>
    </row>
    <row r="32" spans="2:6" x14ac:dyDescent="0.3">
      <c r="B32" s="3">
        <v>1999</v>
      </c>
      <c r="C32" s="29">
        <v>3187</v>
      </c>
      <c r="D32" s="49">
        <v>512</v>
      </c>
      <c r="E32" s="29">
        <f t="shared" si="0"/>
        <v>3699</v>
      </c>
      <c r="F32" s="50">
        <v>3.44E-2</v>
      </c>
    </row>
    <row r="33" spans="2:6" x14ac:dyDescent="0.3">
      <c r="B33" s="3">
        <v>2000</v>
      </c>
      <c r="C33" s="29">
        <v>4026</v>
      </c>
      <c r="D33" s="49">
        <v>430</v>
      </c>
      <c r="E33" s="29">
        <f t="shared" si="0"/>
        <v>4456</v>
      </c>
      <c r="F33" s="50">
        <v>4.3999999999999997E-2</v>
      </c>
    </row>
    <row r="34" spans="2:6" x14ac:dyDescent="0.3">
      <c r="B34" s="3">
        <v>2001</v>
      </c>
      <c r="C34" s="29">
        <v>4101</v>
      </c>
      <c r="D34" s="49">
        <v>470</v>
      </c>
      <c r="E34" s="29">
        <f t="shared" si="0"/>
        <v>4571</v>
      </c>
      <c r="F34" s="50">
        <v>4.5600000000000002E-2</v>
      </c>
    </row>
    <row r="35" spans="2:6" x14ac:dyDescent="0.3">
      <c r="B35" s="3">
        <v>2002</v>
      </c>
      <c r="C35" s="29">
        <v>3750</v>
      </c>
      <c r="D35" s="49">
        <v>456</v>
      </c>
      <c r="E35" s="29">
        <f t="shared" si="0"/>
        <v>4206</v>
      </c>
      <c r="F35" s="50">
        <v>4.53E-2</v>
      </c>
    </row>
    <row r="36" spans="2:6" x14ac:dyDescent="0.3">
      <c r="B36" s="3">
        <v>2003</v>
      </c>
      <c r="C36" s="29">
        <v>3375</v>
      </c>
      <c r="D36" s="49">
        <v>450</v>
      </c>
      <c r="E36" s="29">
        <f t="shared" si="0"/>
        <v>3825</v>
      </c>
      <c r="F36" s="50">
        <v>4.6800000000000001E-2</v>
      </c>
    </row>
    <row r="37" spans="2:6" x14ac:dyDescent="0.3">
      <c r="B37" s="3">
        <v>2004</v>
      </c>
      <c r="C37" s="29">
        <v>3319</v>
      </c>
      <c r="D37" s="49">
        <v>461</v>
      </c>
      <c r="E37" s="29">
        <f t="shared" si="0"/>
        <v>3780</v>
      </c>
      <c r="F37" s="50">
        <v>4.7600000000000003E-2</v>
      </c>
    </row>
    <row r="38" spans="2:6" x14ac:dyDescent="0.3">
      <c r="B38" s="3">
        <v>2005</v>
      </c>
      <c r="C38" s="29">
        <v>3195</v>
      </c>
      <c r="D38" s="49">
        <v>425</v>
      </c>
      <c r="E38" s="29">
        <f t="shared" si="0"/>
        <v>3620</v>
      </c>
      <c r="F38" s="50">
        <v>4.7100000000000003E-2</v>
      </c>
    </row>
    <row r="39" spans="2:6" x14ac:dyDescent="0.3">
      <c r="B39" s="3">
        <v>2006</v>
      </c>
      <c r="C39" s="29">
        <v>2977</v>
      </c>
      <c r="D39" s="49">
        <v>419</v>
      </c>
      <c r="E39" s="29">
        <f t="shared" si="0"/>
        <v>3396</v>
      </c>
      <c r="F39" s="50">
        <v>4.8399999999999999E-2</v>
      </c>
    </row>
    <row r="40" spans="2:6" x14ac:dyDescent="0.3">
      <c r="B40" s="3">
        <v>2007</v>
      </c>
      <c r="C40" s="29">
        <v>3510</v>
      </c>
      <c r="D40" s="49">
        <v>275</v>
      </c>
      <c r="E40" s="29">
        <f t="shared" si="0"/>
        <v>3785</v>
      </c>
      <c r="F40" s="50">
        <v>6.4199999999999993E-2</v>
      </c>
    </row>
    <row r="41" spans="2:6" x14ac:dyDescent="0.3">
      <c r="B41" s="3">
        <v>2008</v>
      </c>
      <c r="C41" s="29">
        <v>3007</v>
      </c>
      <c r="D41" s="49">
        <v>223</v>
      </c>
      <c r="E41" s="29">
        <f t="shared" si="0"/>
        <v>3230</v>
      </c>
      <c r="F41" s="50">
        <v>6.6600000000000006E-2</v>
      </c>
    </row>
    <row r="42" spans="2:6" x14ac:dyDescent="0.3">
      <c r="B42" s="3">
        <v>2009</v>
      </c>
      <c r="C42" s="29">
        <v>3091</v>
      </c>
      <c r="D42" s="49">
        <v>188</v>
      </c>
      <c r="E42" s="29">
        <f t="shared" si="0"/>
        <v>3279</v>
      </c>
      <c r="F42" s="50">
        <v>6.59E-2</v>
      </c>
    </row>
    <row r="43" spans="2:6" x14ac:dyDescent="0.3">
      <c r="B43" s="3">
        <v>2010</v>
      </c>
      <c r="C43" s="29">
        <v>2692</v>
      </c>
      <c r="D43" s="49">
        <v>179</v>
      </c>
      <c r="E43" s="29">
        <f t="shared" si="0"/>
        <v>2871</v>
      </c>
      <c r="F43" s="50">
        <v>5.8299999999999998E-2</v>
      </c>
    </row>
    <row r="44" spans="2:6" x14ac:dyDescent="0.3">
      <c r="B44" s="3">
        <v>2011</v>
      </c>
      <c r="C44" s="29">
        <v>2807</v>
      </c>
      <c r="D44" s="49">
        <v>226</v>
      </c>
      <c r="E44" s="29">
        <f t="shared" si="0"/>
        <v>3033</v>
      </c>
      <c r="F44" s="50">
        <v>5.9200000000000003E-2</v>
      </c>
    </row>
    <row r="45" spans="2:6" x14ac:dyDescent="0.3">
      <c r="B45" s="3">
        <v>2012</v>
      </c>
      <c r="C45" s="29">
        <v>2914</v>
      </c>
      <c r="D45" s="49">
        <v>212</v>
      </c>
      <c r="E45" s="29">
        <f t="shared" si="0"/>
        <v>3126</v>
      </c>
      <c r="F45" s="50">
        <v>7.3300000000000004E-2</v>
      </c>
    </row>
    <row r="46" spans="2:6" x14ac:dyDescent="0.3">
      <c r="B46" s="3">
        <v>2013</v>
      </c>
      <c r="C46" s="29">
        <v>3084</v>
      </c>
      <c r="D46" s="51">
        <v>97</v>
      </c>
      <c r="E46" s="29">
        <v>3181</v>
      </c>
      <c r="F46" s="50">
        <v>7.51E-2</v>
      </c>
    </row>
    <row r="47" spans="2:6" x14ac:dyDescent="0.3">
      <c r="B47" s="3">
        <v>2014</v>
      </c>
      <c r="C47" s="29">
        <v>2834</v>
      </c>
      <c r="D47" s="51">
        <v>159</v>
      </c>
      <c r="E47" s="29">
        <v>2993</v>
      </c>
      <c r="F47" s="50">
        <v>7.4499999999999997E-2</v>
      </c>
    </row>
    <row r="48" spans="2:6" x14ac:dyDescent="0.3">
      <c r="B48" s="3">
        <v>2015</v>
      </c>
      <c r="C48" s="29">
        <v>2978</v>
      </c>
      <c r="D48" s="51">
        <v>112</v>
      </c>
      <c r="E48" s="29">
        <v>3090</v>
      </c>
      <c r="F48" s="50">
        <v>8.7099999999999997E-2</v>
      </c>
    </row>
    <row r="49" spans="2:6" x14ac:dyDescent="0.3">
      <c r="B49" s="3">
        <v>2016</v>
      </c>
      <c r="C49" s="29">
        <v>3421</v>
      </c>
      <c r="D49" s="51">
        <v>666</v>
      </c>
      <c r="E49" s="29">
        <v>4087</v>
      </c>
      <c r="F49" s="50">
        <v>9.6799999999999997E-2</v>
      </c>
    </row>
    <row r="50" spans="2:6" x14ac:dyDescent="0.3">
      <c r="B50" s="3">
        <v>2017</v>
      </c>
      <c r="C50" s="29">
        <v>3641</v>
      </c>
      <c r="D50" s="51">
        <v>496</v>
      </c>
      <c r="E50" s="29">
        <v>4137</v>
      </c>
      <c r="F50" s="50">
        <v>9.2700000000000005E-2</v>
      </c>
    </row>
    <row r="51" spans="2:6" x14ac:dyDescent="0.3">
      <c r="B51" s="6">
        <v>2018</v>
      </c>
      <c r="C51" s="41">
        <v>3168</v>
      </c>
      <c r="D51" s="52">
        <v>486</v>
      </c>
      <c r="E51" s="41">
        <v>3654</v>
      </c>
      <c r="F51" s="53">
        <v>7.2999999999999995E-2</v>
      </c>
    </row>
    <row r="52" spans="2:6" x14ac:dyDescent="0.3">
      <c r="B52" s="8" t="s">
        <v>57</v>
      </c>
      <c r="C52" s="9"/>
      <c r="D52" s="9"/>
      <c r="E52" s="9"/>
      <c r="F52" s="10"/>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EBB3B-E13D-4373-9E12-7CB3B45AD0DD}">
  <dimension ref="B3:H78"/>
  <sheetViews>
    <sheetView showGridLines="0" workbookViewId="0">
      <selection activeCell="D9" sqref="D9:D60"/>
    </sheetView>
  </sheetViews>
  <sheetFormatPr defaultRowHeight="14.4" x14ac:dyDescent="0.3"/>
  <cols>
    <col min="2" max="2" width="9.109375" customWidth="1"/>
    <col min="3" max="7" width="16" customWidth="1"/>
  </cols>
  <sheetData>
    <row r="3" spans="2:8" ht="15" customHeight="1" x14ac:dyDescent="0.3">
      <c r="B3" s="21" t="s">
        <v>53</v>
      </c>
      <c r="C3" s="38" t="s">
        <v>62</v>
      </c>
      <c r="D3" s="13"/>
      <c r="E3" s="13"/>
      <c r="F3" s="13"/>
      <c r="G3" s="14"/>
    </row>
    <row r="4" spans="2:8" ht="15" customHeight="1" x14ac:dyDescent="0.3">
      <c r="B4" s="17" t="s">
        <v>50</v>
      </c>
      <c r="C4" s="18" t="s">
        <v>31</v>
      </c>
      <c r="D4" s="18" t="s">
        <v>61</v>
      </c>
      <c r="E4" s="18" t="s">
        <v>33</v>
      </c>
      <c r="F4" s="25" t="s">
        <v>39</v>
      </c>
      <c r="G4" s="27" t="s">
        <v>40</v>
      </c>
    </row>
    <row r="5" spans="2:8" ht="15" customHeight="1" x14ac:dyDescent="0.3">
      <c r="B5" s="15" t="s">
        <v>51</v>
      </c>
      <c r="C5" s="25" t="s">
        <v>23</v>
      </c>
      <c r="D5" s="11" t="s">
        <v>54</v>
      </c>
      <c r="E5" s="11" t="s">
        <v>54</v>
      </c>
      <c r="F5" s="33" t="s">
        <v>54</v>
      </c>
      <c r="G5" s="34" t="s">
        <v>54</v>
      </c>
      <c r="H5" s="11"/>
    </row>
    <row r="6" spans="2:8" ht="15" customHeight="1" x14ac:dyDescent="0.3">
      <c r="B6" s="15" t="s">
        <v>52</v>
      </c>
      <c r="C6" s="32" t="s">
        <v>26</v>
      </c>
      <c r="D6" s="33" t="s">
        <v>26</v>
      </c>
      <c r="E6" s="33"/>
      <c r="F6" s="33" t="s">
        <v>26</v>
      </c>
      <c r="G6" s="34" t="s">
        <v>26</v>
      </c>
    </row>
    <row r="7" spans="2:8" ht="15" customHeight="1" x14ac:dyDescent="0.3">
      <c r="B7" s="16" t="s">
        <v>56</v>
      </c>
      <c r="C7" s="35" t="s">
        <v>45</v>
      </c>
      <c r="D7" s="35" t="s">
        <v>45</v>
      </c>
      <c r="E7" s="35" t="s">
        <v>45</v>
      </c>
      <c r="F7" s="35" t="s">
        <v>47</v>
      </c>
      <c r="G7" s="37" t="s">
        <v>47</v>
      </c>
    </row>
    <row r="8" spans="2:8" x14ac:dyDescent="0.3">
      <c r="B8" s="2" t="s">
        <v>48</v>
      </c>
      <c r="C8" s="12"/>
      <c r="D8" s="4"/>
      <c r="E8" s="4"/>
      <c r="F8" s="4"/>
      <c r="G8" s="5"/>
    </row>
    <row r="9" spans="2:8" x14ac:dyDescent="0.3">
      <c r="B9" s="3">
        <v>1950</v>
      </c>
      <c r="C9" s="23">
        <v>2379</v>
      </c>
      <c r="D9" s="54">
        <f>646.15238 - C9*0.11733</f>
        <v>367.02430999999996</v>
      </c>
      <c r="E9" s="23">
        <f t="shared" ref="E9:E59" si="0">D9+C9</f>
        <v>2746.0243099999998</v>
      </c>
      <c r="F9" s="23"/>
      <c r="G9" s="31"/>
    </row>
    <row r="10" spans="2:8" x14ac:dyDescent="0.3">
      <c r="B10" s="3">
        <v>1951</v>
      </c>
      <c r="C10" s="23">
        <v>2568</v>
      </c>
      <c r="D10" s="54">
        <f>646.15238 - C10*0.11733</f>
        <v>344.84893999999997</v>
      </c>
      <c r="E10" s="23">
        <f t="shared" si="0"/>
        <v>2912.8489399999999</v>
      </c>
      <c r="F10" s="23"/>
      <c r="G10" s="31"/>
    </row>
    <row r="11" spans="2:8" x14ac:dyDescent="0.3">
      <c r="B11" s="3">
        <v>1952</v>
      </c>
      <c r="C11" s="23">
        <v>2554</v>
      </c>
      <c r="D11" s="54">
        <f t="shared" ref="D11:D60" si="1">646.15238 - C11*0.11733</f>
        <v>346.49155999999999</v>
      </c>
      <c r="E11" s="23">
        <f t="shared" si="0"/>
        <v>2900.4915599999999</v>
      </c>
      <c r="F11" s="23"/>
      <c r="G11" s="31"/>
    </row>
    <row r="12" spans="2:8" x14ac:dyDescent="0.3">
      <c r="B12" s="3">
        <v>1953</v>
      </c>
      <c r="C12" s="23">
        <v>2263</v>
      </c>
      <c r="D12" s="54">
        <f t="shared" si="1"/>
        <v>380.63459</v>
      </c>
      <c r="E12" s="23">
        <f t="shared" si="0"/>
        <v>2643.6345900000001</v>
      </c>
      <c r="F12" s="23"/>
      <c r="G12" s="31"/>
    </row>
    <row r="13" spans="2:8" x14ac:dyDescent="0.3">
      <c r="B13" s="3">
        <v>1954</v>
      </c>
      <c r="C13" s="23">
        <v>1590</v>
      </c>
      <c r="D13" s="54">
        <f t="shared" si="1"/>
        <v>459.59767999999997</v>
      </c>
      <c r="E13" s="23">
        <f t="shared" si="0"/>
        <v>2049.5976799999999</v>
      </c>
      <c r="F13" s="23"/>
      <c r="G13" s="31"/>
    </row>
    <row r="14" spans="2:8" x14ac:dyDescent="0.3">
      <c r="B14" s="3">
        <v>1955</v>
      </c>
      <c r="C14" s="23">
        <v>2027</v>
      </c>
      <c r="D14" s="54">
        <f t="shared" si="1"/>
        <v>408.32447000000002</v>
      </c>
      <c r="E14" s="23">
        <f t="shared" si="0"/>
        <v>2435.32447</v>
      </c>
      <c r="F14" s="23"/>
      <c r="G14" s="31"/>
    </row>
    <row r="15" spans="2:8" x14ac:dyDescent="0.3">
      <c r="B15" s="3">
        <v>1956</v>
      </c>
      <c r="C15" s="23">
        <v>1936</v>
      </c>
      <c r="D15" s="54">
        <f t="shared" si="1"/>
        <v>419.00149999999996</v>
      </c>
      <c r="E15" s="23">
        <f t="shared" si="0"/>
        <v>2355.0014999999999</v>
      </c>
      <c r="F15" s="23"/>
      <c r="G15" s="31"/>
    </row>
    <row r="16" spans="2:8" x14ac:dyDescent="0.3">
      <c r="B16" s="3">
        <v>1957</v>
      </c>
      <c r="C16" s="23">
        <v>1991</v>
      </c>
      <c r="D16" s="54">
        <f t="shared" si="1"/>
        <v>412.54835000000003</v>
      </c>
      <c r="E16" s="23">
        <f t="shared" si="0"/>
        <v>2403.54835</v>
      </c>
      <c r="F16" s="23"/>
      <c r="G16" s="31"/>
    </row>
    <row r="17" spans="2:7" x14ac:dyDescent="0.3">
      <c r="B17" s="3">
        <v>1958</v>
      </c>
      <c r="C17" s="23">
        <v>2678</v>
      </c>
      <c r="D17" s="54">
        <f t="shared" si="1"/>
        <v>331.94263999999998</v>
      </c>
      <c r="E17" s="23">
        <f t="shared" si="0"/>
        <v>3009.9426400000002</v>
      </c>
      <c r="F17" s="23"/>
      <c r="G17" s="31"/>
    </row>
    <row r="18" spans="2:7" x14ac:dyDescent="0.3">
      <c r="B18" s="3">
        <v>1959</v>
      </c>
      <c r="C18" s="23">
        <v>2333</v>
      </c>
      <c r="D18" s="54">
        <f t="shared" si="1"/>
        <v>372.42149000000001</v>
      </c>
      <c r="E18" s="23">
        <f t="shared" si="0"/>
        <v>2705.4214900000002</v>
      </c>
      <c r="F18" s="23"/>
      <c r="G18" s="31"/>
    </row>
    <row r="19" spans="2:7" x14ac:dyDescent="0.3">
      <c r="B19" s="3">
        <v>1960</v>
      </c>
      <c r="C19" s="23">
        <v>2563</v>
      </c>
      <c r="D19" s="54">
        <f t="shared" si="1"/>
        <v>345.43558999999999</v>
      </c>
      <c r="E19" s="23">
        <f t="shared" si="0"/>
        <v>2908.43559</v>
      </c>
      <c r="F19" s="23"/>
      <c r="G19" s="31"/>
    </row>
    <row r="20" spans="2:7" x14ac:dyDescent="0.3">
      <c r="B20" s="3">
        <v>1961</v>
      </c>
      <c r="C20" s="23">
        <v>2093</v>
      </c>
      <c r="D20" s="54">
        <f t="shared" si="1"/>
        <v>400.58069</v>
      </c>
      <c r="E20" s="23">
        <f t="shared" si="0"/>
        <v>2493.5806899999998</v>
      </c>
      <c r="F20" s="23"/>
      <c r="G20" s="31"/>
    </row>
    <row r="21" spans="2:7" x14ac:dyDescent="0.3">
      <c r="B21" s="3">
        <v>1962</v>
      </c>
      <c r="C21" s="23">
        <v>1419</v>
      </c>
      <c r="D21" s="54">
        <f t="shared" si="1"/>
        <v>479.66111000000001</v>
      </c>
      <c r="E21" s="23">
        <f t="shared" si="0"/>
        <v>1898.66111</v>
      </c>
      <c r="F21" s="23"/>
      <c r="G21" s="31"/>
    </row>
    <row r="22" spans="2:7" x14ac:dyDescent="0.3">
      <c r="B22" s="3">
        <v>1963</v>
      </c>
      <c r="C22" s="23">
        <v>1523</v>
      </c>
      <c r="D22" s="54">
        <f t="shared" si="1"/>
        <v>467.45879000000002</v>
      </c>
      <c r="E22" s="23">
        <f t="shared" si="0"/>
        <v>1990.4587900000001</v>
      </c>
      <c r="F22" s="23"/>
      <c r="G22" s="31"/>
    </row>
    <row r="23" spans="2:7" x14ac:dyDescent="0.3">
      <c r="B23" s="3">
        <v>1964</v>
      </c>
      <c r="C23" s="23">
        <v>1760</v>
      </c>
      <c r="D23" s="54">
        <f t="shared" si="1"/>
        <v>439.65157999999997</v>
      </c>
      <c r="E23" s="23">
        <f t="shared" si="0"/>
        <v>2199.6515799999997</v>
      </c>
      <c r="F23" s="23"/>
      <c r="G23" s="31"/>
    </row>
    <row r="24" spans="2:7" x14ac:dyDescent="0.3">
      <c r="B24" s="3">
        <v>1965</v>
      </c>
      <c r="C24" s="23">
        <v>1356</v>
      </c>
      <c r="D24" s="54">
        <f t="shared" si="1"/>
        <v>487.05290000000002</v>
      </c>
      <c r="E24" s="23">
        <f t="shared" si="0"/>
        <v>1843.0529000000001</v>
      </c>
      <c r="F24" s="23"/>
      <c r="G24" s="31"/>
    </row>
    <row r="25" spans="2:7" x14ac:dyDescent="0.3">
      <c r="B25" s="3">
        <v>1966</v>
      </c>
      <c r="C25" s="23">
        <v>1137</v>
      </c>
      <c r="D25" s="54">
        <f t="shared" si="1"/>
        <v>512.74816999999996</v>
      </c>
      <c r="E25" s="23">
        <f t="shared" si="0"/>
        <v>1649.7481699999998</v>
      </c>
      <c r="F25" s="23"/>
      <c r="G25" s="31"/>
    </row>
    <row r="26" spans="2:7" x14ac:dyDescent="0.3">
      <c r="B26" s="3">
        <v>1967</v>
      </c>
      <c r="C26" s="23">
        <v>1125</v>
      </c>
      <c r="D26" s="54">
        <f t="shared" si="1"/>
        <v>514.15612999999996</v>
      </c>
      <c r="E26" s="23">
        <f t="shared" si="0"/>
        <v>1639.1561299999998</v>
      </c>
      <c r="F26" s="23"/>
      <c r="G26" s="31"/>
    </row>
    <row r="27" spans="2:7" x14ac:dyDescent="0.3">
      <c r="B27" s="3">
        <v>1968</v>
      </c>
      <c r="C27" s="23">
        <v>1174</v>
      </c>
      <c r="D27" s="54">
        <f t="shared" si="1"/>
        <v>508.40696000000003</v>
      </c>
      <c r="E27" s="23">
        <f t="shared" si="0"/>
        <v>1682.40696</v>
      </c>
      <c r="F27" s="23"/>
      <c r="G27" s="31"/>
    </row>
    <row r="28" spans="2:7" x14ac:dyDescent="0.3">
      <c r="B28" s="3">
        <v>1969</v>
      </c>
      <c r="C28" s="23">
        <v>891</v>
      </c>
      <c r="D28" s="54">
        <f t="shared" si="1"/>
        <v>541.61135000000002</v>
      </c>
      <c r="E28" s="23">
        <f t="shared" si="0"/>
        <v>1432.6113500000001</v>
      </c>
      <c r="F28" s="23"/>
      <c r="G28" s="31"/>
    </row>
    <row r="29" spans="2:7" x14ac:dyDescent="0.3">
      <c r="B29" s="3">
        <v>1970</v>
      </c>
      <c r="C29" s="23">
        <v>597</v>
      </c>
      <c r="D29" s="54">
        <f t="shared" si="1"/>
        <v>576.10636999999997</v>
      </c>
      <c r="E29" s="23">
        <f t="shared" si="0"/>
        <v>1173.10637</v>
      </c>
      <c r="F29" s="23"/>
      <c r="G29" s="31"/>
    </row>
    <row r="30" spans="2:7" x14ac:dyDescent="0.3">
      <c r="B30" s="3">
        <v>1971</v>
      </c>
      <c r="C30" s="23">
        <v>843</v>
      </c>
      <c r="D30" s="54">
        <f t="shared" si="1"/>
        <v>547.24319000000003</v>
      </c>
      <c r="E30" s="23">
        <f t="shared" si="0"/>
        <v>1390.2431900000001</v>
      </c>
      <c r="F30" s="23"/>
      <c r="G30" s="31"/>
    </row>
    <row r="31" spans="2:7" x14ac:dyDescent="0.3">
      <c r="B31" s="3">
        <v>1972</v>
      </c>
      <c r="C31" s="23">
        <v>908</v>
      </c>
      <c r="D31" s="54">
        <f t="shared" si="1"/>
        <v>539.61673999999994</v>
      </c>
      <c r="E31" s="23">
        <f t="shared" si="0"/>
        <v>1447.6167399999999</v>
      </c>
      <c r="F31" s="23"/>
      <c r="G31" s="31"/>
    </row>
    <row r="32" spans="2:7" x14ac:dyDescent="0.3">
      <c r="B32" s="3">
        <v>1973</v>
      </c>
      <c r="C32" s="23">
        <v>1494</v>
      </c>
      <c r="D32" s="54">
        <f t="shared" si="1"/>
        <v>470.86135999999999</v>
      </c>
      <c r="E32" s="23">
        <f t="shared" si="0"/>
        <v>1964.8613599999999</v>
      </c>
      <c r="F32" s="23"/>
      <c r="G32" s="31"/>
    </row>
    <row r="33" spans="2:7" x14ac:dyDescent="0.3">
      <c r="B33" s="3">
        <v>1974</v>
      </c>
      <c r="C33" s="23">
        <v>1138</v>
      </c>
      <c r="D33" s="54">
        <f t="shared" si="1"/>
        <v>512.63084000000003</v>
      </c>
      <c r="E33" s="23">
        <f t="shared" si="0"/>
        <v>1650.63084</v>
      </c>
      <c r="F33" s="23"/>
      <c r="G33" s="31"/>
    </row>
    <row r="34" spans="2:7" x14ac:dyDescent="0.3">
      <c r="B34" s="3">
        <v>1975</v>
      </c>
      <c r="C34" s="23">
        <v>1841</v>
      </c>
      <c r="D34" s="54">
        <f t="shared" si="1"/>
        <v>430.14784999999995</v>
      </c>
      <c r="E34" s="23">
        <f t="shared" si="0"/>
        <v>2271.1478499999998</v>
      </c>
      <c r="F34" s="23"/>
      <c r="G34" s="31"/>
    </row>
    <row r="35" spans="2:7" x14ac:dyDescent="0.3">
      <c r="B35" s="3">
        <v>1976</v>
      </c>
      <c r="C35" s="23">
        <v>1496</v>
      </c>
      <c r="D35" s="54">
        <f t="shared" si="1"/>
        <v>470.62670000000003</v>
      </c>
      <c r="E35" s="23">
        <f t="shared" si="0"/>
        <v>1966.6267</v>
      </c>
      <c r="F35" s="23"/>
      <c r="G35" s="31"/>
    </row>
    <row r="36" spans="2:7" x14ac:dyDescent="0.3">
      <c r="B36" s="3">
        <v>1977</v>
      </c>
      <c r="C36" s="23">
        <v>1618</v>
      </c>
      <c r="D36" s="54">
        <f t="shared" si="1"/>
        <v>456.31243999999998</v>
      </c>
      <c r="E36" s="23">
        <f t="shared" si="0"/>
        <v>2074.3124400000002</v>
      </c>
      <c r="F36" s="23"/>
      <c r="G36" s="31"/>
    </row>
    <row r="37" spans="2:7" x14ac:dyDescent="0.3">
      <c r="B37" s="3">
        <v>1978</v>
      </c>
      <c r="C37" s="23">
        <v>1664</v>
      </c>
      <c r="D37" s="54">
        <f t="shared" si="1"/>
        <v>450.91525999999999</v>
      </c>
      <c r="E37" s="23">
        <f t="shared" si="0"/>
        <v>2114.9152599999998</v>
      </c>
      <c r="F37" s="23"/>
      <c r="G37" s="31"/>
    </row>
    <row r="38" spans="2:7" x14ac:dyDescent="0.3">
      <c r="B38" s="3">
        <v>1979</v>
      </c>
      <c r="C38" s="23">
        <v>1572</v>
      </c>
      <c r="D38" s="54">
        <f t="shared" si="1"/>
        <v>461.70961999999997</v>
      </c>
      <c r="E38" s="23">
        <f t="shared" si="0"/>
        <v>2033.7096200000001</v>
      </c>
      <c r="F38" s="23"/>
      <c r="G38" s="31"/>
    </row>
    <row r="39" spans="2:7" x14ac:dyDescent="0.3">
      <c r="B39" s="3">
        <v>1980</v>
      </c>
      <c r="C39" s="23">
        <v>1883</v>
      </c>
      <c r="D39" s="54">
        <f t="shared" si="1"/>
        <v>425.21999</v>
      </c>
      <c r="E39" s="23">
        <f t="shared" si="0"/>
        <v>2308.2199900000001</v>
      </c>
      <c r="F39" s="23"/>
      <c r="G39" s="31"/>
    </row>
    <row r="40" spans="2:7" x14ac:dyDescent="0.3">
      <c r="B40" s="3">
        <v>1981</v>
      </c>
      <c r="C40" s="23">
        <v>1933</v>
      </c>
      <c r="D40" s="54">
        <f t="shared" si="1"/>
        <v>419.35348999999997</v>
      </c>
      <c r="E40" s="23">
        <f t="shared" si="0"/>
        <v>2352.35349</v>
      </c>
      <c r="F40" s="23"/>
      <c r="G40" s="31"/>
    </row>
    <row r="41" spans="2:7" x14ac:dyDescent="0.3">
      <c r="B41" s="3">
        <v>1982</v>
      </c>
      <c r="C41" s="23">
        <v>3155</v>
      </c>
      <c r="D41" s="54">
        <f t="shared" si="1"/>
        <v>275.97622999999999</v>
      </c>
      <c r="E41" s="23">
        <f t="shared" si="0"/>
        <v>3430.9762300000002</v>
      </c>
      <c r="F41" s="23"/>
      <c r="G41" s="31"/>
    </row>
    <row r="42" spans="2:7" x14ac:dyDescent="0.3">
      <c r="B42" s="3">
        <v>1983</v>
      </c>
      <c r="C42" s="23">
        <v>3606</v>
      </c>
      <c r="D42" s="54">
        <f t="shared" si="1"/>
        <v>223.06039999999996</v>
      </c>
      <c r="E42" s="23">
        <f t="shared" si="0"/>
        <v>3829.0603999999998</v>
      </c>
      <c r="F42" s="23">
        <v>0.26</v>
      </c>
      <c r="G42" s="31"/>
    </row>
    <row r="43" spans="2:7" x14ac:dyDescent="0.3">
      <c r="B43" s="3">
        <v>1984</v>
      </c>
      <c r="C43" s="23">
        <v>3903</v>
      </c>
      <c r="D43" s="54">
        <f t="shared" si="1"/>
        <v>188.21339</v>
      </c>
      <c r="E43" s="23">
        <f t="shared" si="0"/>
        <v>4091.2133899999999</v>
      </c>
      <c r="F43" s="23">
        <v>0.16</v>
      </c>
      <c r="G43" s="31"/>
    </row>
    <row r="44" spans="2:7" x14ac:dyDescent="0.3">
      <c r="B44" s="3">
        <v>1985</v>
      </c>
      <c r="C44" s="23">
        <v>3979</v>
      </c>
      <c r="D44" s="54">
        <f t="shared" si="1"/>
        <v>179.29631000000001</v>
      </c>
      <c r="E44" s="23">
        <f t="shared" si="0"/>
        <v>4158.2963099999997</v>
      </c>
      <c r="F44" s="23">
        <v>0.18</v>
      </c>
      <c r="G44" s="31"/>
    </row>
    <row r="45" spans="2:7" x14ac:dyDescent="0.3">
      <c r="B45" s="3">
        <v>1986</v>
      </c>
      <c r="C45" s="23">
        <v>3579</v>
      </c>
      <c r="D45" s="54">
        <f t="shared" si="1"/>
        <v>226.22830999999996</v>
      </c>
      <c r="E45" s="23">
        <f t="shared" si="0"/>
        <v>3805.22831</v>
      </c>
      <c r="F45" s="23">
        <v>0.26</v>
      </c>
      <c r="G45" s="31"/>
    </row>
    <row r="46" spans="2:7" x14ac:dyDescent="0.3">
      <c r="B46" s="3">
        <v>1987</v>
      </c>
      <c r="C46" s="23">
        <v>3700</v>
      </c>
      <c r="D46" s="54">
        <f t="shared" si="1"/>
        <v>212.03137999999996</v>
      </c>
      <c r="E46" s="23">
        <f t="shared" si="0"/>
        <v>3912.0313799999999</v>
      </c>
      <c r="F46" s="23">
        <v>0.22</v>
      </c>
      <c r="G46" s="31"/>
    </row>
    <row r="47" spans="2:7" x14ac:dyDescent="0.3">
      <c r="B47" s="3">
        <v>1988</v>
      </c>
      <c r="C47" s="23">
        <v>3290</v>
      </c>
      <c r="D47" s="54">
        <f t="shared" si="1"/>
        <v>260.13667999999996</v>
      </c>
      <c r="E47" s="23">
        <f t="shared" si="0"/>
        <v>3550.1366800000001</v>
      </c>
      <c r="F47" s="23">
        <v>0.13</v>
      </c>
      <c r="G47" s="31"/>
    </row>
    <row r="48" spans="2:7" x14ac:dyDescent="0.3">
      <c r="B48" s="3">
        <v>1989</v>
      </c>
      <c r="C48" s="23">
        <v>3841</v>
      </c>
      <c r="D48" s="54">
        <f t="shared" si="1"/>
        <v>195.48784999999998</v>
      </c>
      <c r="E48" s="23">
        <f t="shared" si="0"/>
        <v>4036.48785</v>
      </c>
      <c r="F48" s="23">
        <v>0.28999999999999998</v>
      </c>
      <c r="G48" s="31"/>
    </row>
    <row r="49" spans="2:7" x14ac:dyDescent="0.3">
      <c r="B49" s="3">
        <v>1990</v>
      </c>
      <c r="C49" s="23">
        <v>3862</v>
      </c>
      <c r="D49" s="54">
        <f t="shared" si="1"/>
        <v>193.02391999999998</v>
      </c>
      <c r="E49" s="23">
        <f t="shared" si="0"/>
        <v>4055.0239200000001</v>
      </c>
      <c r="F49" s="23">
        <v>0.15</v>
      </c>
      <c r="G49" s="31"/>
    </row>
    <row r="50" spans="2:7" x14ac:dyDescent="0.3">
      <c r="B50" s="3">
        <v>1991</v>
      </c>
      <c r="C50" s="23">
        <v>3641</v>
      </c>
      <c r="D50" s="54">
        <f t="shared" si="1"/>
        <v>218.95384999999999</v>
      </c>
      <c r="E50" s="23">
        <f t="shared" si="0"/>
        <v>3859.9538499999999</v>
      </c>
      <c r="F50" s="23">
        <v>0.14000000000000001</v>
      </c>
      <c r="G50" s="31">
        <v>0.25</v>
      </c>
    </row>
    <row r="51" spans="2:7" x14ac:dyDescent="0.3">
      <c r="B51" s="3">
        <v>1992</v>
      </c>
      <c r="C51" s="23">
        <v>3164</v>
      </c>
      <c r="D51" s="54">
        <f t="shared" si="1"/>
        <v>274.92025999999998</v>
      </c>
      <c r="E51" s="23">
        <f t="shared" si="0"/>
        <v>3438.9202599999999</v>
      </c>
      <c r="F51" s="23">
        <v>0.21</v>
      </c>
      <c r="G51" s="31">
        <v>0.17</v>
      </c>
    </row>
    <row r="52" spans="2:7" x14ac:dyDescent="0.3">
      <c r="B52" s="3">
        <v>1993</v>
      </c>
      <c r="C52" s="23">
        <v>2673</v>
      </c>
      <c r="D52" s="54">
        <f t="shared" si="1"/>
        <v>332.52929</v>
      </c>
      <c r="E52" s="23">
        <f t="shared" si="0"/>
        <v>3005.5292899999999</v>
      </c>
      <c r="F52" s="23">
        <v>0.35</v>
      </c>
      <c r="G52" s="31">
        <v>0.15</v>
      </c>
    </row>
    <row r="53" spans="2:7" x14ac:dyDescent="0.3">
      <c r="B53" s="3">
        <v>1994</v>
      </c>
      <c r="C53" s="23">
        <v>2696</v>
      </c>
      <c r="D53" s="54">
        <f t="shared" si="1"/>
        <v>329.83069999999998</v>
      </c>
      <c r="E53" s="23">
        <f t="shared" si="0"/>
        <v>3025.8307</v>
      </c>
      <c r="F53" s="23">
        <v>0.11</v>
      </c>
      <c r="G53" s="31">
        <v>0.15</v>
      </c>
    </row>
    <row r="54" spans="2:7" x14ac:dyDescent="0.3">
      <c r="B54" s="3">
        <v>1995</v>
      </c>
      <c r="C54" s="23">
        <v>2810</v>
      </c>
      <c r="D54" s="54">
        <f t="shared" si="1"/>
        <v>316.45508000000001</v>
      </c>
      <c r="E54" s="23">
        <f t="shared" si="0"/>
        <v>3126.4550800000002</v>
      </c>
      <c r="F54" s="23">
        <v>0.33</v>
      </c>
      <c r="G54" s="31">
        <v>0.17</v>
      </c>
    </row>
    <row r="55" spans="2:7" x14ac:dyDescent="0.3">
      <c r="B55" s="3">
        <v>1996</v>
      </c>
      <c r="C55" s="23">
        <v>2790</v>
      </c>
      <c r="D55" s="54">
        <f t="shared" si="1"/>
        <v>318.80167999999998</v>
      </c>
      <c r="E55" s="23">
        <f t="shared" si="0"/>
        <v>3108.80168</v>
      </c>
      <c r="F55" s="23">
        <v>0.22</v>
      </c>
      <c r="G55" s="31">
        <v>0.15</v>
      </c>
    </row>
    <row r="56" spans="2:7" x14ac:dyDescent="0.3">
      <c r="B56" s="3">
        <v>1997</v>
      </c>
      <c r="C56" s="23">
        <v>3494</v>
      </c>
      <c r="D56" s="54">
        <f t="shared" si="1"/>
        <v>236.20135999999997</v>
      </c>
      <c r="E56" s="23">
        <f t="shared" si="0"/>
        <v>3730.20136</v>
      </c>
      <c r="F56" s="23">
        <v>0.23</v>
      </c>
      <c r="G56" s="31">
        <v>0.22</v>
      </c>
    </row>
    <row r="57" spans="2:7" x14ac:dyDescent="0.3">
      <c r="B57" s="3">
        <v>1998</v>
      </c>
      <c r="C57" s="23">
        <v>3786</v>
      </c>
      <c r="D57" s="54">
        <f t="shared" si="1"/>
        <v>201.94099999999997</v>
      </c>
      <c r="E57" s="23">
        <f t="shared" si="0"/>
        <v>3987.9409999999998</v>
      </c>
      <c r="F57" s="23">
        <v>0.32</v>
      </c>
      <c r="G57" s="31">
        <v>0.14000000000000001</v>
      </c>
    </row>
    <row r="58" spans="2:7" x14ac:dyDescent="0.3">
      <c r="B58" s="3">
        <v>1999</v>
      </c>
      <c r="C58" s="23">
        <v>4024</v>
      </c>
      <c r="D58" s="54">
        <f t="shared" si="1"/>
        <v>174.01646</v>
      </c>
      <c r="E58" s="23">
        <f t="shared" si="0"/>
        <v>4198.0164599999998</v>
      </c>
      <c r="F58" s="23">
        <v>0.27</v>
      </c>
      <c r="G58" s="31">
        <v>0.12</v>
      </c>
    </row>
    <row r="59" spans="2:7" x14ac:dyDescent="0.3">
      <c r="B59" s="3">
        <v>2000</v>
      </c>
      <c r="C59" s="23">
        <v>4422</v>
      </c>
      <c r="D59" s="54">
        <f t="shared" si="1"/>
        <v>127.31912</v>
      </c>
      <c r="E59" s="23">
        <f t="shared" si="0"/>
        <v>4549.3191200000001</v>
      </c>
      <c r="F59" s="23">
        <v>0.23</v>
      </c>
      <c r="G59" s="31">
        <v>7.0000000000000007E-2</v>
      </c>
    </row>
    <row r="60" spans="2:7" x14ac:dyDescent="0.3">
      <c r="B60" s="3">
        <v>2001</v>
      </c>
      <c r="C60" s="23">
        <v>4206</v>
      </c>
      <c r="D60" s="54">
        <f t="shared" si="1"/>
        <v>152.66239999999999</v>
      </c>
      <c r="E60" s="23">
        <f>D60+C60</f>
        <v>4358.6624000000002</v>
      </c>
      <c r="F60" s="23">
        <v>0.18</v>
      </c>
      <c r="G60" s="31">
        <v>0.13</v>
      </c>
    </row>
    <row r="61" spans="2:7" x14ac:dyDescent="0.3">
      <c r="B61" s="3">
        <v>2002</v>
      </c>
      <c r="C61" s="23">
        <v>3640</v>
      </c>
      <c r="D61" s="55">
        <v>1529</v>
      </c>
      <c r="E61" s="23">
        <v>5169</v>
      </c>
      <c r="F61" s="23">
        <v>0.21</v>
      </c>
      <c r="G61" s="31">
        <v>0.08</v>
      </c>
    </row>
    <row r="62" spans="2:7" x14ac:dyDescent="0.3">
      <c r="B62" s="3">
        <v>2003</v>
      </c>
      <c r="C62" s="23">
        <v>3281</v>
      </c>
      <c r="D62" s="55">
        <v>349</v>
      </c>
      <c r="E62" s="23">
        <v>3630</v>
      </c>
      <c r="F62" s="23">
        <v>0.16</v>
      </c>
      <c r="G62" s="31">
        <v>0.11</v>
      </c>
    </row>
    <row r="63" spans="2:7" x14ac:dyDescent="0.3">
      <c r="B63" s="3">
        <v>2004</v>
      </c>
      <c r="C63" s="23">
        <v>3029</v>
      </c>
      <c r="D63" s="55">
        <v>369</v>
      </c>
      <c r="E63" s="23">
        <v>3398</v>
      </c>
      <c r="F63" s="23">
        <v>0.12</v>
      </c>
      <c r="G63" s="31">
        <v>0.09</v>
      </c>
    </row>
    <row r="64" spans="2:7" x14ac:dyDescent="0.3">
      <c r="B64" s="3">
        <v>2005</v>
      </c>
      <c r="C64" s="23">
        <v>2813</v>
      </c>
      <c r="D64" s="55">
        <v>419</v>
      </c>
      <c r="E64" s="23">
        <v>3232</v>
      </c>
      <c r="F64" s="23">
        <v>0.13</v>
      </c>
      <c r="G64" s="31">
        <v>0.09</v>
      </c>
    </row>
    <row r="65" spans="2:7" x14ac:dyDescent="0.3">
      <c r="B65" s="3">
        <v>2006</v>
      </c>
      <c r="C65" s="23">
        <v>2303</v>
      </c>
      <c r="D65" s="55">
        <v>296</v>
      </c>
      <c r="E65" s="23">
        <v>2599</v>
      </c>
      <c r="F65" s="23">
        <v>7.0000000000000007E-2</v>
      </c>
      <c r="G65" s="31">
        <v>0.1</v>
      </c>
    </row>
    <row r="66" spans="2:7" x14ac:dyDescent="0.3">
      <c r="B66" s="3">
        <v>2007</v>
      </c>
      <c r="C66" s="23">
        <v>2236</v>
      </c>
      <c r="D66" s="55">
        <v>199</v>
      </c>
      <c r="E66" s="23">
        <v>2435</v>
      </c>
      <c r="F66" s="23">
        <v>0.1</v>
      </c>
      <c r="G66" s="31">
        <v>0.12</v>
      </c>
    </row>
    <row r="67" spans="2:7" x14ac:dyDescent="0.3">
      <c r="B67" s="3">
        <v>2008</v>
      </c>
      <c r="C67" s="23">
        <v>1953</v>
      </c>
      <c r="D67" s="55">
        <v>318</v>
      </c>
      <c r="E67" s="23">
        <v>2271</v>
      </c>
      <c r="F67" s="23">
        <v>0.13</v>
      </c>
      <c r="G67" s="31">
        <v>0.1</v>
      </c>
    </row>
    <row r="68" spans="2:7" x14ac:dyDescent="0.3">
      <c r="B68" s="3">
        <v>2009</v>
      </c>
      <c r="C68" s="23">
        <v>1818</v>
      </c>
      <c r="D68" s="55">
        <v>455</v>
      </c>
      <c r="E68" s="23">
        <v>2273</v>
      </c>
      <c r="F68" s="23">
        <v>5.0999999999999997E-2</v>
      </c>
      <c r="G68" s="31">
        <v>0.09</v>
      </c>
    </row>
    <row r="69" spans="2:7" x14ac:dyDescent="0.3">
      <c r="B69" s="3">
        <v>2010</v>
      </c>
      <c r="C69" s="23">
        <v>1490</v>
      </c>
      <c r="D69" s="55">
        <v>559</v>
      </c>
      <c r="E69" s="23">
        <v>2049</v>
      </c>
      <c r="F69" s="23">
        <v>7.6999999999999999E-2</v>
      </c>
      <c r="G69" s="31">
        <v>0.11</v>
      </c>
    </row>
    <row r="70" spans="2:7" x14ac:dyDescent="0.3">
      <c r="B70" s="3">
        <v>2011</v>
      </c>
      <c r="C70" s="23">
        <v>1530</v>
      </c>
      <c r="D70" s="55">
        <v>547</v>
      </c>
      <c r="E70" s="23">
        <v>2077</v>
      </c>
      <c r="F70" s="23">
        <v>9.4E-2</v>
      </c>
      <c r="G70" s="31">
        <v>0.14000000000000001</v>
      </c>
    </row>
    <row r="71" spans="2:7" x14ac:dyDescent="0.3">
      <c r="B71" s="3">
        <v>2012</v>
      </c>
      <c r="C71" s="23">
        <v>1895</v>
      </c>
      <c r="D71" s="55">
        <v>555</v>
      </c>
      <c r="E71" s="23">
        <v>2450</v>
      </c>
      <c r="F71" s="23">
        <v>0.13700000000000001</v>
      </c>
      <c r="G71" s="31">
        <v>0.21</v>
      </c>
    </row>
    <row r="72" spans="2:7" x14ac:dyDescent="0.3">
      <c r="B72" s="3">
        <v>2013</v>
      </c>
      <c r="C72" s="23">
        <v>1993</v>
      </c>
      <c r="D72" s="55">
        <v>254</v>
      </c>
      <c r="E72" s="23">
        <v>2247</v>
      </c>
      <c r="F72" s="23">
        <v>0.151</v>
      </c>
      <c r="G72" s="31">
        <v>0.14000000000000001</v>
      </c>
    </row>
    <row r="73" spans="2:7" x14ac:dyDescent="0.3">
      <c r="B73" s="3">
        <v>2014</v>
      </c>
      <c r="C73" s="23">
        <v>2647</v>
      </c>
      <c r="D73" s="55">
        <v>307</v>
      </c>
      <c r="E73" s="23">
        <v>2954</v>
      </c>
      <c r="F73" s="23">
        <v>0.2</v>
      </c>
      <c r="G73" s="31">
        <v>0.13</v>
      </c>
    </row>
    <row r="74" spans="2:7" x14ac:dyDescent="0.3">
      <c r="B74" s="3">
        <v>2015</v>
      </c>
      <c r="C74" s="23">
        <v>2238</v>
      </c>
      <c r="D74" s="55">
        <v>449</v>
      </c>
      <c r="E74" s="23">
        <v>2687</v>
      </c>
      <c r="F74" s="23">
        <v>0.156</v>
      </c>
      <c r="G74" s="31">
        <v>0.19</v>
      </c>
    </row>
    <row r="75" spans="2:7" x14ac:dyDescent="0.3">
      <c r="B75" s="3">
        <v>2016</v>
      </c>
      <c r="C75" s="23">
        <v>2738</v>
      </c>
      <c r="D75" s="55">
        <v>390</v>
      </c>
      <c r="E75" s="23">
        <v>3128</v>
      </c>
      <c r="F75" s="23">
        <v>0.14399999999999999</v>
      </c>
      <c r="G75" s="31">
        <v>0.18</v>
      </c>
    </row>
    <row r="76" spans="2:7" x14ac:dyDescent="0.3">
      <c r="B76" s="3">
        <v>2017</v>
      </c>
      <c r="C76" s="23">
        <v>2855</v>
      </c>
      <c r="D76" s="55">
        <v>236</v>
      </c>
      <c r="E76" s="23">
        <v>3091</v>
      </c>
      <c r="F76" s="23">
        <v>0.16800000000000001</v>
      </c>
      <c r="G76" s="31">
        <v>0.13</v>
      </c>
    </row>
    <row r="77" spans="2:7" x14ac:dyDescent="0.3">
      <c r="B77" s="3">
        <v>2018</v>
      </c>
      <c r="C77" s="23">
        <v>3001</v>
      </c>
      <c r="D77" s="55">
        <v>199</v>
      </c>
      <c r="E77" s="23">
        <v>3200</v>
      </c>
      <c r="F77" s="23">
        <v>8.6999999999999994E-2</v>
      </c>
      <c r="G77" s="31">
        <v>0.15</v>
      </c>
    </row>
    <row r="78" spans="2:7" x14ac:dyDescent="0.3">
      <c r="B78" s="7"/>
      <c r="C78" s="7"/>
      <c r="D78" s="7"/>
      <c r="E78" s="7"/>
      <c r="F78" s="7"/>
      <c r="G78" s="7"/>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FB05-CC5E-4434-BD00-4E039A0B58CF}">
  <dimension ref="S3:BK78"/>
  <sheetViews>
    <sheetView showGridLines="0" topLeftCell="S1" workbookViewId="0">
      <selection activeCell="AH6" sqref="AH6"/>
    </sheetView>
  </sheetViews>
  <sheetFormatPr defaultRowHeight="14.4" x14ac:dyDescent="0.3"/>
  <cols>
    <col min="19" max="19" width="9.109375" customWidth="1"/>
    <col min="20" max="25" width="12.88671875" customWidth="1"/>
    <col min="26" max="26" width="16" customWidth="1"/>
  </cols>
  <sheetData>
    <row r="3" spans="19:63" x14ac:dyDescent="0.3">
      <c r="S3" s="48" t="s">
        <v>53</v>
      </c>
      <c r="T3" s="13" t="s">
        <v>64</v>
      </c>
      <c r="U3" s="13"/>
      <c r="V3" s="13"/>
      <c r="W3" s="13"/>
      <c r="X3" s="13"/>
      <c r="Y3" s="14"/>
    </row>
    <row r="4" spans="19:63" x14ac:dyDescent="0.3">
      <c r="S4" s="45" t="s">
        <v>50</v>
      </c>
      <c r="T4" s="18" t="s">
        <v>31</v>
      </c>
      <c r="U4" s="18" t="s">
        <v>61</v>
      </c>
      <c r="V4" s="18" t="s">
        <v>33</v>
      </c>
      <c r="W4" s="25" t="s">
        <v>63</v>
      </c>
      <c r="X4" s="25" t="s">
        <v>39</v>
      </c>
      <c r="Y4" s="27" t="s">
        <v>40</v>
      </c>
      <c r="AD4" t="s">
        <v>82</v>
      </c>
    </row>
    <row r="5" spans="19:63" s="22" customFormat="1" ht="28.8" x14ac:dyDescent="0.3">
      <c r="S5" s="45" t="s">
        <v>51</v>
      </c>
      <c r="T5" s="24" t="s">
        <v>24</v>
      </c>
      <c r="U5" s="28" t="s">
        <v>54</v>
      </c>
      <c r="V5" s="28" t="s">
        <v>54</v>
      </c>
      <c r="W5" s="18" t="s">
        <v>54</v>
      </c>
      <c r="X5" s="18"/>
      <c r="Y5" s="57" t="s">
        <v>54</v>
      </c>
      <c r="AC5"/>
      <c r="AD5" t="s">
        <v>73</v>
      </c>
      <c r="AE5" t="s">
        <v>74</v>
      </c>
      <c r="AF5" t="s">
        <v>75</v>
      </c>
      <c r="AG5" t="s">
        <v>76</v>
      </c>
      <c r="AH5" t="s">
        <v>77</v>
      </c>
      <c r="AI5"/>
      <c r="AJ5"/>
      <c r="AK5"/>
      <c r="AL5"/>
      <c r="AM5"/>
      <c r="AN5"/>
      <c r="AO5"/>
      <c r="AP5"/>
      <c r="AQ5"/>
      <c r="AR5"/>
      <c r="AS5"/>
      <c r="AT5"/>
      <c r="AU5"/>
      <c r="AV5"/>
      <c r="AW5"/>
      <c r="AX5"/>
      <c r="AY5"/>
      <c r="AZ5"/>
      <c r="BA5"/>
      <c r="BB5"/>
      <c r="BC5"/>
      <c r="BD5"/>
      <c r="BE5"/>
      <c r="BF5"/>
      <c r="BG5"/>
      <c r="BH5"/>
      <c r="BI5"/>
      <c r="BJ5"/>
      <c r="BK5"/>
    </row>
    <row r="6" spans="19:63" ht="28.8" x14ac:dyDescent="0.3">
      <c r="S6" s="46" t="s">
        <v>52</v>
      </c>
      <c r="T6" s="58" t="s">
        <v>26</v>
      </c>
      <c r="U6" s="18" t="s">
        <v>26</v>
      </c>
      <c r="V6" s="18"/>
      <c r="W6" s="18" t="s">
        <v>29</v>
      </c>
      <c r="X6" s="18" t="s">
        <v>30</v>
      </c>
      <c r="Y6" s="57" t="s">
        <v>30</v>
      </c>
      <c r="AD6" t="s">
        <v>78</v>
      </c>
    </row>
    <row r="7" spans="19:63" x14ac:dyDescent="0.3">
      <c r="S7" s="47" t="s">
        <v>56</v>
      </c>
      <c r="T7" s="35" t="s">
        <v>45</v>
      </c>
      <c r="U7" s="35" t="s">
        <v>45</v>
      </c>
      <c r="V7" s="35" t="s">
        <v>45</v>
      </c>
      <c r="W7" s="35" t="s">
        <v>47</v>
      </c>
      <c r="X7" s="35" t="s">
        <v>47</v>
      </c>
      <c r="Y7" s="37" t="s">
        <v>47</v>
      </c>
      <c r="AE7" t="s">
        <v>79</v>
      </c>
    </row>
    <row r="8" spans="19:63" x14ac:dyDescent="0.3">
      <c r="S8" s="2" t="s">
        <v>48</v>
      </c>
      <c r="T8" s="12"/>
      <c r="U8" s="4"/>
      <c r="V8" s="4"/>
      <c r="W8" s="4"/>
      <c r="X8" s="4"/>
      <c r="Y8" s="5"/>
      <c r="BC8" s="71"/>
    </row>
    <row r="9" spans="19:63" x14ac:dyDescent="0.3">
      <c r="S9" s="3">
        <v>1950</v>
      </c>
      <c r="T9" s="29">
        <v>4269</v>
      </c>
      <c r="U9" s="49">
        <v>1175</v>
      </c>
      <c r="V9" s="29">
        <f t="shared" ref="V9:V59" si="0">U9+T9</f>
        <v>5444</v>
      </c>
      <c r="W9" s="29"/>
      <c r="X9" s="29"/>
      <c r="Y9" s="31"/>
      <c r="BC9" s="71"/>
    </row>
    <row r="10" spans="19:63" x14ac:dyDescent="0.3">
      <c r="S10" s="3">
        <v>1951</v>
      </c>
      <c r="T10" s="29">
        <v>5272</v>
      </c>
      <c r="U10" s="49">
        <v>1451</v>
      </c>
      <c r="V10" s="29">
        <f t="shared" si="0"/>
        <v>6723</v>
      </c>
      <c r="W10" s="29"/>
      <c r="X10" s="29"/>
      <c r="Y10" s="31"/>
      <c r="AE10">
        <v>2</v>
      </c>
      <c r="AF10">
        <v>3</v>
      </c>
      <c r="AG10">
        <v>4</v>
      </c>
      <c r="AH10">
        <v>5</v>
      </c>
      <c r="AP10">
        <v>2</v>
      </c>
      <c r="AQ10">
        <v>3</v>
      </c>
      <c r="AR10">
        <v>4</v>
      </c>
      <c r="AS10">
        <v>5</v>
      </c>
      <c r="BC10" s="71"/>
    </row>
    <row r="11" spans="19:63" x14ac:dyDescent="0.3">
      <c r="S11" s="3">
        <v>1952</v>
      </c>
      <c r="T11" s="29">
        <v>5463</v>
      </c>
      <c r="U11" s="49">
        <v>1503</v>
      </c>
      <c r="V11" s="29">
        <f t="shared" si="0"/>
        <v>6966</v>
      </c>
      <c r="W11" s="29"/>
      <c r="X11" s="29"/>
      <c r="Y11" s="31"/>
      <c r="AC11">
        <v>2007</v>
      </c>
      <c r="AE11">
        <v>160.54560000000001</v>
      </c>
      <c r="AF11">
        <v>618.6413</v>
      </c>
      <c r="AG11">
        <v>505.0247</v>
      </c>
      <c r="AH11">
        <v>1118.2655999999999</v>
      </c>
      <c r="AP11">
        <v>7.0400000000000004E-2</v>
      </c>
      <c r="AQ11">
        <v>0.12130000000000001</v>
      </c>
      <c r="AR11">
        <v>0.2233</v>
      </c>
      <c r="AS11">
        <v>0.33310000000000001</v>
      </c>
      <c r="AY11">
        <f>AE11*AP11</f>
        <v>11.30241024</v>
      </c>
      <c r="AZ11">
        <f t="shared" ref="AZ11:BB22" si="1">AF11*AQ11</f>
        <v>75.04118969000001</v>
      </c>
      <c r="BA11">
        <f t="shared" si="1"/>
        <v>112.77201551</v>
      </c>
      <c r="BB11">
        <f t="shared" si="1"/>
        <v>372.49427135999997</v>
      </c>
      <c r="BC11" s="71"/>
      <c r="BI11">
        <v>2007</v>
      </c>
      <c r="BJ11">
        <f>SUM(AY11:BB11)</f>
        <v>571.60988679999991</v>
      </c>
    </row>
    <row r="12" spans="19:63" x14ac:dyDescent="0.3">
      <c r="S12" s="3">
        <v>1953</v>
      </c>
      <c r="T12" s="29">
        <v>5958</v>
      </c>
      <c r="U12" s="49">
        <v>1640</v>
      </c>
      <c r="V12" s="29">
        <f t="shared" si="0"/>
        <v>7598</v>
      </c>
      <c r="W12" s="29"/>
      <c r="X12" s="29"/>
      <c r="Y12" s="31"/>
      <c r="AC12">
        <v>2008</v>
      </c>
      <c r="AE12">
        <v>387.0301</v>
      </c>
      <c r="AF12">
        <v>584.88509999999997</v>
      </c>
      <c r="AG12">
        <v>289.10340000000002</v>
      </c>
      <c r="AH12">
        <v>311.1755</v>
      </c>
      <c r="AP12">
        <v>7.17E-2</v>
      </c>
      <c r="AQ12">
        <v>0.1246</v>
      </c>
      <c r="AR12">
        <v>0.22389999999999999</v>
      </c>
      <c r="AS12">
        <v>0.32640000000000002</v>
      </c>
      <c r="AY12">
        <f t="shared" ref="AY12:AY22" si="2">AE12*AP12</f>
        <v>27.750058169999999</v>
      </c>
      <c r="AZ12">
        <f t="shared" si="1"/>
        <v>72.876683459999995</v>
      </c>
      <c r="BA12">
        <f t="shared" si="1"/>
        <v>64.730251260000003</v>
      </c>
      <c r="BB12">
        <f t="shared" si="1"/>
        <v>101.5676832</v>
      </c>
      <c r="BC12" s="71"/>
      <c r="BI12">
        <v>2008</v>
      </c>
      <c r="BJ12">
        <f t="shared" ref="BJ12:BJ22" si="3">SUM(AY12:BB12)</f>
        <v>266.92467609000005</v>
      </c>
    </row>
    <row r="13" spans="19:63" x14ac:dyDescent="0.3">
      <c r="S13" s="3">
        <v>1954</v>
      </c>
      <c r="T13" s="29">
        <v>4634</v>
      </c>
      <c r="U13" s="49">
        <v>1275</v>
      </c>
      <c r="V13" s="29">
        <f t="shared" si="0"/>
        <v>5909</v>
      </c>
      <c r="W13" s="29"/>
      <c r="X13" s="29"/>
      <c r="Y13" s="31"/>
      <c r="AC13">
        <v>2009</v>
      </c>
      <c r="AE13">
        <v>363.08069999999998</v>
      </c>
      <c r="AF13">
        <v>283.34219999999999</v>
      </c>
      <c r="AG13">
        <v>297.53050000000002</v>
      </c>
      <c r="AH13">
        <v>134.74359999999999</v>
      </c>
      <c r="AP13">
        <v>7.1999999999999995E-2</v>
      </c>
      <c r="AQ13">
        <v>0.12640000000000001</v>
      </c>
      <c r="AR13">
        <v>0.223</v>
      </c>
      <c r="AS13">
        <v>0.31879999999999997</v>
      </c>
      <c r="AY13">
        <f t="shared" si="2"/>
        <v>26.141810399999997</v>
      </c>
      <c r="AZ13">
        <f t="shared" si="1"/>
        <v>35.814454080000004</v>
      </c>
      <c r="BA13">
        <f t="shared" si="1"/>
        <v>66.34930150000001</v>
      </c>
      <c r="BB13">
        <f t="shared" si="1"/>
        <v>42.956259679999995</v>
      </c>
      <c r="BC13" s="71"/>
      <c r="BI13">
        <v>2009</v>
      </c>
      <c r="BJ13">
        <f t="shared" si="3"/>
        <v>171.26182566</v>
      </c>
    </row>
    <row r="14" spans="19:63" x14ac:dyDescent="0.3">
      <c r="S14" s="3">
        <v>1955</v>
      </c>
      <c r="T14" s="29">
        <v>4079</v>
      </c>
      <c r="U14" s="49">
        <v>1122</v>
      </c>
      <c r="V14" s="29">
        <f t="shared" si="0"/>
        <v>5201</v>
      </c>
      <c r="W14" s="29"/>
      <c r="X14" s="29"/>
      <c r="Y14" s="31"/>
      <c r="AC14">
        <v>2010</v>
      </c>
      <c r="AE14">
        <v>567.96169999999995</v>
      </c>
      <c r="AF14">
        <v>913.4325</v>
      </c>
      <c r="AG14">
        <v>1167.0012999999999</v>
      </c>
      <c r="AH14">
        <v>299.16410000000002</v>
      </c>
      <c r="AP14">
        <v>7.1099999999999997E-2</v>
      </c>
      <c r="AQ14">
        <v>0.1265</v>
      </c>
      <c r="AR14">
        <v>0.22059999999999999</v>
      </c>
      <c r="AS14">
        <v>0.30990000000000001</v>
      </c>
      <c r="AY14">
        <f t="shared" si="2"/>
        <v>40.382076869999992</v>
      </c>
      <c r="AZ14">
        <f t="shared" si="1"/>
        <v>115.54921125</v>
      </c>
      <c r="BA14">
        <f t="shared" si="1"/>
        <v>257.44048677999996</v>
      </c>
      <c r="BB14">
        <f t="shared" si="1"/>
        <v>92.710954590000014</v>
      </c>
      <c r="BC14" s="71"/>
      <c r="BI14">
        <v>2010</v>
      </c>
      <c r="BJ14">
        <f t="shared" si="3"/>
        <v>506.08272948999996</v>
      </c>
    </row>
    <row r="15" spans="19:63" x14ac:dyDescent="0.3">
      <c r="S15" s="3">
        <v>1956</v>
      </c>
      <c r="T15" s="29">
        <v>3594</v>
      </c>
      <c r="U15" s="49">
        <v>989</v>
      </c>
      <c r="V15" s="29">
        <f t="shared" si="0"/>
        <v>4583</v>
      </c>
      <c r="W15" s="29"/>
      <c r="X15" s="29"/>
      <c r="Y15" s="31"/>
      <c r="AC15">
        <v>2011</v>
      </c>
      <c r="AE15">
        <v>542.85630000000003</v>
      </c>
      <c r="AF15">
        <v>1240.4366</v>
      </c>
      <c r="AG15">
        <v>710.52120000000002</v>
      </c>
      <c r="AH15">
        <v>646.76089999999999</v>
      </c>
      <c r="AP15">
        <v>6.93E-2</v>
      </c>
      <c r="AQ15">
        <v>0.125</v>
      </c>
      <c r="AR15">
        <v>0.2167</v>
      </c>
      <c r="AS15">
        <v>0.3</v>
      </c>
      <c r="AY15">
        <f t="shared" si="2"/>
        <v>37.619941590000003</v>
      </c>
      <c r="AZ15">
        <f t="shared" si="1"/>
        <v>155.054575</v>
      </c>
      <c r="BA15">
        <f t="shared" si="1"/>
        <v>153.96994404</v>
      </c>
      <c r="BB15">
        <f t="shared" si="1"/>
        <v>194.02826999999999</v>
      </c>
      <c r="BC15" s="71"/>
      <c r="BI15">
        <v>2011</v>
      </c>
      <c r="BJ15">
        <f t="shared" si="3"/>
        <v>540.67273063000005</v>
      </c>
    </row>
    <row r="16" spans="19:63" x14ac:dyDescent="0.3">
      <c r="S16" s="3">
        <v>1957</v>
      </c>
      <c r="T16" s="29">
        <v>3599</v>
      </c>
      <c r="U16" s="49">
        <v>990</v>
      </c>
      <c r="V16" s="29">
        <f t="shared" si="0"/>
        <v>4589</v>
      </c>
      <c r="W16" s="29"/>
      <c r="X16" s="29"/>
      <c r="Y16" s="31"/>
      <c r="AC16">
        <v>2012</v>
      </c>
      <c r="AE16">
        <v>1971.2933</v>
      </c>
      <c r="AF16">
        <v>2403.4591999999998</v>
      </c>
      <c r="AG16">
        <v>790.55949999999996</v>
      </c>
      <c r="AH16">
        <v>378.08229999999998</v>
      </c>
      <c r="AP16">
        <v>6.54E-2</v>
      </c>
      <c r="AQ16">
        <v>0.1207</v>
      </c>
      <c r="AR16">
        <v>0.20910000000000001</v>
      </c>
      <c r="AS16">
        <v>0.28710000000000002</v>
      </c>
      <c r="AY16">
        <f t="shared" si="2"/>
        <v>128.92258182</v>
      </c>
      <c r="AZ16">
        <f t="shared" si="1"/>
        <v>290.09752543999997</v>
      </c>
      <c r="BA16">
        <f t="shared" si="1"/>
        <v>165.30599144999999</v>
      </c>
      <c r="BB16">
        <f t="shared" si="1"/>
        <v>108.54742833</v>
      </c>
      <c r="BC16" s="71"/>
      <c r="BI16">
        <v>2012</v>
      </c>
      <c r="BJ16">
        <f t="shared" si="3"/>
        <v>692.87352704</v>
      </c>
    </row>
    <row r="17" spans="19:62" x14ac:dyDescent="0.3">
      <c r="S17" s="3">
        <v>1958</v>
      </c>
      <c r="T17" s="29">
        <v>3280</v>
      </c>
      <c r="U17" s="49">
        <v>902</v>
      </c>
      <c r="V17" s="29">
        <f t="shared" si="0"/>
        <v>4182</v>
      </c>
      <c r="W17" s="29"/>
      <c r="X17" s="29"/>
      <c r="Y17" s="31"/>
      <c r="AC17">
        <v>2013</v>
      </c>
      <c r="AE17">
        <v>628.06169999999997</v>
      </c>
      <c r="AF17">
        <v>923.15300000000002</v>
      </c>
      <c r="AG17">
        <v>1081.4305999999999</v>
      </c>
      <c r="AH17">
        <v>445.62029999999999</v>
      </c>
      <c r="AP17">
        <v>6.1600000000000002E-2</v>
      </c>
      <c r="AQ17">
        <v>0.11550000000000001</v>
      </c>
      <c r="AR17">
        <v>0.19850000000000001</v>
      </c>
      <c r="AS17">
        <v>0.27389999999999998</v>
      </c>
      <c r="AY17">
        <f t="shared" si="2"/>
        <v>38.688600719999997</v>
      </c>
      <c r="AZ17">
        <f t="shared" si="1"/>
        <v>106.6241715</v>
      </c>
      <c r="BA17">
        <f t="shared" si="1"/>
        <v>214.66397409999999</v>
      </c>
      <c r="BB17">
        <f t="shared" si="1"/>
        <v>122.05540016999998</v>
      </c>
      <c r="BC17" s="71"/>
      <c r="BI17">
        <v>2013</v>
      </c>
      <c r="BJ17">
        <f t="shared" si="3"/>
        <v>482.03214648999995</v>
      </c>
    </row>
    <row r="18" spans="19:62" x14ac:dyDescent="0.3">
      <c r="S18" s="3">
        <v>1959</v>
      </c>
      <c r="T18" s="29">
        <v>3859</v>
      </c>
      <c r="U18" s="49">
        <v>1062</v>
      </c>
      <c r="V18" s="29">
        <f t="shared" si="0"/>
        <v>4921</v>
      </c>
      <c r="W18" s="29"/>
      <c r="X18" s="29"/>
      <c r="Y18" s="31"/>
      <c r="AC18">
        <v>2014</v>
      </c>
      <c r="AE18">
        <v>742.91010000000006</v>
      </c>
      <c r="AF18">
        <v>1536.6337000000001</v>
      </c>
      <c r="AG18">
        <v>1050.7809</v>
      </c>
      <c r="AH18">
        <v>244.79900000000001</v>
      </c>
      <c r="AP18">
        <v>5.7700000000000001E-2</v>
      </c>
      <c r="AQ18">
        <v>0.1095</v>
      </c>
      <c r="AR18">
        <v>0.18970000000000001</v>
      </c>
      <c r="AS18">
        <v>0.26079999999999998</v>
      </c>
      <c r="AY18">
        <f t="shared" si="2"/>
        <v>42.865912770000001</v>
      </c>
      <c r="AZ18">
        <f t="shared" si="1"/>
        <v>168.26139015000001</v>
      </c>
      <c r="BA18">
        <f t="shared" si="1"/>
        <v>199.33313673000001</v>
      </c>
      <c r="BB18">
        <f t="shared" si="1"/>
        <v>63.843579199999994</v>
      </c>
      <c r="BC18" s="71"/>
      <c r="BI18">
        <v>2014</v>
      </c>
      <c r="BJ18">
        <f t="shared" si="3"/>
        <v>474.30401885000003</v>
      </c>
    </row>
    <row r="19" spans="19:62" x14ac:dyDescent="0.3">
      <c r="S19" s="3">
        <v>1960</v>
      </c>
      <c r="T19" s="29">
        <v>4254</v>
      </c>
      <c r="U19" s="49">
        <v>1171</v>
      </c>
      <c r="V19" s="29">
        <f t="shared" si="0"/>
        <v>5425</v>
      </c>
      <c r="W19" s="29"/>
      <c r="X19" s="29"/>
      <c r="Y19" s="31"/>
      <c r="AC19">
        <v>2015</v>
      </c>
      <c r="AE19">
        <v>436.25450000000001</v>
      </c>
      <c r="AF19">
        <v>2022.5165999999999</v>
      </c>
      <c r="AG19">
        <v>1302.4075</v>
      </c>
      <c r="AH19">
        <v>411.9572</v>
      </c>
      <c r="AP19">
        <v>5.4600000000000003E-2</v>
      </c>
      <c r="AQ19">
        <v>0.1055</v>
      </c>
      <c r="AR19">
        <v>0.18029999999999999</v>
      </c>
      <c r="AS19">
        <v>0.25</v>
      </c>
      <c r="AY19">
        <f t="shared" si="2"/>
        <v>23.819495700000001</v>
      </c>
      <c r="AZ19">
        <f t="shared" si="1"/>
        <v>213.3755013</v>
      </c>
      <c r="BA19">
        <f t="shared" si="1"/>
        <v>234.82407225</v>
      </c>
      <c r="BB19">
        <f t="shared" si="1"/>
        <v>102.9893</v>
      </c>
      <c r="BC19" s="71"/>
      <c r="BI19">
        <v>2015</v>
      </c>
      <c r="BJ19">
        <f t="shared" si="3"/>
        <v>575.00836924999999</v>
      </c>
    </row>
    <row r="20" spans="19:62" x14ac:dyDescent="0.3">
      <c r="S20" s="3">
        <v>1961</v>
      </c>
      <c r="T20" s="29">
        <v>5169</v>
      </c>
      <c r="U20" s="49">
        <v>1423</v>
      </c>
      <c r="V20" s="29">
        <f t="shared" si="0"/>
        <v>6592</v>
      </c>
      <c r="W20" s="29"/>
      <c r="X20" s="29"/>
      <c r="Y20" s="31"/>
      <c r="AC20">
        <v>2016</v>
      </c>
      <c r="AE20">
        <v>1031.7206000000001</v>
      </c>
      <c r="AF20">
        <v>1955.1829</v>
      </c>
      <c r="AG20">
        <v>1132.6726000000001</v>
      </c>
      <c r="AH20">
        <v>476.96109999999999</v>
      </c>
      <c r="AP20">
        <v>5.1799999999999999E-2</v>
      </c>
      <c r="AQ20">
        <v>0.10199999999999999</v>
      </c>
      <c r="AR20">
        <v>0.17249999999999999</v>
      </c>
      <c r="AS20">
        <v>0.245</v>
      </c>
      <c r="AY20">
        <f t="shared" si="2"/>
        <v>53.443127080000004</v>
      </c>
      <c r="AZ20">
        <f t="shared" si="1"/>
        <v>199.4286558</v>
      </c>
      <c r="BA20">
        <f t="shared" si="1"/>
        <v>195.38602349999999</v>
      </c>
      <c r="BB20">
        <f t="shared" si="1"/>
        <v>116.8554695</v>
      </c>
      <c r="BC20" s="71"/>
      <c r="BI20">
        <v>2016</v>
      </c>
      <c r="BJ20">
        <f t="shared" si="3"/>
        <v>565.11327588000006</v>
      </c>
    </row>
    <row r="21" spans="19:62" x14ac:dyDescent="0.3">
      <c r="S21" s="3">
        <v>1962</v>
      </c>
      <c r="T21" s="29">
        <v>4824</v>
      </c>
      <c r="U21" s="49">
        <v>1328</v>
      </c>
      <c r="V21" s="29">
        <f t="shared" si="0"/>
        <v>6152</v>
      </c>
      <c r="W21" s="29"/>
      <c r="X21" s="29"/>
      <c r="Y21" s="31"/>
      <c r="AC21">
        <v>2017</v>
      </c>
      <c r="AE21">
        <v>692.63810000000001</v>
      </c>
      <c r="AF21">
        <v>1196.9050999999999</v>
      </c>
      <c r="AG21">
        <v>1231.7793999999999</v>
      </c>
      <c r="AH21">
        <v>464.51229999999998</v>
      </c>
      <c r="AP21">
        <v>4.9700000000000001E-2</v>
      </c>
      <c r="AQ21">
        <v>9.9199999999999997E-2</v>
      </c>
      <c r="AR21">
        <v>0.16520000000000001</v>
      </c>
      <c r="AS21">
        <v>0.24299999999999999</v>
      </c>
      <c r="AY21">
        <f t="shared" si="2"/>
        <v>34.424113570000003</v>
      </c>
      <c r="AZ21">
        <f t="shared" si="1"/>
        <v>118.73298591999999</v>
      </c>
      <c r="BA21">
        <f t="shared" si="1"/>
        <v>203.48995687999999</v>
      </c>
      <c r="BB21">
        <f t="shared" si="1"/>
        <v>112.8764889</v>
      </c>
      <c r="BC21" s="71"/>
      <c r="BI21">
        <v>2017</v>
      </c>
      <c r="BJ21">
        <f t="shared" si="3"/>
        <v>469.52354527</v>
      </c>
    </row>
    <row r="22" spans="19:62" x14ac:dyDescent="0.3">
      <c r="S22" s="3">
        <v>1963</v>
      </c>
      <c r="T22" s="29">
        <v>3956</v>
      </c>
      <c r="U22" s="49">
        <v>1089</v>
      </c>
      <c r="V22" s="29">
        <f t="shared" si="0"/>
        <v>5045</v>
      </c>
      <c r="W22" s="29"/>
      <c r="X22" s="29"/>
      <c r="Y22" s="31"/>
      <c r="AC22">
        <v>2018</v>
      </c>
      <c r="AE22">
        <v>497.96730000000002</v>
      </c>
      <c r="AF22">
        <v>881.50360000000001</v>
      </c>
      <c r="AG22">
        <v>360.43150000000003</v>
      </c>
      <c r="AH22">
        <v>356.41879999999998</v>
      </c>
      <c r="AP22">
        <v>4.7899999999999998E-2</v>
      </c>
      <c r="AQ22">
        <v>9.69E-2</v>
      </c>
      <c r="AR22">
        <v>0.15859999999999999</v>
      </c>
      <c r="AS22">
        <v>0.24440000000000001</v>
      </c>
      <c r="AY22">
        <f t="shared" si="2"/>
        <v>23.852633669999999</v>
      </c>
      <c r="AZ22">
        <f t="shared" si="1"/>
        <v>85.41769884</v>
      </c>
      <c r="BA22">
        <f t="shared" si="1"/>
        <v>57.164435900000001</v>
      </c>
      <c r="BB22">
        <f t="shared" si="1"/>
        <v>87.108754719999993</v>
      </c>
      <c r="BI22">
        <v>2018</v>
      </c>
      <c r="BJ22">
        <f t="shared" si="3"/>
        <v>253.54352312999998</v>
      </c>
    </row>
    <row r="23" spans="19:62" x14ac:dyDescent="0.3">
      <c r="S23" s="3">
        <v>1964</v>
      </c>
      <c r="T23" s="29">
        <v>4332</v>
      </c>
      <c r="U23" s="49">
        <v>1192</v>
      </c>
      <c r="V23" s="29">
        <f t="shared" si="0"/>
        <v>5524</v>
      </c>
      <c r="W23" s="29"/>
      <c r="X23" s="29"/>
      <c r="Y23" s="31"/>
    </row>
    <row r="24" spans="19:62" x14ac:dyDescent="0.3">
      <c r="S24" s="3">
        <v>1965</v>
      </c>
      <c r="T24" s="29">
        <v>5218</v>
      </c>
      <c r="U24" s="49">
        <v>1436</v>
      </c>
      <c r="V24" s="29">
        <f t="shared" si="0"/>
        <v>6654</v>
      </c>
      <c r="W24" s="29"/>
      <c r="X24" s="29"/>
      <c r="Y24" s="31"/>
      <c r="AD24" t="s">
        <v>73</v>
      </c>
      <c r="AE24" t="s">
        <v>74</v>
      </c>
      <c r="AF24" t="s">
        <v>80</v>
      </c>
      <c r="AG24" t="s">
        <v>81</v>
      </c>
      <c r="AH24" t="s">
        <v>77</v>
      </c>
    </row>
    <row r="25" spans="19:62" x14ac:dyDescent="0.3">
      <c r="S25" s="3">
        <v>1966</v>
      </c>
      <c r="T25" s="29">
        <v>5775</v>
      </c>
      <c r="U25" s="49">
        <v>1589</v>
      </c>
      <c r="V25" s="29">
        <f t="shared" si="0"/>
        <v>7364</v>
      </c>
      <c r="W25" s="29"/>
      <c r="X25" s="29">
        <v>0.32700000000000001</v>
      </c>
      <c r="Y25" s="31"/>
      <c r="AD25">
        <v>2005</v>
      </c>
    </row>
    <row r="26" spans="19:62" x14ac:dyDescent="0.3">
      <c r="S26" s="3">
        <v>1967</v>
      </c>
      <c r="T26" s="29">
        <v>6710</v>
      </c>
      <c r="U26" s="49">
        <v>1847</v>
      </c>
      <c r="V26" s="29">
        <f t="shared" si="0"/>
        <v>8557</v>
      </c>
      <c r="W26" s="29"/>
      <c r="X26" s="29">
        <v>0.25900000000000001</v>
      </c>
      <c r="Y26" s="31"/>
      <c r="AD26">
        <v>1</v>
      </c>
      <c r="AQ26">
        <v>3</v>
      </c>
    </row>
    <row r="27" spans="19:62" x14ac:dyDescent="0.3">
      <c r="S27" s="3">
        <v>1968</v>
      </c>
      <c r="T27" s="29">
        <v>6792</v>
      </c>
      <c r="U27" s="49">
        <v>1869</v>
      </c>
      <c r="V27" s="29">
        <f t="shared" si="0"/>
        <v>8661</v>
      </c>
      <c r="W27" s="29">
        <v>1.0680000000000001</v>
      </c>
      <c r="X27" s="29">
        <v>0.45300000000000001</v>
      </c>
      <c r="Y27" s="31"/>
      <c r="AE27">
        <v>1</v>
      </c>
      <c r="AF27">
        <v>2</v>
      </c>
      <c r="AG27">
        <v>3</v>
      </c>
      <c r="AH27">
        <v>4</v>
      </c>
      <c r="AI27">
        <v>5</v>
      </c>
      <c r="AJ27">
        <v>6</v>
      </c>
      <c r="AK27">
        <v>7</v>
      </c>
      <c r="AL27">
        <v>8</v>
      </c>
      <c r="AM27">
        <v>9</v>
      </c>
      <c r="AO27">
        <v>1</v>
      </c>
      <c r="AP27">
        <v>2</v>
      </c>
      <c r="AQ27">
        <v>3</v>
      </c>
      <c r="AR27">
        <v>4</v>
      </c>
      <c r="AS27">
        <v>5</v>
      </c>
      <c r="AT27">
        <v>6</v>
      </c>
      <c r="AU27">
        <v>7</v>
      </c>
      <c r="AV27">
        <v>8</v>
      </c>
      <c r="AW27">
        <v>9</v>
      </c>
    </row>
    <row r="28" spans="19:62" x14ac:dyDescent="0.3">
      <c r="S28" s="3">
        <v>1969</v>
      </c>
      <c r="T28" s="29">
        <v>5000</v>
      </c>
      <c r="U28" s="49">
        <v>1376</v>
      </c>
      <c r="V28" s="29">
        <f t="shared" si="0"/>
        <v>6376</v>
      </c>
      <c r="W28" s="29">
        <v>1.4870000000000001</v>
      </c>
      <c r="X28" s="29">
        <v>0.66400000000000003</v>
      </c>
      <c r="Y28" s="31"/>
      <c r="AC28">
        <v>2005</v>
      </c>
      <c r="AE28">
        <v>237.541</v>
      </c>
      <c r="AF28">
        <v>1789.8859</v>
      </c>
      <c r="AG28">
        <v>2110.9366</v>
      </c>
      <c r="AH28">
        <v>1833.1059</v>
      </c>
      <c r="AI28">
        <v>952.94860000000006</v>
      </c>
      <c r="AJ28">
        <v>1377.4245000000001</v>
      </c>
      <c r="AK28">
        <v>561.23680000000002</v>
      </c>
      <c r="AL28">
        <v>386.02330000000001</v>
      </c>
      <c r="AM28">
        <v>591.69219999999996</v>
      </c>
      <c r="AO28">
        <v>5.5800000000000002E-2</v>
      </c>
      <c r="AP28">
        <v>6.3700000000000007E-2</v>
      </c>
      <c r="AQ28">
        <v>0.10920000000000001</v>
      </c>
      <c r="AR28">
        <v>0.21779999999999999</v>
      </c>
      <c r="AS28">
        <v>0.3448</v>
      </c>
      <c r="AT28">
        <v>0.38700000000000001</v>
      </c>
      <c r="AU28">
        <v>0.43790000000000001</v>
      </c>
      <c r="AV28">
        <v>0.26989999999999997</v>
      </c>
      <c r="AW28">
        <v>0.29880000000000001</v>
      </c>
      <c r="AY28">
        <f>AE28*AO28</f>
        <v>13.254787800000001</v>
      </c>
      <c r="AZ28">
        <f t="shared" ref="AZ28:BG41" si="4">AF28*AP28</f>
        <v>114.01573183000001</v>
      </c>
      <c r="BA28">
        <f t="shared" si="4"/>
        <v>230.51427672</v>
      </c>
      <c r="BB28">
        <f t="shared" si="4"/>
        <v>399.25046501999998</v>
      </c>
      <c r="BC28">
        <f t="shared" si="4"/>
        <v>328.57667728000001</v>
      </c>
      <c r="BD28">
        <f t="shared" si="4"/>
        <v>533.06328150000002</v>
      </c>
      <c r="BE28">
        <f t="shared" si="4"/>
        <v>245.76559472000002</v>
      </c>
      <c r="BF28">
        <f t="shared" si="4"/>
        <v>104.18768866999999</v>
      </c>
      <c r="BG28">
        <f t="shared" si="4"/>
        <v>176.79762936</v>
      </c>
      <c r="BI28">
        <v>2005</v>
      </c>
      <c r="BJ28">
        <f>SUM(AY28:BG28)</f>
        <v>2145.4261329000001</v>
      </c>
    </row>
    <row r="29" spans="19:62" x14ac:dyDescent="0.3">
      <c r="S29" s="3">
        <v>1970</v>
      </c>
      <c r="T29" s="29">
        <v>3859</v>
      </c>
      <c r="U29" s="49">
        <v>1062</v>
      </c>
      <c r="V29" s="29">
        <f t="shared" si="0"/>
        <v>4921</v>
      </c>
      <c r="W29" s="29">
        <v>0.93500000000000005</v>
      </c>
      <c r="X29" s="29">
        <v>0.44</v>
      </c>
      <c r="Y29" s="31"/>
      <c r="AC29">
        <v>2006</v>
      </c>
      <c r="AE29">
        <v>154.32069999999999</v>
      </c>
      <c r="AF29">
        <v>1187.6709000000001</v>
      </c>
      <c r="AG29">
        <v>2037.3429000000001</v>
      </c>
      <c r="AH29">
        <v>1720.883</v>
      </c>
      <c r="AI29">
        <v>1704.7102</v>
      </c>
      <c r="AJ29">
        <v>910.00580000000002</v>
      </c>
      <c r="AK29">
        <v>1327.0791999999999</v>
      </c>
      <c r="AL29">
        <v>478.07850000000002</v>
      </c>
      <c r="AM29">
        <v>222.33330000000001</v>
      </c>
      <c r="AO29">
        <v>5.3400000000000003E-2</v>
      </c>
      <c r="AP29">
        <v>6.7599999999999993E-2</v>
      </c>
      <c r="AQ29">
        <v>0.11609999999999999</v>
      </c>
      <c r="AR29">
        <v>0.2213</v>
      </c>
      <c r="AS29">
        <v>0.33929999999999999</v>
      </c>
      <c r="AT29">
        <v>0.36840000000000001</v>
      </c>
      <c r="AU29">
        <v>0.41310000000000002</v>
      </c>
      <c r="AV29">
        <v>0.26910000000000001</v>
      </c>
      <c r="AW29">
        <v>0.2828</v>
      </c>
      <c r="AY29">
        <f t="shared" ref="AY29:AY41" si="5">AE29*AO29</f>
        <v>8.2407253800000007</v>
      </c>
      <c r="AZ29">
        <f t="shared" si="4"/>
        <v>80.286552839999999</v>
      </c>
      <c r="BA29">
        <f t="shared" si="4"/>
        <v>236.53551069</v>
      </c>
      <c r="BB29">
        <f t="shared" si="4"/>
        <v>380.83140789999999</v>
      </c>
      <c r="BC29">
        <f t="shared" si="4"/>
        <v>578.40817085999993</v>
      </c>
      <c r="BD29">
        <f t="shared" si="4"/>
        <v>335.24613672000004</v>
      </c>
      <c r="BE29">
        <f t="shared" si="4"/>
        <v>548.21641751999994</v>
      </c>
      <c r="BF29">
        <f t="shared" si="4"/>
        <v>128.65092435</v>
      </c>
      <c r="BG29">
        <f t="shared" si="4"/>
        <v>62.875857240000002</v>
      </c>
      <c r="BI29">
        <v>2006</v>
      </c>
      <c r="BJ29">
        <f t="shared" ref="BJ29:BJ41" si="6">SUM(AY29:BG29)</f>
        <v>2359.2917035</v>
      </c>
    </row>
    <row r="30" spans="19:62" x14ac:dyDescent="0.3">
      <c r="S30" s="3">
        <v>1971</v>
      </c>
      <c r="T30" s="29">
        <v>4497</v>
      </c>
      <c r="U30" s="49">
        <v>1238</v>
      </c>
      <c r="V30" s="29">
        <f t="shared" si="0"/>
        <v>5735</v>
      </c>
      <c r="W30" s="29">
        <v>8.3000000000000004E-2</v>
      </c>
      <c r="X30" s="29">
        <v>7.1999999999999995E-2</v>
      </c>
      <c r="Y30" s="31"/>
      <c r="AC30">
        <v>2007</v>
      </c>
      <c r="AE30">
        <v>829.49839999999995</v>
      </c>
      <c r="AF30">
        <v>1708.6705999999999</v>
      </c>
      <c r="AG30">
        <v>2454.4052000000001</v>
      </c>
      <c r="AH30">
        <v>2071.0713000000001</v>
      </c>
      <c r="AI30">
        <v>1732.2116000000001</v>
      </c>
      <c r="AJ30">
        <v>1764.5582999999999</v>
      </c>
      <c r="AK30">
        <v>744.17909999999995</v>
      </c>
      <c r="AL30">
        <v>940.42989999999998</v>
      </c>
      <c r="AM30">
        <v>415.66340000000002</v>
      </c>
      <c r="AO30">
        <v>5.0700000000000002E-2</v>
      </c>
      <c r="AP30">
        <v>7.0400000000000004E-2</v>
      </c>
      <c r="AQ30">
        <v>0.12130000000000001</v>
      </c>
      <c r="AR30">
        <v>0.2233</v>
      </c>
      <c r="AS30">
        <v>0.33310000000000001</v>
      </c>
      <c r="AT30">
        <v>0.35289999999999999</v>
      </c>
      <c r="AU30">
        <v>0.39240000000000003</v>
      </c>
      <c r="AV30">
        <v>0.27389999999999998</v>
      </c>
      <c r="AW30">
        <v>0.27239999999999998</v>
      </c>
      <c r="AY30">
        <f t="shared" si="5"/>
        <v>42.055568879999996</v>
      </c>
      <c r="AZ30">
        <f t="shared" si="4"/>
        <v>120.29041024</v>
      </c>
      <c r="BA30">
        <f t="shared" si="4"/>
        <v>297.71935076000005</v>
      </c>
      <c r="BB30">
        <f t="shared" si="4"/>
        <v>462.47022128999998</v>
      </c>
      <c r="BC30">
        <f t="shared" si="4"/>
        <v>576.99968396000008</v>
      </c>
      <c r="BD30">
        <f t="shared" si="4"/>
        <v>622.71262406999995</v>
      </c>
      <c r="BE30">
        <f t="shared" si="4"/>
        <v>292.01587884000003</v>
      </c>
      <c r="BF30">
        <f t="shared" si="4"/>
        <v>257.58374960999998</v>
      </c>
      <c r="BG30">
        <f t="shared" si="4"/>
        <v>113.22671016</v>
      </c>
      <c r="BI30">
        <v>2007</v>
      </c>
      <c r="BJ30">
        <f t="shared" si="6"/>
        <v>2785.0741978099995</v>
      </c>
    </row>
    <row r="31" spans="19:62" x14ac:dyDescent="0.3">
      <c r="S31" s="3">
        <v>1972</v>
      </c>
      <c r="T31" s="29">
        <v>4315</v>
      </c>
      <c r="U31" s="49">
        <v>1187</v>
      </c>
      <c r="V31" s="29">
        <f t="shared" si="0"/>
        <v>5502</v>
      </c>
      <c r="W31" s="29">
        <v>0.34100000000000003</v>
      </c>
      <c r="X31" s="29">
        <v>0.18099999999999999</v>
      </c>
      <c r="Y31" s="31"/>
      <c r="AC31">
        <v>2008</v>
      </c>
      <c r="AE31">
        <v>317.77249999999998</v>
      </c>
      <c r="AF31">
        <v>2431.5455999999999</v>
      </c>
      <c r="AG31">
        <v>2543.9693000000002</v>
      </c>
      <c r="AH31">
        <v>1835.2416000000001</v>
      </c>
      <c r="AI31">
        <v>1834.7295999999999</v>
      </c>
      <c r="AJ31">
        <v>810.56759999999997</v>
      </c>
      <c r="AK31">
        <v>1217.6727000000001</v>
      </c>
      <c r="AL31">
        <v>465.99860000000001</v>
      </c>
      <c r="AM31">
        <v>449.38330000000002</v>
      </c>
      <c r="AO31">
        <v>4.7899999999999998E-2</v>
      </c>
      <c r="AP31">
        <v>7.17E-2</v>
      </c>
      <c r="AQ31">
        <v>0.1246</v>
      </c>
      <c r="AR31">
        <v>0.22389999999999999</v>
      </c>
      <c r="AS31">
        <v>0.32640000000000002</v>
      </c>
      <c r="AT31">
        <v>0.34139999999999998</v>
      </c>
      <c r="AU31">
        <v>0.377</v>
      </c>
      <c r="AV31">
        <v>0.28399999999999997</v>
      </c>
      <c r="AW31">
        <v>0.26750000000000002</v>
      </c>
      <c r="AY31">
        <f t="shared" si="5"/>
        <v>15.221302749999998</v>
      </c>
      <c r="AZ31">
        <f t="shared" si="4"/>
        <v>174.34181952</v>
      </c>
      <c r="BA31">
        <f t="shared" si="4"/>
        <v>316.97857478000003</v>
      </c>
      <c r="BB31">
        <f t="shared" si="4"/>
        <v>410.91059423999997</v>
      </c>
      <c r="BC31">
        <f t="shared" si="4"/>
        <v>598.85574143999997</v>
      </c>
      <c r="BD31">
        <f t="shared" si="4"/>
        <v>276.72777864</v>
      </c>
      <c r="BE31">
        <f t="shared" si="4"/>
        <v>459.06260790000005</v>
      </c>
      <c r="BF31">
        <f t="shared" si="4"/>
        <v>132.34360239999998</v>
      </c>
      <c r="BG31">
        <f t="shared" si="4"/>
        <v>120.21003275000001</v>
      </c>
      <c r="BI31">
        <v>2008</v>
      </c>
      <c r="BJ31">
        <f t="shared" si="6"/>
        <v>2504.6520544199998</v>
      </c>
    </row>
    <row r="32" spans="19:62" x14ac:dyDescent="0.3">
      <c r="S32" s="3">
        <v>1973</v>
      </c>
      <c r="T32" s="29">
        <v>5233</v>
      </c>
      <c r="U32" s="49">
        <v>1440</v>
      </c>
      <c r="V32" s="29">
        <f t="shared" si="0"/>
        <v>6673</v>
      </c>
      <c r="W32" s="29">
        <v>1.367</v>
      </c>
      <c r="X32" s="29">
        <v>0.97499999999999998</v>
      </c>
      <c r="Y32" s="31"/>
      <c r="AC32">
        <v>2009</v>
      </c>
      <c r="AE32">
        <v>674.23509999999999</v>
      </c>
      <c r="AF32">
        <v>1684.3477</v>
      </c>
      <c r="AG32">
        <v>2885.3009000000002</v>
      </c>
      <c r="AH32">
        <v>1777.8813</v>
      </c>
      <c r="AI32">
        <v>1183.5918999999999</v>
      </c>
      <c r="AJ32">
        <v>1191.3613</v>
      </c>
      <c r="AK32">
        <v>363.27249999999998</v>
      </c>
      <c r="AL32">
        <v>768.05439999999999</v>
      </c>
      <c r="AM32">
        <v>95.845200000000006</v>
      </c>
      <c r="AO32">
        <v>4.48E-2</v>
      </c>
      <c r="AP32">
        <v>7.1999999999999995E-2</v>
      </c>
      <c r="AQ32">
        <v>0.12640000000000001</v>
      </c>
      <c r="AR32">
        <v>0.223</v>
      </c>
      <c r="AS32">
        <v>0.31879999999999997</v>
      </c>
      <c r="AT32">
        <v>0.33229999999999998</v>
      </c>
      <c r="AU32">
        <v>0.36480000000000001</v>
      </c>
      <c r="AV32">
        <v>0.2984</v>
      </c>
      <c r="AW32">
        <v>0.26750000000000002</v>
      </c>
      <c r="AY32">
        <f t="shared" si="5"/>
        <v>30.205732479999998</v>
      </c>
      <c r="AZ32">
        <f t="shared" si="4"/>
        <v>121.27303439999999</v>
      </c>
      <c r="BA32">
        <f t="shared" si="4"/>
        <v>364.70203376000006</v>
      </c>
      <c r="BB32">
        <f t="shared" si="4"/>
        <v>396.46752989999999</v>
      </c>
      <c r="BC32">
        <f t="shared" si="4"/>
        <v>377.32909771999994</v>
      </c>
      <c r="BD32">
        <f t="shared" si="4"/>
        <v>395.88935999</v>
      </c>
      <c r="BE32">
        <f t="shared" si="4"/>
        <v>132.52180799999999</v>
      </c>
      <c r="BF32">
        <f t="shared" si="4"/>
        <v>229.18743296</v>
      </c>
      <c r="BG32">
        <f t="shared" si="4"/>
        <v>25.638591000000002</v>
      </c>
      <c r="BI32">
        <v>2009</v>
      </c>
      <c r="BJ32">
        <f t="shared" si="6"/>
        <v>2073.2146202099998</v>
      </c>
    </row>
    <row r="33" spans="19:62" x14ac:dyDescent="0.3">
      <c r="S33" s="3">
        <v>1974</v>
      </c>
      <c r="T33" s="29">
        <v>4761</v>
      </c>
      <c r="U33" s="49">
        <v>1310</v>
      </c>
      <c r="V33" s="29">
        <f t="shared" si="0"/>
        <v>6071</v>
      </c>
      <c r="W33" s="29">
        <v>1.552</v>
      </c>
      <c r="X33" s="29">
        <v>0.57299999999999995</v>
      </c>
      <c r="Y33" s="31"/>
      <c r="AC33">
        <v>2010</v>
      </c>
      <c r="AE33">
        <v>603.08929999999998</v>
      </c>
      <c r="AF33">
        <v>1436.0676000000001</v>
      </c>
      <c r="AG33">
        <v>2303.3561</v>
      </c>
      <c r="AH33">
        <v>1948.8705</v>
      </c>
      <c r="AI33">
        <v>2320.4643999999998</v>
      </c>
      <c r="AJ33">
        <v>1654.2704000000001</v>
      </c>
      <c r="AK33">
        <v>1527.2064</v>
      </c>
      <c r="AL33">
        <v>619.45529999999997</v>
      </c>
      <c r="AM33">
        <v>655.82680000000005</v>
      </c>
      <c r="AO33">
        <v>4.1500000000000002E-2</v>
      </c>
      <c r="AP33">
        <v>7.1099999999999997E-2</v>
      </c>
      <c r="AQ33">
        <v>0.1265</v>
      </c>
      <c r="AR33">
        <v>0.22059999999999999</v>
      </c>
      <c r="AS33">
        <v>0.30990000000000001</v>
      </c>
      <c r="AT33">
        <v>0.32579999999999998</v>
      </c>
      <c r="AU33">
        <v>0.3553</v>
      </c>
      <c r="AV33">
        <v>0.3165</v>
      </c>
      <c r="AW33">
        <v>0.2732</v>
      </c>
      <c r="AY33">
        <f t="shared" si="5"/>
        <v>25.02820595</v>
      </c>
      <c r="AZ33">
        <f t="shared" si="4"/>
        <v>102.10440636</v>
      </c>
      <c r="BA33">
        <f t="shared" si="4"/>
        <v>291.37454665000001</v>
      </c>
      <c r="BB33">
        <f t="shared" si="4"/>
        <v>429.92083229999997</v>
      </c>
      <c r="BC33">
        <f t="shared" si="4"/>
        <v>719.11191755999994</v>
      </c>
      <c r="BD33">
        <f t="shared" si="4"/>
        <v>538.96129631999997</v>
      </c>
      <c r="BE33">
        <f t="shared" si="4"/>
        <v>542.61643391999996</v>
      </c>
      <c r="BF33">
        <f t="shared" si="4"/>
        <v>196.05760244999999</v>
      </c>
      <c r="BG33">
        <f t="shared" si="4"/>
        <v>179.17188176000002</v>
      </c>
      <c r="BI33">
        <v>2010</v>
      </c>
      <c r="BJ33">
        <f t="shared" si="6"/>
        <v>3024.3471232699999</v>
      </c>
    </row>
    <row r="34" spans="19:62" x14ac:dyDescent="0.3">
      <c r="S34" s="3">
        <v>1975</v>
      </c>
      <c r="T34" s="29">
        <v>5379</v>
      </c>
      <c r="U34" s="49">
        <v>1480</v>
      </c>
      <c r="V34" s="29">
        <f t="shared" si="0"/>
        <v>6859</v>
      </c>
      <c r="W34" s="29">
        <v>1.653</v>
      </c>
      <c r="X34" s="29">
        <v>0.40200000000000002</v>
      </c>
      <c r="Y34" s="31"/>
      <c r="AC34">
        <v>2011</v>
      </c>
      <c r="AE34">
        <v>210.1534</v>
      </c>
      <c r="AF34">
        <v>3353.0088000000001</v>
      </c>
      <c r="AG34">
        <v>3948.6734000000001</v>
      </c>
      <c r="AH34">
        <v>2268.2712999999999</v>
      </c>
      <c r="AI34">
        <v>2766.4728</v>
      </c>
      <c r="AJ34">
        <v>2132.5545000000002</v>
      </c>
      <c r="AK34">
        <v>964.61850000000004</v>
      </c>
      <c r="AL34">
        <v>1436.8305</v>
      </c>
      <c r="AM34">
        <v>402.58929999999998</v>
      </c>
      <c r="AO34">
        <v>3.7699999999999997E-2</v>
      </c>
      <c r="AP34">
        <v>6.93E-2</v>
      </c>
      <c r="AQ34">
        <v>0.125</v>
      </c>
      <c r="AR34">
        <v>0.2167</v>
      </c>
      <c r="AS34">
        <v>0.3</v>
      </c>
      <c r="AT34">
        <v>0.32050000000000001</v>
      </c>
      <c r="AU34">
        <v>0.35139999999999999</v>
      </c>
      <c r="AV34">
        <v>0.33960000000000001</v>
      </c>
      <c r="AW34">
        <v>0.28589999999999999</v>
      </c>
      <c r="AY34">
        <f t="shared" si="5"/>
        <v>7.9227831799999997</v>
      </c>
      <c r="AZ34">
        <f t="shared" si="4"/>
        <v>232.36350984000001</v>
      </c>
      <c r="BA34">
        <f t="shared" si="4"/>
        <v>493.58417500000002</v>
      </c>
      <c r="BB34">
        <f t="shared" si="4"/>
        <v>491.53439070999997</v>
      </c>
      <c r="BC34">
        <f t="shared" si="4"/>
        <v>829.94183999999996</v>
      </c>
      <c r="BD34">
        <f t="shared" si="4"/>
        <v>683.48371725000004</v>
      </c>
      <c r="BE34">
        <f t="shared" si="4"/>
        <v>338.9669409</v>
      </c>
      <c r="BF34">
        <f t="shared" si="4"/>
        <v>487.94763780000005</v>
      </c>
      <c r="BG34">
        <f t="shared" si="4"/>
        <v>115.10028086999999</v>
      </c>
      <c r="BI34">
        <v>2011</v>
      </c>
      <c r="BJ34">
        <f t="shared" si="6"/>
        <v>3680.8452755499998</v>
      </c>
    </row>
    <row r="35" spans="19:62" x14ac:dyDescent="0.3">
      <c r="S35" s="3">
        <v>1976</v>
      </c>
      <c r="T35" s="29">
        <v>5233</v>
      </c>
      <c r="U35" s="49">
        <v>1440</v>
      </c>
      <c r="V35" s="29">
        <f t="shared" si="0"/>
        <v>6673</v>
      </c>
      <c r="W35" s="29">
        <v>0.97099999999999997</v>
      </c>
      <c r="X35" s="29">
        <v>0.27900000000000003</v>
      </c>
      <c r="Y35" s="31"/>
      <c r="AC35">
        <v>2012</v>
      </c>
      <c r="AE35">
        <v>524.06410000000005</v>
      </c>
      <c r="AF35">
        <v>2603.2492999999999</v>
      </c>
      <c r="AG35">
        <v>3670.4712</v>
      </c>
      <c r="AH35">
        <v>2838.6255000000001</v>
      </c>
      <c r="AI35">
        <v>2010.5603000000001</v>
      </c>
      <c r="AJ35">
        <v>1512.8887999999999</v>
      </c>
      <c r="AK35">
        <v>1110.204</v>
      </c>
      <c r="AL35">
        <v>810.87390000000005</v>
      </c>
      <c r="AM35">
        <v>1060.1767</v>
      </c>
      <c r="AO35">
        <v>3.39E-2</v>
      </c>
      <c r="AP35">
        <v>6.54E-2</v>
      </c>
      <c r="AQ35">
        <v>0.1207</v>
      </c>
      <c r="AR35">
        <v>0.20910000000000001</v>
      </c>
      <c r="AS35">
        <v>0.28710000000000002</v>
      </c>
      <c r="AT35">
        <v>0.31630000000000003</v>
      </c>
      <c r="AU35">
        <v>0.35399999999999998</v>
      </c>
      <c r="AV35">
        <v>0.35849999999999999</v>
      </c>
      <c r="AW35">
        <v>0.30080000000000001</v>
      </c>
      <c r="AY35">
        <f t="shared" si="5"/>
        <v>17.765772990000002</v>
      </c>
      <c r="AZ35">
        <f t="shared" si="4"/>
        <v>170.25250421999999</v>
      </c>
      <c r="BA35">
        <f t="shared" si="4"/>
        <v>443.02587383999997</v>
      </c>
      <c r="BB35">
        <f t="shared" si="4"/>
        <v>593.55659205000006</v>
      </c>
      <c r="BC35">
        <f t="shared" si="4"/>
        <v>577.23186213000008</v>
      </c>
      <c r="BD35">
        <f t="shared" si="4"/>
        <v>478.52672744</v>
      </c>
      <c r="BE35">
        <f t="shared" si="4"/>
        <v>393.01221599999997</v>
      </c>
      <c r="BF35">
        <f t="shared" si="4"/>
        <v>290.69829314999998</v>
      </c>
      <c r="BG35">
        <f t="shared" si="4"/>
        <v>318.90115136000003</v>
      </c>
      <c r="BI35">
        <v>2012</v>
      </c>
      <c r="BJ35">
        <f t="shared" si="6"/>
        <v>3282.9709931800003</v>
      </c>
    </row>
    <row r="36" spans="19:62" x14ac:dyDescent="0.3">
      <c r="S36" s="3">
        <v>1977</v>
      </c>
      <c r="T36" s="29">
        <v>6325</v>
      </c>
      <c r="U36" s="49">
        <v>1741</v>
      </c>
      <c r="V36" s="29">
        <f t="shared" si="0"/>
        <v>8066</v>
      </c>
      <c r="W36" s="29">
        <v>0.75900000000000001</v>
      </c>
      <c r="X36" s="29">
        <v>0.59599999999999997</v>
      </c>
      <c r="Y36" s="31"/>
      <c r="AC36">
        <v>2013</v>
      </c>
      <c r="AE36">
        <v>13.7121</v>
      </c>
      <c r="AF36">
        <v>395.0994</v>
      </c>
      <c r="AG36">
        <v>2292.3145</v>
      </c>
      <c r="AH36">
        <v>3822.1648</v>
      </c>
      <c r="AI36">
        <v>2517.5340000000001</v>
      </c>
      <c r="AJ36">
        <v>2415.3582000000001</v>
      </c>
      <c r="AK36">
        <v>2070.1120999999998</v>
      </c>
      <c r="AL36">
        <v>1391.7203999999999</v>
      </c>
      <c r="AM36">
        <v>529.66610000000003</v>
      </c>
      <c r="AO36">
        <v>3.0300000000000001E-2</v>
      </c>
      <c r="AP36">
        <v>6.1600000000000002E-2</v>
      </c>
      <c r="AQ36">
        <v>0.11550000000000001</v>
      </c>
      <c r="AR36">
        <v>0.19850000000000001</v>
      </c>
      <c r="AS36">
        <v>0.27389999999999998</v>
      </c>
      <c r="AT36">
        <v>0.31369999999999998</v>
      </c>
      <c r="AU36">
        <v>0.35120000000000001</v>
      </c>
      <c r="AV36">
        <v>0.37819999999999998</v>
      </c>
      <c r="AW36">
        <v>0.32529999999999998</v>
      </c>
      <c r="AY36">
        <f t="shared" si="5"/>
        <v>0.41547663000000001</v>
      </c>
      <c r="AZ36">
        <f t="shared" si="4"/>
        <v>24.338123039999999</v>
      </c>
      <c r="BA36">
        <f t="shared" si="4"/>
        <v>264.76232475</v>
      </c>
      <c r="BB36">
        <f t="shared" si="4"/>
        <v>758.69971280000004</v>
      </c>
      <c r="BC36">
        <f t="shared" si="4"/>
        <v>689.55256259999999</v>
      </c>
      <c r="BD36">
        <f t="shared" si="4"/>
        <v>757.69786734000002</v>
      </c>
      <c r="BE36">
        <f t="shared" si="4"/>
        <v>727.02336951999996</v>
      </c>
      <c r="BF36">
        <f t="shared" si="4"/>
        <v>526.34865527999989</v>
      </c>
      <c r="BG36">
        <f t="shared" si="4"/>
        <v>172.30038232999999</v>
      </c>
      <c r="BI36">
        <v>2013</v>
      </c>
      <c r="BJ36">
        <f t="shared" si="6"/>
        <v>3921.13847429</v>
      </c>
    </row>
    <row r="37" spans="19:62" x14ac:dyDescent="0.3">
      <c r="S37" s="3">
        <v>1978</v>
      </c>
      <c r="T37" s="29">
        <v>6954</v>
      </c>
      <c r="U37" s="49">
        <v>1914</v>
      </c>
      <c r="V37" s="29">
        <f t="shared" si="0"/>
        <v>8868</v>
      </c>
      <c r="W37" s="29">
        <v>1.25</v>
      </c>
      <c r="X37" s="29">
        <v>0.56499999999999995</v>
      </c>
      <c r="Y37" s="31"/>
      <c r="AC37">
        <v>2014</v>
      </c>
      <c r="AE37">
        <v>501.95859999999999</v>
      </c>
      <c r="AF37">
        <v>1119.6012000000001</v>
      </c>
      <c r="AG37">
        <v>2815.8921</v>
      </c>
      <c r="AH37">
        <v>3659.9301</v>
      </c>
      <c r="AI37">
        <v>3551.0907000000002</v>
      </c>
      <c r="AJ37">
        <v>2325.319</v>
      </c>
      <c r="AK37">
        <v>1159.7267999999999</v>
      </c>
      <c r="AL37">
        <v>1006.1626</v>
      </c>
      <c r="AM37">
        <v>512.29539999999997</v>
      </c>
      <c r="AO37">
        <v>2.7E-2</v>
      </c>
      <c r="AP37">
        <v>5.7700000000000001E-2</v>
      </c>
      <c r="AQ37">
        <v>0.1095</v>
      </c>
      <c r="AR37">
        <v>0.18970000000000001</v>
      </c>
      <c r="AS37">
        <v>0.26079999999999998</v>
      </c>
      <c r="AT37">
        <v>0.30480000000000002</v>
      </c>
      <c r="AU37">
        <v>0.34670000000000001</v>
      </c>
      <c r="AV37">
        <v>0.39229999999999998</v>
      </c>
      <c r="AW37">
        <v>0.3427</v>
      </c>
      <c r="AY37">
        <f t="shared" si="5"/>
        <v>13.552882199999999</v>
      </c>
      <c r="AZ37">
        <f t="shared" si="4"/>
        <v>64.600989240000004</v>
      </c>
      <c r="BA37">
        <f t="shared" si="4"/>
        <v>308.34018494999998</v>
      </c>
      <c r="BB37">
        <f t="shared" si="4"/>
        <v>694.28873997000005</v>
      </c>
      <c r="BC37">
        <f t="shared" si="4"/>
        <v>926.12445456</v>
      </c>
      <c r="BD37">
        <f t="shared" si="4"/>
        <v>708.75723119999998</v>
      </c>
      <c r="BE37">
        <f t="shared" si="4"/>
        <v>402.07728155999996</v>
      </c>
      <c r="BF37">
        <f t="shared" si="4"/>
        <v>394.71758797999996</v>
      </c>
      <c r="BG37">
        <f t="shared" si="4"/>
        <v>175.56363357999999</v>
      </c>
      <c r="BI37">
        <v>2014</v>
      </c>
      <c r="BJ37">
        <f t="shared" si="6"/>
        <v>3688.0229852399998</v>
      </c>
    </row>
    <row r="38" spans="19:62" x14ac:dyDescent="0.3">
      <c r="S38" s="3">
        <v>1979</v>
      </c>
      <c r="T38" s="29">
        <v>7521</v>
      </c>
      <c r="U38" s="49">
        <v>2070</v>
      </c>
      <c r="V38" s="29">
        <f t="shared" si="0"/>
        <v>9591</v>
      </c>
      <c r="W38" s="29">
        <v>1.1659999999999999</v>
      </c>
      <c r="X38" s="29">
        <v>0.48799999999999999</v>
      </c>
      <c r="Y38" s="31"/>
      <c r="AC38">
        <v>2015</v>
      </c>
      <c r="AE38">
        <v>48.694600000000001</v>
      </c>
      <c r="AF38">
        <v>2498.9602</v>
      </c>
      <c r="AG38">
        <v>4175.1004999999996</v>
      </c>
      <c r="AH38">
        <v>3919.1307999999999</v>
      </c>
      <c r="AI38">
        <v>3411.6043</v>
      </c>
      <c r="AJ38">
        <v>1866.1342999999999</v>
      </c>
      <c r="AK38">
        <v>1036.7720999999999</v>
      </c>
      <c r="AL38">
        <v>958.80550000000005</v>
      </c>
      <c r="AM38">
        <v>705.93460000000005</v>
      </c>
      <c r="AO38">
        <v>2.4199999999999999E-2</v>
      </c>
      <c r="AP38">
        <v>5.4600000000000003E-2</v>
      </c>
      <c r="AQ38">
        <v>0.1055</v>
      </c>
      <c r="AR38">
        <v>0.18029999999999999</v>
      </c>
      <c r="AS38">
        <v>0.25</v>
      </c>
      <c r="AT38">
        <v>0.30819999999999997</v>
      </c>
      <c r="AU38">
        <v>0.34920000000000001</v>
      </c>
      <c r="AV38">
        <v>0.40279999999999999</v>
      </c>
      <c r="AW38">
        <v>0.35339999999999999</v>
      </c>
      <c r="AY38">
        <f t="shared" si="5"/>
        <v>1.1784093200000001</v>
      </c>
      <c r="AZ38">
        <f t="shared" si="4"/>
        <v>136.44322692</v>
      </c>
      <c r="BA38">
        <f t="shared" si="4"/>
        <v>440.47310274999995</v>
      </c>
      <c r="BB38">
        <f t="shared" si="4"/>
        <v>706.61928323999996</v>
      </c>
      <c r="BC38">
        <f t="shared" si="4"/>
        <v>852.90107499999999</v>
      </c>
      <c r="BD38">
        <f t="shared" si="4"/>
        <v>575.1425912599999</v>
      </c>
      <c r="BE38">
        <f t="shared" si="4"/>
        <v>362.04081731999997</v>
      </c>
      <c r="BF38">
        <f t="shared" si="4"/>
        <v>386.20685539999999</v>
      </c>
      <c r="BG38">
        <f t="shared" si="4"/>
        <v>249.47728764000001</v>
      </c>
      <c r="BI38">
        <v>2015</v>
      </c>
      <c r="BJ38">
        <f t="shared" si="6"/>
        <v>3710.4826488500003</v>
      </c>
    </row>
    <row r="39" spans="19:62" x14ac:dyDescent="0.3">
      <c r="S39" s="3">
        <v>1980</v>
      </c>
      <c r="T39" s="29">
        <v>7298</v>
      </c>
      <c r="U39" s="49">
        <v>2009</v>
      </c>
      <c r="V39" s="29">
        <f t="shared" si="0"/>
        <v>9307</v>
      </c>
      <c r="W39" s="29">
        <v>0.629</v>
      </c>
      <c r="X39" s="29">
        <v>0.32100000000000001</v>
      </c>
      <c r="Y39" s="31"/>
      <c r="AC39">
        <v>2016</v>
      </c>
      <c r="AE39">
        <v>320.6902</v>
      </c>
      <c r="AF39">
        <v>2064.8647999999998</v>
      </c>
      <c r="AG39">
        <v>3577.0765000000001</v>
      </c>
      <c r="AH39">
        <v>2628.6089999999999</v>
      </c>
      <c r="AI39">
        <v>3121.5122999999999</v>
      </c>
      <c r="AJ39">
        <v>2675.6504</v>
      </c>
      <c r="AK39">
        <v>1623.1507999999999</v>
      </c>
      <c r="AL39">
        <v>823.54129999999998</v>
      </c>
      <c r="AM39">
        <v>819.83299999999997</v>
      </c>
      <c r="AO39">
        <v>2.1700000000000001E-2</v>
      </c>
      <c r="AP39">
        <v>5.1799999999999999E-2</v>
      </c>
      <c r="AQ39">
        <v>0.10199999999999999</v>
      </c>
      <c r="AR39">
        <v>0.17249999999999999</v>
      </c>
      <c r="AS39">
        <v>0.245</v>
      </c>
      <c r="AT39">
        <v>0.32229999999999998</v>
      </c>
      <c r="AU39">
        <v>0.36220000000000002</v>
      </c>
      <c r="AV39">
        <v>0.41399999999999998</v>
      </c>
      <c r="AW39">
        <v>0.36020000000000002</v>
      </c>
      <c r="AY39">
        <f t="shared" si="5"/>
        <v>6.9589773400000006</v>
      </c>
      <c r="AZ39">
        <f t="shared" si="4"/>
        <v>106.95999663999999</v>
      </c>
      <c r="BA39">
        <f t="shared" si="4"/>
        <v>364.86180300000001</v>
      </c>
      <c r="BB39">
        <f t="shared" si="4"/>
        <v>453.43505249999993</v>
      </c>
      <c r="BC39">
        <f t="shared" si="4"/>
        <v>764.77051349999999</v>
      </c>
      <c r="BD39">
        <f t="shared" si="4"/>
        <v>862.36212391999993</v>
      </c>
      <c r="BE39">
        <f t="shared" si="4"/>
        <v>587.90521976000002</v>
      </c>
      <c r="BF39">
        <f t="shared" si="4"/>
        <v>340.94609819999999</v>
      </c>
      <c r="BG39">
        <f t="shared" si="4"/>
        <v>295.30384659999999</v>
      </c>
      <c r="BI39">
        <v>2016</v>
      </c>
      <c r="BJ39">
        <f t="shared" si="6"/>
        <v>3783.5036314599997</v>
      </c>
    </row>
    <row r="40" spans="19:62" x14ac:dyDescent="0.3">
      <c r="S40" s="3">
        <v>1981</v>
      </c>
      <c r="T40" s="29">
        <v>7016</v>
      </c>
      <c r="U40" s="49">
        <v>1931</v>
      </c>
      <c r="V40" s="29">
        <f t="shared" si="0"/>
        <v>8947</v>
      </c>
      <c r="W40" s="29">
        <v>1.6679999999999999</v>
      </c>
      <c r="X40" s="29">
        <v>0.96299999999999997</v>
      </c>
      <c r="Y40" s="31"/>
      <c r="AC40">
        <v>2017</v>
      </c>
      <c r="AE40">
        <v>56.370699999999999</v>
      </c>
      <c r="AF40">
        <v>1319.6632</v>
      </c>
      <c r="AG40">
        <v>2855.1655000000001</v>
      </c>
      <c r="AH40">
        <v>2731.2192</v>
      </c>
      <c r="AI40">
        <v>2982.9432000000002</v>
      </c>
      <c r="AJ40">
        <v>2507.3152</v>
      </c>
      <c r="AK40">
        <v>1637.8073999999999</v>
      </c>
      <c r="AL40">
        <v>1185.9893</v>
      </c>
      <c r="AM40">
        <v>689.63400000000001</v>
      </c>
      <c r="AO40">
        <v>1.95E-2</v>
      </c>
      <c r="AP40">
        <v>4.9700000000000001E-2</v>
      </c>
      <c r="AQ40">
        <v>9.9199999999999997E-2</v>
      </c>
      <c r="AR40">
        <v>0.16520000000000001</v>
      </c>
      <c r="AS40">
        <v>0.24299999999999999</v>
      </c>
      <c r="AT40">
        <v>0.34599999999999997</v>
      </c>
      <c r="AU40">
        <v>0.38080000000000003</v>
      </c>
      <c r="AV40">
        <v>0.43009999999999998</v>
      </c>
      <c r="AW40">
        <v>0.36349999999999999</v>
      </c>
      <c r="AY40">
        <f t="shared" si="5"/>
        <v>1.0992286499999999</v>
      </c>
      <c r="AZ40">
        <f t="shared" si="4"/>
        <v>65.587261040000001</v>
      </c>
      <c r="BA40">
        <f t="shared" si="4"/>
        <v>283.23241760000002</v>
      </c>
      <c r="BB40">
        <f t="shared" si="4"/>
        <v>451.19741184000003</v>
      </c>
      <c r="BC40">
        <f t="shared" si="4"/>
        <v>724.8551976</v>
      </c>
      <c r="BD40">
        <f t="shared" si="4"/>
        <v>867.53105919999996</v>
      </c>
      <c r="BE40">
        <f t="shared" si="4"/>
        <v>623.67705792000004</v>
      </c>
      <c r="BF40">
        <f t="shared" si="4"/>
        <v>510.09399792999994</v>
      </c>
      <c r="BG40">
        <f t="shared" si="4"/>
        <v>250.68195900000001</v>
      </c>
      <c r="BI40">
        <v>2017</v>
      </c>
      <c r="BJ40">
        <f t="shared" si="6"/>
        <v>3777.9555907800004</v>
      </c>
    </row>
    <row r="41" spans="19:62" x14ac:dyDescent="0.3">
      <c r="S41" s="3">
        <v>1982</v>
      </c>
      <c r="T41" s="29">
        <v>8487</v>
      </c>
      <c r="U41" s="49">
        <v>2336</v>
      </c>
      <c r="V41" s="29">
        <f t="shared" si="0"/>
        <v>10823</v>
      </c>
      <c r="W41" s="29">
        <v>1.6659999999999999</v>
      </c>
      <c r="X41" s="29">
        <v>0.85299999999999998</v>
      </c>
      <c r="Y41" s="31"/>
      <c r="AC41">
        <v>2018</v>
      </c>
      <c r="AE41">
        <v>147.00139999999999</v>
      </c>
      <c r="AF41">
        <v>1710.6733999999999</v>
      </c>
      <c r="AG41">
        <v>2486.1878999999999</v>
      </c>
      <c r="AH41">
        <v>2363.1853999999998</v>
      </c>
      <c r="AI41">
        <v>2688.5569</v>
      </c>
      <c r="AJ41">
        <v>2127.6799000000001</v>
      </c>
      <c r="AK41">
        <v>1635.7704000000001</v>
      </c>
      <c r="AL41">
        <v>1104.6601000000001</v>
      </c>
      <c r="AM41">
        <v>606.7165</v>
      </c>
      <c r="AO41">
        <v>1.7600000000000001E-2</v>
      </c>
      <c r="AP41">
        <v>4.7899999999999998E-2</v>
      </c>
      <c r="AQ41">
        <v>9.69E-2</v>
      </c>
      <c r="AR41">
        <v>0.15859999999999999</v>
      </c>
      <c r="AS41">
        <v>0.24440000000000001</v>
      </c>
      <c r="AT41">
        <v>0.37759999999999999</v>
      </c>
      <c r="AU41">
        <v>0.40550000000000003</v>
      </c>
      <c r="AV41">
        <v>0.4486</v>
      </c>
      <c r="AW41">
        <v>0.36309999999999998</v>
      </c>
      <c r="AY41">
        <f t="shared" si="5"/>
        <v>2.5872246400000001</v>
      </c>
      <c r="AZ41">
        <f t="shared" si="4"/>
        <v>81.941255859999998</v>
      </c>
      <c r="BA41">
        <f t="shared" si="4"/>
        <v>240.91160750999998</v>
      </c>
      <c r="BB41">
        <f t="shared" si="4"/>
        <v>374.80120443999994</v>
      </c>
      <c r="BC41">
        <f t="shared" si="4"/>
        <v>657.08330636000005</v>
      </c>
      <c r="BD41">
        <f t="shared" si="4"/>
        <v>803.41193024000006</v>
      </c>
      <c r="BE41">
        <f t="shared" si="4"/>
        <v>663.30489720000014</v>
      </c>
      <c r="BF41">
        <f t="shared" si="4"/>
        <v>495.55052086000001</v>
      </c>
      <c r="BG41">
        <f t="shared" si="4"/>
        <v>220.29876114999999</v>
      </c>
      <c r="BI41">
        <v>2018</v>
      </c>
      <c r="BJ41">
        <f t="shared" si="6"/>
        <v>3539.8907082600003</v>
      </c>
    </row>
    <row r="42" spans="19:62" x14ac:dyDescent="0.3">
      <c r="S42" s="3">
        <v>1983</v>
      </c>
      <c r="T42" s="29">
        <v>9507</v>
      </c>
      <c r="U42" s="49">
        <v>2617</v>
      </c>
      <c r="V42" s="29">
        <f t="shared" si="0"/>
        <v>12124</v>
      </c>
      <c r="W42" s="29">
        <v>1.4179999999999999</v>
      </c>
      <c r="X42" s="29">
        <v>1.61</v>
      </c>
      <c r="Y42" s="31"/>
    </row>
    <row r="43" spans="19:62" x14ac:dyDescent="0.3">
      <c r="S43" s="3">
        <v>1984</v>
      </c>
      <c r="T43" s="29">
        <v>8111</v>
      </c>
      <c r="U43" s="49">
        <v>2232</v>
      </c>
      <c r="V43" s="29">
        <f t="shared" si="0"/>
        <v>10343</v>
      </c>
      <c r="W43" s="29">
        <v>1.667</v>
      </c>
      <c r="X43" s="29">
        <v>1.629</v>
      </c>
      <c r="Y43" s="31"/>
    </row>
    <row r="44" spans="19:62" x14ac:dyDescent="0.3">
      <c r="S44" s="3">
        <v>1985</v>
      </c>
      <c r="T44" s="29">
        <v>7575</v>
      </c>
      <c r="U44" s="49">
        <v>2085</v>
      </c>
      <c r="V44" s="29">
        <f t="shared" si="0"/>
        <v>9660</v>
      </c>
      <c r="W44" s="29">
        <v>0.58099999999999996</v>
      </c>
      <c r="X44" s="29">
        <v>1.2729999999999999</v>
      </c>
      <c r="Y44" s="31"/>
    </row>
    <row r="45" spans="19:62" x14ac:dyDescent="0.3">
      <c r="S45" s="3">
        <v>1986</v>
      </c>
      <c r="T45" s="29">
        <v>5937</v>
      </c>
      <c r="U45" s="49">
        <v>1634</v>
      </c>
      <c r="V45" s="29">
        <f t="shared" si="0"/>
        <v>7571</v>
      </c>
      <c r="W45" s="29">
        <v>1.1279999999999999</v>
      </c>
      <c r="X45" s="29">
        <v>1.4670000000000001</v>
      </c>
      <c r="Y45" s="31"/>
    </row>
    <row r="46" spans="19:62" x14ac:dyDescent="0.3">
      <c r="S46" s="3">
        <v>1987</v>
      </c>
      <c r="T46" s="29">
        <v>6495</v>
      </c>
      <c r="U46" s="49">
        <v>1788</v>
      </c>
      <c r="V46" s="29">
        <f t="shared" si="0"/>
        <v>8283</v>
      </c>
      <c r="W46" s="29">
        <v>0.82499999999999996</v>
      </c>
      <c r="X46" s="29">
        <v>1.3129999999999999</v>
      </c>
      <c r="Y46" s="31"/>
    </row>
    <row r="47" spans="19:62" x14ac:dyDescent="0.3">
      <c r="S47" s="3">
        <v>1988</v>
      </c>
      <c r="T47" s="29">
        <v>6798</v>
      </c>
      <c r="U47" s="49">
        <v>1871</v>
      </c>
      <c r="V47" s="29">
        <f t="shared" si="0"/>
        <v>8669</v>
      </c>
      <c r="W47" s="29">
        <v>1.1499999999999999</v>
      </c>
      <c r="X47" s="29">
        <v>1.357</v>
      </c>
      <c r="Y47" s="31"/>
    </row>
    <row r="48" spans="19:62" x14ac:dyDescent="0.3">
      <c r="S48" s="3">
        <v>1989</v>
      </c>
      <c r="T48" s="29">
        <v>7024</v>
      </c>
      <c r="U48" s="49">
        <v>1933</v>
      </c>
      <c r="V48" s="29">
        <f t="shared" si="0"/>
        <v>8957</v>
      </c>
      <c r="W48" s="29">
        <v>1.88</v>
      </c>
      <c r="X48" s="29">
        <v>1.583</v>
      </c>
      <c r="Y48" s="31"/>
    </row>
    <row r="49" spans="19:25" x14ac:dyDescent="0.3">
      <c r="S49" s="3">
        <v>1990</v>
      </c>
      <c r="T49" s="29">
        <v>7485</v>
      </c>
      <c r="U49" s="49">
        <v>2060</v>
      </c>
      <c r="V49" s="29">
        <f t="shared" si="0"/>
        <v>9545</v>
      </c>
      <c r="W49" s="29">
        <v>2.133</v>
      </c>
      <c r="X49" s="29">
        <v>1.548</v>
      </c>
      <c r="Y49" s="31"/>
    </row>
    <row r="50" spans="19:25" x14ac:dyDescent="0.3">
      <c r="S50" s="3">
        <v>1991</v>
      </c>
      <c r="T50" s="29">
        <v>7780</v>
      </c>
      <c r="U50" s="49">
        <v>2141</v>
      </c>
      <c r="V50" s="29">
        <f t="shared" si="0"/>
        <v>9921</v>
      </c>
      <c r="W50" s="29">
        <v>1.2629999999999999</v>
      </c>
      <c r="X50" s="29">
        <v>1.171</v>
      </c>
      <c r="Y50" s="31">
        <v>3.3730000000000002</v>
      </c>
    </row>
    <row r="51" spans="19:25" x14ac:dyDescent="0.3">
      <c r="S51" s="3">
        <v>1992</v>
      </c>
      <c r="T51" s="29">
        <v>7442</v>
      </c>
      <c r="U51" s="49">
        <v>2048</v>
      </c>
      <c r="V51" s="29">
        <f t="shared" si="0"/>
        <v>9490</v>
      </c>
      <c r="W51" s="29">
        <v>2.1619999999999999</v>
      </c>
      <c r="X51" s="29">
        <v>1.542</v>
      </c>
      <c r="Y51" s="31">
        <v>3.9870000000000001</v>
      </c>
    </row>
    <row r="52" spans="19:25" x14ac:dyDescent="0.3">
      <c r="S52" s="3">
        <v>1993</v>
      </c>
      <c r="T52" s="29">
        <v>7417</v>
      </c>
      <c r="U52" s="49">
        <v>2041</v>
      </c>
      <c r="V52" s="29">
        <f t="shared" si="0"/>
        <v>9458</v>
      </c>
      <c r="W52" s="29">
        <v>1.8560000000000001</v>
      </c>
      <c r="X52" s="29">
        <v>1.927</v>
      </c>
      <c r="Y52" s="31">
        <v>2.3690000000000002</v>
      </c>
    </row>
    <row r="53" spans="19:25" x14ac:dyDescent="0.3">
      <c r="S53" s="3">
        <v>1994</v>
      </c>
      <c r="T53" s="29">
        <v>6760</v>
      </c>
      <c r="U53" s="49">
        <v>1861</v>
      </c>
      <c r="V53" s="29">
        <f t="shared" si="0"/>
        <v>8621</v>
      </c>
      <c r="W53" s="29">
        <v>1.37</v>
      </c>
      <c r="X53" s="29">
        <v>1.1850000000000001</v>
      </c>
      <c r="Y53" s="31">
        <v>3.048</v>
      </c>
    </row>
    <row r="54" spans="19:25" x14ac:dyDescent="0.3">
      <c r="S54" s="3">
        <v>1995</v>
      </c>
      <c r="T54" s="29">
        <v>6303</v>
      </c>
      <c r="U54" s="49">
        <v>1735</v>
      </c>
      <c r="V54" s="29">
        <f t="shared" si="0"/>
        <v>8038</v>
      </c>
      <c r="W54" s="29">
        <v>1.32</v>
      </c>
      <c r="X54" s="29">
        <v>1.157</v>
      </c>
      <c r="Y54" s="31">
        <v>3.5569999999999999</v>
      </c>
    </row>
    <row r="55" spans="19:25" x14ac:dyDescent="0.3">
      <c r="S55" s="3">
        <v>1996</v>
      </c>
      <c r="T55" s="29">
        <v>6523</v>
      </c>
      <c r="U55" s="49">
        <v>1795</v>
      </c>
      <c r="V55" s="29">
        <f t="shared" si="0"/>
        <v>8318</v>
      </c>
      <c r="W55" s="29">
        <v>1.2929999999999999</v>
      </c>
      <c r="X55" s="29">
        <v>1.381</v>
      </c>
      <c r="Y55" s="31">
        <v>3.3170000000000002</v>
      </c>
    </row>
    <row r="56" spans="19:25" x14ac:dyDescent="0.3">
      <c r="S56" s="3">
        <v>1997</v>
      </c>
      <c r="T56" s="29">
        <v>6058</v>
      </c>
      <c r="U56" s="49">
        <v>1667</v>
      </c>
      <c r="V56" s="29">
        <f t="shared" si="0"/>
        <v>7725</v>
      </c>
      <c r="W56" s="29">
        <v>1.0049999999999999</v>
      </c>
      <c r="X56" s="29">
        <v>1.179</v>
      </c>
      <c r="Y56" s="31">
        <v>3.4380000000000002</v>
      </c>
    </row>
    <row r="57" spans="19:25" x14ac:dyDescent="0.3">
      <c r="S57" s="3">
        <v>1998</v>
      </c>
      <c r="T57" s="29">
        <v>7680</v>
      </c>
      <c r="U57" s="49">
        <v>2114</v>
      </c>
      <c r="V57" s="29">
        <f t="shared" si="0"/>
        <v>9794</v>
      </c>
      <c r="W57" s="29">
        <v>2.33</v>
      </c>
      <c r="X57" s="29">
        <v>1.7330000000000001</v>
      </c>
      <c r="Y57" s="31">
        <v>4.2460000000000004</v>
      </c>
    </row>
    <row r="58" spans="19:25" x14ac:dyDescent="0.3">
      <c r="S58" s="3">
        <v>1999</v>
      </c>
      <c r="T58" s="29">
        <v>7300</v>
      </c>
      <c r="U58" s="49">
        <v>2009</v>
      </c>
      <c r="V58" s="29">
        <f t="shared" si="0"/>
        <v>9309</v>
      </c>
      <c r="W58" s="29">
        <v>2.798</v>
      </c>
      <c r="X58" s="29">
        <v>1.7869999999999999</v>
      </c>
      <c r="Y58" s="31">
        <v>4.3819999999999997</v>
      </c>
    </row>
    <row r="59" spans="19:25" x14ac:dyDescent="0.3">
      <c r="S59" s="3">
        <v>2000</v>
      </c>
      <c r="T59" s="29">
        <v>7171</v>
      </c>
      <c r="U59" s="49">
        <v>1974</v>
      </c>
      <c r="V59" s="29">
        <f t="shared" si="0"/>
        <v>9145</v>
      </c>
      <c r="W59" s="29">
        <v>2.6179999999999999</v>
      </c>
      <c r="X59" s="29">
        <v>1.659</v>
      </c>
      <c r="Y59" s="31">
        <v>4.5570000000000004</v>
      </c>
    </row>
    <row r="60" spans="19:25" x14ac:dyDescent="0.3">
      <c r="S60" s="3">
        <v>2001</v>
      </c>
      <c r="T60" s="29">
        <v>6456</v>
      </c>
      <c r="U60" s="49">
        <v>1777</v>
      </c>
      <c r="V60" s="29">
        <f>U60+T60</f>
        <v>8233</v>
      </c>
      <c r="W60" s="29">
        <v>1.4410000000000001</v>
      </c>
      <c r="X60" s="29">
        <v>1.3049999999999999</v>
      </c>
      <c r="Y60" s="31">
        <v>3.6019999999999999</v>
      </c>
    </row>
    <row r="61" spans="19:25" x14ac:dyDescent="0.3">
      <c r="S61" s="3">
        <v>2002</v>
      </c>
      <c r="T61" s="29">
        <v>4823</v>
      </c>
      <c r="U61" s="51">
        <v>511</v>
      </c>
      <c r="V61" s="29">
        <v>5334</v>
      </c>
      <c r="W61" s="29">
        <v>1.8169999999999999</v>
      </c>
      <c r="X61" s="29">
        <v>1.7849999999999999</v>
      </c>
      <c r="Y61" s="31">
        <v>3.7480000000000002</v>
      </c>
    </row>
    <row r="62" spans="19:25" x14ac:dyDescent="0.3">
      <c r="S62" s="3">
        <v>2003</v>
      </c>
      <c r="T62" s="29">
        <v>4722</v>
      </c>
      <c r="U62" s="51">
        <v>1036</v>
      </c>
      <c r="V62" s="29">
        <v>5758</v>
      </c>
      <c r="W62" s="29">
        <v>1.996</v>
      </c>
      <c r="X62" s="29">
        <v>1.671</v>
      </c>
      <c r="Y62" s="31">
        <v>3.9689999999999999</v>
      </c>
    </row>
    <row r="63" spans="19:25" x14ac:dyDescent="0.3">
      <c r="S63" s="3">
        <v>2004</v>
      </c>
      <c r="T63" s="29">
        <v>4574</v>
      </c>
      <c r="U63" s="51">
        <v>635</v>
      </c>
      <c r="V63" s="29">
        <v>5209</v>
      </c>
      <c r="W63" s="29">
        <v>1.363</v>
      </c>
      <c r="X63" s="29">
        <v>1.6830000000000001</v>
      </c>
      <c r="Y63" s="31">
        <v>3.125</v>
      </c>
    </row>
    <row r="64" spans="19:25" x14ac:dyDescent="0.3">
      <c r="S64" s="3">
        <v>2005</v>
      </c>
      <c r="T64" s="29">
        <v>4468</v>
      </c>
      <c r="U64" s="51">
        <v>527</v>
      </c>
      <c r="V64" s="29">
        <v>4995</v>
      </c>
      <c r="W64" s="29">
        <v>1.2829999999999999</v>
      </c>
      <c r="X64" s="29">
        <v>1.22</v>
      </c>
      <c r="Y64" s="31">
        <v>2.9580000000000002</v>
      </c>
    </row>
    <row r="65" spans="19:25" x14ac:dyDescent="0.3">
      <c r="S65" s="3">
        <v>2006</v>
      </c>
      <c r="T65" s="29">
        <v>4290</v>
      </c>
      <c r="U65" s="51">
        <v>1515</v>
      </c>
      <c r="V65" s="29">
        <v>5805</v>
      </c>
      <c r="W65" s="29">
        <v>1.0740000000000001</v>
      </c>
      <c r="X65" s="29">
        <v>1.02</v>
      </c>
      <c r="Y65" s="31">
        <v>3.452</v>
      </c>
    </row>
    <row r="66" spans="19:25" x14ac:dyDescent="0.3">
      <c r="S66" s="3">
        <v>2007</v>
      </c>
      <c r="T66" s="29">
        <v>4488</v>
      </c>
      <c r="U66" s="51">
        <v>451</v>
      </c>
      <c r="V66" s="29">
        <v>4939</v>
      </c>
      <c r="W66" s="29">
        <v>1.9430000000000001</v>
      </c>
      <c r="X66" s="29">
        <v>1.331</v>
      </c>
      <c r="Y66" s="31">
        <v>3.9</v>
      </c>
    </row>
    <row r="67" spans="19:25" x14ac:dyDescent="0.3">
      <c r="S67" s="3">
        <v>2008</v>
      </c>
      <c r="T67" s="29">
        <v>3976</v>
      </c>
      <c r="U67" s="51">
        <v>898</v>
      </c>
      <c r="V67" s="29">
        <v>4874</v>
      </c>
      <c r="W67" s="29">
        <v>1.7470000000000001</v>
      </c>
      <c r="X67" s="29">
        <v>1.331</v>
      </c>
      <c r="Y67" s="31">
        <v>2.927</v>
      </c>
    </row>
    <row r="68" spans="19:25" x14ac:dyDescent="0.3">
      <c r="S68" s="3">
        <v>2009</v>
      </c>
      <c r="T68" s="29">
        <v>3397</v>
      </c>
      <c r="U68" s="51">
        <v>996</v>
      </c>
      <c r="V68" s="29">
        <v>4393</v>
      </c>
      <c r="W68" s="29">
        <v>0.79</v>
      </c>
      <c r="X68" s="29">
        <v>0.86199999999999999</v>
      </c>
      <c r="Y68" s="31">
        <v>3.2930000000000001</v>
      </c>
    </row>
    <row r="69" spans="19:25" x14ac:dyDescent="0.3">
      <c r="S69" s="3">
        <v>2010</v>
      </c>
      <c r="T69" s="29">
        <v>3198</v>
      </c>
      <c r="U69" s="51">
        <v>673</v>
      </c>
      <c r="V69" s="29">
        <v>3871</v>
      </c>
      <c r="W69" s="29">
        <v>1.19</v>
      </c>
      <c r="X69" s="29">
        <v>0.95399999999999996</v>
      </c>
      <c r="Y69" s="31">
        <v>3.8540000000000001</v>
      </c>
    </row>
    <row r="70" spans="19:25" x14ac:dyDescent="0.3">
      <c r="S70" s="3">
        <v>2011</v>
      </c>
      <c r="T70" s="29">
        <v>4019</v>
      </c>
      <c r="U70" s="51">
        <v>1024</v>
      </c>
      <c r="V70" s="29">
        <v>5043</v>
      </c>
      <c r="W70" s="29">
        <v>2.0569999999999999</v>
      </c>
      <c r="X70" s="29">
        <v>1.2649999999999999</v>
      </c>
      <c r="Y70" s="31">
        <v>4.1059999999999999</v>
      </c>
    </row>
    <row r="71" spans="19:25" x14ac:dyDescent="0.3">
      <c r="S71" s="3">
        <v>2012</v>
      </c>
      <c r="T71" s="29">
        <v>2959</v>
      </c>
      <c r="U71" s="51">
        <v>2461</v>
      </c>
      <c r="V71" s="29">
        <v>5420</v>
      </c>
      <c r="W71" s="29">
        <v>2.383</v>
      </c>
      <c r="X71" s="29">
        <v>1.895</v>
      </c>
      <c r="Y71" s="31">
        <v>4.4740000000000002</v>
      </c>
    </row>
    <row r="72" spans="19:25" x14ac:dyDescent="0.3">
      <c r="S72" s="3">
        <v>2013</v>
      </c>
      <c r="T72" s="29">
        <v>3761</v>
      </c>
      <c r="U72" s="51">
        <v>5938</v>
      </c>
      <c r="V72" s="29">
        <v>9699</v>
      </c>
      <c r="W72" s="29">
        <v>1.988</v>
      </c>
      <c r="X72" s="29">
        <v>1.2490000000000001</v>
      </c>
      <c r="Y72" s="31">
        <v>2.5750000000000002</v>
      </c>
    </row>
    <row r="73" spans="19:25" x14ac:dyDescent="0.3">
      <c r="S73" s="3">
        <v>2014</v>
      </c>
      <c r="T73" s="29">
        <v>3688</v>
      </c>
      <c r="U73" s="51">
        <v>1690</v>
      </c>
      <c r="V73" s="29">
        <v>5378</v>
      </c>
      <c r="W73" s="29">
        <v>0.93400000000000005</v>
      </c>
      <c r="X73" s="29">
        <v>0.96799999999999997</v>
      </c>
      <c r="Y73" s="31">
        <v>2.766</v>
      </c>
    </row>
    <row r="74" spans="19:25" x14ac:dyDescent="0.3">
      <c r="S74" s="3">
        <v>2015</v>
      </c>
      <c r="T74" s="29">
        <v>3393</v>
      </c>
      <c r="U74" s="51">
        <v>1636</v>
      </c>
      <c r="V74" s="29">
        <v>5029</v>
      </c>
      <c r="W74" s="29">
        <v>1.179</v>
      </c>
      <c r="X74" s="29">
        <v>1.0189999999999999</v>
      </c>
      <c r="Y74" s="31">
        <v>2.6680000000000001</v>
      </c>
    </row>
    <row r="75" spans="19:25" x14ac:dyDescent="0.3">
      <c r="S75" s="3">
        <v>2016</v>
      </c>
      <c r="T75" s="29">
        <v>3805</v>
      </c>
      <c r="U75" s="51">
        <v>1167</v>
      </c>
      <c r="V75" s="29">
        <v>4972</v>
      </c>
      <c r="W75" s="29">
        <v>1.0680000000000001</v>
      </c>
      <c r="X75" s="29">
        <v>1.097</v>
      </c>
      <c r="Y75" s="31">
        <v>2.9849999999999999</v>
      </c>
    </row>
    <row r="76" spans="19:25" x14ac:dyDescent="0.3">
      <c r="S76" s="3">
        <v>2017</v>
      </c>
      <c r="T76" s="29">
        <v>3323</v>
      </c>
      <c r="U76" s="51">
        <v>651</v>
      </c>
      <c r="V76" s="29">
        <v>3974</v>
      </c>
      <c r="W76" s="29">
        <v>0.72499999999999998</v>
      </c>
      <c r="X76" s="29">
        <v>0.995</v>
      </c>
      <c r="Y76" s="31"/>
    </row>
    <row r="77" spans="19:25" x14ac:dyDescent="0.3">
      <c r="S77" s="6">
        <v>2018</v>
      </c>
      <c r="T77" s="41">
        <v>3014</v>
      </c>
      <c r="U77" s="52">
        <v>332</v>
      </c>
      <c r="V77" s="41">
        <v>3346</v>
      </c>
      <c r="W77" s="41"/>
      <c r="X77" s="41"/>
      <c r="Y77" s="56"/>
    </row>
    <row r="78" spans="19:25" x14ac:dyDescent="0.3">
      <c r="S78" s="8" t="s">
        <v>65</v>
      </c>
      <c r="T78" s="9"/>
      <c r="U78" s="9"/>
      <c r="V78" s="9"/>
      <c r="W78" s="9"/>
      <c r="X78" s="9"/>
      <c r="Y78" s="10"/>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90EF2-949B-490D-8A2E-8350E875F4A9}">
  <dimension ref="B2:F77"/>
  <sheetViews>
    <sheetView showGridLines="0" topLeftCell="A41" workbookViewId="0">
      <selection activeCell="B2" sqref="B2:F77"/>
    </sheetView>
  </sheetViews>
  <sheetFormatPr defaultRowHeight="14.4" x14ac:dyDescent="0.3"/>
  <cols>
    <col min="3" max="6" width="16" customWidth="1"/>
  </cols>
  <sheetData>
    <row r="2" spans="2:6" x14ac:dyDescent="0.3">
      <c r="B2" s="21" t="s">
        <v>53</v>
      </c>
      <c r="C2" s="38" t="s">
        <v>66</v>
      </c>
      <c r="D2" s="13"/>
      <c r="E2" s="13"/>
      <c r="F2" s="14"/>
    </row>
    <row r="3" spans="2:6" x14ac:dyDescent="0.3">
      <c r="B3" s="45" t="s">
        <v>50</v>
      </c>
      <c r="C3" s="18" t="s">
        <v>31</v>
      </c>
      <c r="D3" s="18" t="s">
        <v>32</v>
      </c>
      <c r="E3" s="18" t="s">
        <v>33</v>
      </c>
      <c r="F3" s="34" t="s">
        <v>39</v>
      </c>
    </row>
    <row r="4" spans="2:6" x14ac:dyDescent="0.3">
      <c r="B4" s="46" t="s">
        <v>51</v>
      </c>
      <c r="C4" s="25" t="s">
        <v>23</v>
      </c>
      <c r="D4" s="11" t="s">
        <v>54</v>
      </c>
      <c r="E4" s="11" t="s">
        <v>54</v>
      </c>
      <c r="F4" s="27" t="s">
        <v>54</v>
      </c>
    </row>
    <row r="5" spans="2:6" x14ac:dyDescent="0.3">
      <c r="B5" s="46" t="s">
        <v>52</v>
      </c>
      <c r="C5" s="42" t="s">
        <v>26</v>
      </c>
      <c r="D5" s="43" t="s">
        <v>67</v>
      </c>
      <c r="E5" s="35"/>
      <c r="F5" s="37" t="s">
        <v>28</v>
      </c>
    </row>
    <row r="6" spans="2:6" x14ac:dyDescent="0.3">
      <c r="B6" s="47" t="s">
        <v>56</v>
      </c>
      <c r="C6" s="44" t="s">
        <v>45</v>
      </c>
      <c r="D6" s="44" t="s">
        <v>45</v>
      </c>
      <c r="E6" s="44" t="s">
        <v>45</v>
      </c>
      <c r="F6" s="30" t="s">
        <v>46</v>
      </c>
    </row>
    <row r="7" spans="2:6" x14ac:dyDescent="0.3">
      <c r="B7" s="2" t="s">
        <v>48</v>
      </c>
      <c r="C7" s="12"/>
      <c r="D7" s="4"/>
      <c r="E7" s="4"/>
      <c r="F7" s="5"/>
    </row>
    <row r="8" spans="2:6" x14ac:dyDescent="0.3">
      <c r="B8" s="3">
        <v>1950</v>
      </c>
      <c r="C8" s="23">
        <v>7258</v>
      </c>
      <c r="D8" s="54">
        <v>42893</v>
      </c>
      <c r="E8" s="23">
        <f t="shared" ref="E8:E58" si="0">D8+C8</f>
        <v>50151</v>
      </c>
      <c r="F8" s="31"/>
    </row>
    <row r="9" spans="2:6" x14ac:dyDescent="0.3">
      <c r="B9" s="3">
        <v>1951</v>
      </c>
      <c r="C9" s="23">
        <v>9522</v>
      </c>
      <c r="D9" s="54">
        <v>35513</v>
      </c>
      <c r="E9" s="23">
        <f t="shared" si="0"/>
        <v>45035</v>
      </c>
      <c r="F9" s="31"/>
    </row>
    <row r="10" spans="2:6" x14ac:dyDescent="0.3">
      <c r="B10" s="3">
        <v>1952</v>
      </c>
      <c r="C10" s="23">
        <v>9270</v>
      </c>
      <c r="D10" s="54">
        <v>36334</v>
      </c>
      <c r="E10" s="23">
        <f t="shared" si="0"/>
        <v>45604</v>
      </c>
      <c r="F10" s="31"/>
    </row>
    <row r="11" spans="2:6" x14ac:dyDescent="0.3">
      <c r="B11" s="3">
        <v>1953</v>
      </c>
      <c r="C11" s="23">
        <v>7038</v>
      </c>
      <c r="D11" s="54">
        <v>43611</v>
      </c>
      <c r="E11" s="23">
        <f t="shared" si="0"/>
        <v>50649</v>
      </c>
      <c r="F11" s="31"/>
    </row>
    <row r="12" spans="2:6" x14ac:dyDescent="0.3">
      <c r="B12" s="3">
        <v>1954</v>
      </c>
      <c r="C12" s="23">
        <v>6889</v>
      </c>
      <c r="D12" s="54">
        <v>44096</v>
      </c>
      <c r="E12" s="23">
        <f t="shared" si="0"/>
        <v>50985</v>
      </c>
      <c r="F12" s="31"/>
    </row>
    <row r="13" spans="2:6" x14ac:dyDescent="0.3">
      <c r="B13" s="3">
        <v>1955</v>
      </c>
      <c r="C13" s="23">
        <v>7880</v>
      </c>
      <c r="D13" s="54">
        <v>40866</v>
      </c>
      <c r="E13" s="23">
        <f t="shared" si="0"/>
        <v>48746</v>
      </c>
      <c r="F13" s="31"/>
    </row>
    <row r="14" spans="2:6" x14ac:dyDescent="0.3">
      <c r="B14" s="3">
        <v>1956</v>
      </c>
      <c r="C14" s="23">
        <v>7549</v>
      </c>
      <c r="D14" s="54">
        <v>41945</v>
      </c>
      <c r="E14" s="23">
        <f t="shared" si="0"/>
        <v>49494</v>
      </c>
      <c r="F14" s="31"/>
    </row>
    <row r="15" spans="2:6" x14ac:dyDescent="0.3">
      <c r="B15" s="3">
        <v>1957</v>
      </c>
      <c r="C15" s="23">
        <v>8851</v>
      </c>
      <c r="D15" s="54">
        <v>37700</v>
      </c>
      <c r="E15" s="23">
        <f t="shared" si="0"/>
        <v>46551</v>
      </c>
      <c r="F15" s="31"/>
    </row>
    <row r="16" spans="2:6" x14ac:dyDescent="0.3">
      <c r="B16" s="3">
        <v>1958</v>
      </c>
      <c r="C16" s="23">
        <v>8552</v>
      </c>
      <c r="D16" s="54">
        <v>38675</v>
      </c>
      <c r="E16" s="23">
        <f t="shared" si="0"/>
        <v>47227</v>
      </c>
      <c r="F16" s="31"/>
    </row>
    <row r="17" spans="2:6" x14ac:dyDescent="0.3">
      <c r="B17" s="3">
        <v>1959</v>
      </c>
      <c r="C17" s="23">
        <v>7182</v>
      </c>
      <c r="D17" s="54">
        <v>43141</v>
      </c>
      <c r="E17" s="23">
        <f t="shared" si="0"/>
        <v>50323</v>
      </c>
      <c r="F17" s="31"/>
    </row>
    <row r="18" spans="2:6" x14ac:dyDescent="0.3">
      <c r="B18" s="3">
        <v>1960</v>
      </c>
      <c r="C18" s="23">
        <v>6482</v>
      </c>
      <c r="D18" s="54">
        <v>45423</v>
      </c>
      <c r="E18" s="23">
        <f t="shared" si="0"/>
        <v>51905</v>
      </c>
      <c r="F18" s="31"/>
    </row>
    <row r="19" spans="2:6" x14ac:dyDescent="0.3">
      <c r="B19" s="3">
        <v>1961</v>
      </c>
      <c r="C19" s="23">
        <v>5969</v>
      </c>
      <c r="D19" s="54">
        <v>47096</v>
      </c>
      <c r="E19" s="23">
        <f t="shared" si="0"/>
        <v>53065</v>
      </c>
      <c r="F19" s="31"/>
    </row>
    <row r="20" spans="2:6" x14ac:dyDescent="0.3">
      <c r="B20" s="3">
        <v>1962</v>
      </c>
      <c r="C20" s="23">
        <v>5765</v>
      </c>
      <c r="D20" s="54">
        <v>47761</v>
      </c>
      <c r="E20" s="23">
        <f t="shared" si="0"/>
        <v>53526</v>
      </c>
      <c r="F20" s="31"/>
    </row>
    <row r="21" spans="2:6" x14ac:dyDescent="0.3">
      <c r="B21" s="3">
        <v>1963</v>
      </c>
      <c r="C21" s="23">
        <v>6180</v>
      </c>
      <c r="D21" s="54">
        <v>46408</v>
      </c>
      <c r="E21" s="23">
        <f t="shared" si="0"/>
        <v>52588</v>
      </c>
      <c r="F21" s="31"/>
    </row>
    <row r="22" spans="2:6" x14ac:dyDescent="0.3">
      <c r="B22" s="3">
        <v>1964</v>
      </c>
      <c r="C22" s="23">
        <v>6557</v>
      </c>
      <c r="D22" s="54">
        <v>45179</v>
      </c>
      <c r="E22" s="23">
        <f t="shared" si="0"/>
        <v>51736</v>
      </c>
      <c r="F22" s="31"/>
    </row>
    <row r="23" spans="2:6" x14ac:dyDescent="0.3">
      <c r="B23" s="3">
        <v>1965</v>
      </c>
      <c r="C23" s="23">
        <v>7571</v>
      </c>
      <c r="D23" s="54">
        <v>41873</v>
      </c>
      <c r="E23" s="23">
        <f t="shared" si="0"/>
        <v>49444</v>
      </c>
      <c r="F23" s="31"/>
    </row>
    <row r="24" spans="2:6" x14ac:dyDescent="0.3">
      <c r="B24" s="3">
        <v>1966</v>
      </c>
      <c r="C24" s="23">
        <v>7617</v>
      </c>
      <c r="D24" s="54">
        <v>41723</v>
      </c>
      <c r="E24" s="23">
        <f t="shared" si="0"/>
        <v>49340</v>
      </c>
      <c r="F24" s="31"/>
    </row>
    <row r="25" spans="2:6" x14ac:dyDescent="0.3">
      <c r="B25" s="3">
        <v>1967</v>
      </c>
      <c r="C25" s="23">
        <v>5439</v>
      </c>
      <c r="D25" s="54">
        <v>48823</v>
      </c>
      <c r="E25" s="23">
        <f t="shared" si="0"/>
        <v>54262</v>
      </c>
      <c r="F25" s="31"/>
    </row>
    <row r="26" spans="2:6" x14ac:dyDescent="0.3">
      <c r="B26" s="3">
        <v>1968</v>
      </c>
      <c r="C26" s="23">
        <v>5543</v>
      </c>
      <c r="D26" s="54">
        <v>48484</v>
      </c>
      <c r="E26" s="23">
        <f t="shared" si="0"/>
        <v>54027</v>
      </c>
      <c r="F26" s="31"/>
    </row>
    <row r="27" spans="2:6" x14ac:dyDescent="0.3">
      <c r="B27" s="3">
        <v>1969</v>
      </c>
      <c r="C27" s="23">
        <v>5552</v>
      </c>
      <c r="D27" s="54">
        <v>48455</v>
      </c>
      <c r="E27" s="23">
        <f t="shared" si="0"/>
        <v>54007</v>
      </c>
      <c r="F27" s="31"/>
    </row>
    <row r="28" spans="2:6" x14ac:dyDescent="0.3">
      <c r="B28" s="3">
        <v>1970</v>
      </c>
      <c r="C28" s="23">
        <v>6262</v>
      </c>
      <c r="D28" s="54">
        <v>46140</v>
      </c>
      <c r="E28" s="23">
        <f t="shared" si="0"/>
        <v>52402</v>
      </c>
      <c r="F28" s="31"/>
    </row>
    <row r="29" spans="2:6" x14ac:dyDescent="0.3">
      <c r="B29" s="3">
        <v>1971</v>
      </c>
      <c r="C29" s="23">
        <v>7788</v>
      </c>
      <c r="D29" s="54">
        <v>41166</v>
      </c>
      <c r="E29" s="23">
        <f t="shared" si="0"/>
        <v>48954</v>
      </c>
      <c r="F29" s="31"/>
    </row>
    <row r="30" spans="2:6" x14ac:dyDescent="0.3">
      <c r="B30" s="3">
        <v>1972</v>
      </c>
      <c r="C30" s="23">
        <v>9570</v>
      </c>
      <c r="D30" s="54">
        <v>35356</v>
      </c>
      <c r="E30" s="23">
        <f t="shared" si="0"/>
        <v>44926</v>
      </c>
      <c r="F30" s="31"/>
    </row>
    <row r="31" spans="2:6" x14ac:dyDescent="0.3">
      <c r="B31" s="3">
        <v>1973</v>
      </c>
      <c r="C31" s="23">
        <v>11106</v>
      </c>
      <c r="D31" s="54">
        <v>30349</v>
      </c>
      <c r="E31" s="23">
        <f t="shared" si="0"/>
        <v>41455</v>
      </c>
      <c r="F31" s="31"/>
    </row>
    <row r="32" spans="2:6" x14ac:dyDescent="0.3">
      <c r="B32" s="3">
        <v>1974</v>
      </c>
      <c r="C32" s="23">
        <v>9149</v>
      </c>
      <c r="D32" s="54">
        <v>36729</v>
      </c>
      <c r="E32" s="23">
        <f t="shared" si="0"/>
        <v>45878</v>
      </c>
      <c r="F32" s="31"/>
    </row>
    <row r="33" spans="2:6" x14ac:dyDescent="0.3">
      <c r="B33" s="3">
        <v>1975</v>
      </c>
      <c r="C33" s="23">
        <v>9082</v>
      </c>
      <c r="D33" s="54">
        <v>36947</v>
      </c>
      <c r="E33" s="23">
        <f t="shared" si="0"/>
        <v>46029</v>
      </c>
      <c r="F33" s="31"/>
    </row>
    <row r="34" spans="2:6" x14ac:dyDescent="0.3">
      <c r="B34" s="3">
        <v>1976</v>
      </c>
      <c r="C34" s="23">
        <v>7500</v>
      </c>
      <c r="D34" s="54">
        <v>42105</v>
      </c>
      <c r="E34" s="23">
        <f t="shared" si="0"/>
        <v>49605</v>
      </c>
      <c r="F34" s="31"/>
    </row>
    <row r="35" spans="2:6" x14ac:dyDescent="0.3">
      <c r="B35" s="3">
        <v>1977</v>
      </c>
      <c r="C35" s="23">
        <v>9020</v>
      </c>
      <c r="D35" s="54">
        <v>37149</v>
      </c>
      <c r="E35" s="23">
        <f t="shared" si="0"/>
        <v>46169</v>
      </c>
      <c r="F35" s="31"/>
    </row>
    <row r="36" spans="2:6" x14ac:dyDescent="0.3">
      <c r="B36" s="3">
        <v>1978</v>
      </c>
      <c r="C36" s="23">
        <v>9037</v>
      </c>
      <c r="D36" s="54">
        <v>37094</v>
      </c>
      <c r="E36" s="23">
        <f t="shared" si="0"/>
        <v>46131</v>
      </c>
      <c r="F36" s="31"/>
    </row>
    <row r="37" spans="2:6" x14ac:dyDescent="0.3">
      <c r="B37" s="3">
        <v>1979</v>
      </c>
      <c r="C37" s="23">
        <v>10959</v>
      </c>
      <c r="D37" s="54">
        <v>30828</v>
      </c>
      <c r="E37" s="23">
        <f t="shared" si="0"/>
        <v>41787</v>
      </c>
      <c r="F37" s="31"/>
    </row>
    <row r="38" spans="2:6" x14ac:dyDescent="0.3">
      <c r="B38" s="3">
        <v>1980</v>
      </c>
      <c r="C38" s="23">
        <v>10690</v>
      </c>
      <c r="D38" s="54">
        <v>31705</v>
      </c>
      <c r="E38" s="23">
        <f t="shared" si="0"/>
        <v>42395</v>
      </c>
      <c r="F38" s="31"/>
    </row>
    <row r="39" spans="2:6" x14ac:dyDescent="0.3">
      <c r="B39" s="3">
        <v>1981</v>
      </c>
      <c r="C39" s="23">
        <v>11133</v>
      </c>
      <c r="D39" s="54">
        <v>30261</v>
      </c>
      <c r="E39" s="23">
        <f t="shared" si="0"/>
        <v>41394</v>
      </c>
      <c r="F39" s="31"/>
    </row>
    <row r="40" spans="2:6" x14ac:dyDescent="0.3">
      <c r="B40" s="3">
        <v>1982</v>
      </c>
      <c r="C40" s="23">
        <v>12467</v>
      </c>
      <c r="D40" s="54">
        <v>25912</v>
      </c>
      <c r="E40" s="23">
        <f t="shared" si="0"/>
        <v>38379</v>
      </c>
      <c r="F40" s="31"/>
    </row>
    <row r="41" spans="2:6" x14ac:dyDescent="0.3">
      <c r="B41" s="3">
        <v>1983</v>
      </c>
      <c r="C41" s="23">
        <v>14771</v>
      </c>
      <c r="D41" s="54">
        <v>18401</v>
      </c>
      <c r="E41" s="23">
        <f t="shared" si="0"/>
        <v>33172</v>
      </c>
      <c r="F41" s="31">
        <v>12.15</v>
      </c>
    </row>
    <row r="42" spans="2:6" x14ac:dyDescent="0.3">
      <c r="B42" s="3">
        <v>1984</v>
      </c>
      <c r="C42" s="23">
        <v>8251</v>
      </c>
      <c r="D42" s="54">
        <v>39656</v>
      </c>
      <c r="E42" s="23">
        <f t="shared" si="0"/>
        <v>47907</v>
      </c>
      <c r="F42" s="31">
        <v>11.96</v>
      </c>
    </row>
    <row r="43" spans="2:6" x14ac:dyDescent="0.3">
      <c r="B43" s="3">
        <v>1985</v>
      </c>
      <c r="C43" s="23">
        <v>7047</v>
      </c>
      <c r="D43" s="54">
        <v>43581</v>
      </c>
      <c r="E43" s="23">
        <f t="shared" si="0"/>
        <v>50628</v>
      </c>
      <c r="F43" s="31">
        <v>13.04</v>
      </c>
    </row>
    <row r="44" spans="2:6" x14ac:dyDescent="0.3">
      <c r="B44" s="3">
        <v>1986</v>
      </c>
      <c r="C44" s="23">
        <v>4813</v>
      </c>
      <c r="D44" s="54">
        <v>50864</v>
      </c>
      <c r="E44" s="23">
        <f t="shared" si="0"/>
        <v>55677</v>
      </c>
      <c r="F44" s="31">
        <v>18.02</v>
      </c>
    </row>
    <row r="45" spans="2:6" x14ac:dyDescent="0.3">
      <c r="B45" s="3">
        <v>1987</v>
      </c>
      <c r="C45" s="23">
        <v>6189</v>
      </c>
      <c r="D45" s="54">
        <v>46378</v>
      </c>
      <c r="E45" s="23">
        <f t="shared" si="0"/>
        <v>52567</v>
      </c>
      <c r="F45" s="31">
        <v>22.52</v>
      </c>
    </row>
    <row r="46" spans="2:6" x14ac:dyDescent="0.3">
      <c r="B46" s="3">
        <v>1988</v>
      </c>
      <c r="C46" s="23">
        <v>9321</v>
      </c>
      <c r="D46" s="54">
        <v>36168</v>
      </c>
      <c r="E46" s="23">
        <f t="shared" si="0"/>
        <v>45489</v>
      </c>
      <c r="F46" s="31">
        <v>22.09</v>
      </c>
    </row>
    <row r="47" spans="2:6" x14ac:dyDescent="0.3">
      <c r="B47" s="3">
        <v>1989</v>
      </c>
      <c r="C47" s="23">
        <v>8162</v>
      </c>
      <c r="D47" s="54">
        <v>39946</v>
      </c>
      <c r="E47" s="23">
        <f t="shared" si="0"/>
        <v>48108</v>
      </c>
      <c r="F47" s="31">
        <v>29.97</v>
      </c>
    </row>
    <row r="48" spans="2:6" x14ac:dyDescent="0.3">
      <c r="B48" s="3">
        <v>1990</v>
      </c>
      <c r="C48" s="23">
        <v>4275</v>
      </c>
      <c r="D48" s="54">
        <v>52618</v>
      </c>
      <c r="E48" s="23">
        <f t="shared" si="0"/>
        <v>56893</v>
      </c>
      <c r="F48" s="31">
        <v>32.28</v>
      </c>
    </row>
    <row r="49" spans="2:6" x14ac:dyDescent="0.3">
      <c r="B49" s="3">
        <v>1991</v>
      </c>
      <c r="C49" s="23">
        <v>5057</v>
      </c>
      <c r="D49" s="54">
        <v>50069</v>
      </c>
      <c r="E49" s="23">
        <f t="shared" si="0"/>
        <v>55126</v>
      </c>
      <c r="F49" s="31">
        <v>20.86</v>
      </c>
    </row>
    <row r="50" spans="2:6" x14ac:dyDescent="0.3">
      <c r="B50" s="3">
        <v>1992</v>
      </c>
      <c r="C50" s="23">
        <v>4101</v>
      </c>
      <c r="D50" s="54">
        <v>53185</v>
      </c>
      <c r="E50" s="23">
        <f t="shared" si="0"/>
        <v>57286</v>
      </c>
      <c r="F50" s="31">
        <v>30.91</v>
      </c>
    </row>
    <row r="51" spans="2:6" x14ac:dyDescent="0.3">
      <c r="B51" s="3">
        <v>1993</v>
      </c>
      <c r="C51" s="23">
        <v>5004</v>
      </c>
      <c r="D51" s="54">
        <v>50242</v>
      </c>
      <c r="E51" s="23">
        <f t="shared" si="0"/>
        <v>55246</v>
      </c>
      <c r="F51" s="31">
        <v>32.950000000000003</v>
      </c>
    </row>
    <row r="52" spans="2:6" x14ac:dyDescent="0.3">
      <c r="B52" s="3">
        <v>1994</v>
      </c>
      <c r="C52" s="23">
        <v>5822</v>
      </c>
      <c r="D52" s="54">
        <v>47575</v>
      </c>
      <c r="E52" s="23">
        <f t="shared" si="0"/>
        <v>53397</v>
      </c>
      <c r="F52" s="31">
        <v>22.35</v>
      </c>
    </row>
    <row r="53" spans="2:6" x14ac:dyDescent="0.3">
      <c r="B53" s="3">
        <v>1995</v>
      </c>
      <c r="C53" s="23">
        <v>5395</v>
      </c>
      <c r="D53" s="54">
        <v>48967</v>
      </c>
      <c r="E53" s="23">
        <f t="shared" si="0"/>
        <v>54362</v>
      </c>
      <c r="F53" s="31">
        <v>28.31</v>
      </c>
    </row>
    <row r="54" spans="2:6" x14ac:dyDescent="0.3">
      <c r="B54" s="3">
        <v>1996</v>
      </c>
      <c r="C54" s="23">
        <v>6239</v>
      </c>
      <c r="D54" s="54">
        <v>46215</v>
      </c>
      <c r="E54" s="23">
        <f t="shared" si="0"/>
        <v>52454</v>
      </c>
      <c r="F54" s="31">
        <v>20.97</v>
      </c>
    </row>
    <row r="55" spans="2:6" x14ac:dyDescent="0.3">
      <c r="B55" s="3">
        <v>1997</v>
      </c>
      <c r="C55" s="23">
        <v>6271</v>
      </c>
      <c r="D55" s="54">
        <v>46111</v>
      </c>
      <c r="E55" s="23">
        <f t="shared" si="0"/>
        <v>52382</v>
      </c>
      <c r="F55" s="31">
        <v>18.920000000000002</v>
      </c>
    </row>
    <row r="56" spans="2:6" x14ac:dyDescent="0.3">
      <c r="B56" s="3">
        <v>1998</v>
      </c>
      <c r="C56" s="23">
        <v>13720</v>
      </c>
      <c r="D56" s="54">
        <v>21827</v>
      </c>
      <c r="E56" s="23">
        <f t="shared" si="0"/>
        <v>35547</v>
      </c>
      <c r="F56" s="31">
        <v>21.61</v>
      </c>
    </row>
    <row r="57" spans="2:6" x14ac:dyDescent="0.3">
      <c r="B57" s="3">
        <v>1999</v>
      </c>
      <c r="C57" s="23">
        <v>13949</v>
      </c>
      <c r="D57" s="54">
        <v>21081</v>
      </c>
      <c r="E57" s="23">
        <f t="shared" si="0"/>
        <v>35030</v>
      </c>
      <c r="F57" s="31">
        <v>19.559999999999999</v>
      </c>
    </row>
    <row r="58" spans="2:6" x14ac:dyDescent="0.3">
      <c r="B58" s="3">
        <v>2000</v>
      </c>
      <c r="C58" s="23">
        <v>11249</v>
      </c>
      <c r="D58" s="54">
        <v>29883</v>
      </c>
      <c r="E58" s="23">
        <f t="shared" si="0"/>
        <v>41132</v>
      </c>
      <c r="F58" s="31">
        <v>16.18</v>
      </c>
    </row>
    <row r="59" spans="2:6" x14ac:dyDescent="0.3">
      <c r="B59" s="3">
        <v>2001</v>
      </c>
      <c r="C59" s="23">
        <v>10564</v>
      </c>
      <c r="D59" s="54">
        <v>32116</v>
      </c>
      <c r="E59" s="23">
        <f>D59+C59</f>
        <v>42680</v>
      </c>
      <c r="F59" s="31">
        <v>16.32</v>
      </c>
    </row>
    <row r="60" spans="2:6" x14ac:dyDescent="0.3">
      <c r="B60" s="3">
        <v>2002</v>
      </c>
      <c r="C60" s="23">
        <v>9655</v>
      </c>
      <c r="D60" s="55">
        <v>26631</v>
      </c>
      <c r="E60" s="23">
        <v>36286</v>
      </c>
      <c r="F60" s="31">
        <v>25.22</v>
      </c>
    </row>
    <row r="61" spans="2:6" x14ac:dyDescent="0.3">
      <c r="B61" s="3">
        <v>2003</v>
      </c>
      <c r="C61" s="23">
        <v>9873</v>
      </c>
      <c r="D61" s="55">
        <v>44930</v>
      </c>
      <c r="E61" s="23">
        <v>54803</v>
      </c>
      <c r="F61" s="31">
        <v>26.04</v>
      </c>
    </row>
    <row r="62" spans="2:6" x14ac:dyDescent="0.3">
      <c r="B62" s="3">
        <v>2004</v>
      </c>
      <c r="C62" s="23">
        <v>9387</v>
      </c>
      <c r="D62" s="55">
        <v>34273</v>
      </c>
      <c r="E62" s="23">
        <v>43660</v>
      </c>
      <c r="F62" s="31">
        <v>29.98</v>
      </c>
    </row>
    <row r="63" spans="2:6" x14ac:dyDescent="0.3">
      <c r="B63" s="3">
        <v>2005</v>
      </c>
      <c r="C63" s="23">
        <v>10238</v>
      </c>
      <c r="D63" s="55">
        <v>35291</v>
      </c>
      <c r="E63" s="23">
        <v>45529</v>
      </c>
      <c r="F63" s="31">
        <v>23.51</v>
      </c>
    </row>
    <row r="64" spans="2:6" x14ac:dyDescent="0.3">
      <c r="B64" s="3">
        <v>2006</v>
      </c>
      <c r="C64" s="23">
        <v>9915</v>
      </c>
      <c r="D64" s="55">
        <v>37977</v>
      </c>
      <c r="E64" s="23">
        <v>47892</v>
      </c>
      <c r="F64" s="31">
        <v>25.13</v>
      </c>
    </row>
    <row r="65" spans="2:6" x14ac:dyDescent="0.3">
      <c r="B65" s="3">
        <v>2007</v>
      </c>
      <c r="C65" s="23">
        <v>10128</v>
      </c>
      <c r="D65" s="55">
        <v>33328</v>
      </c>
      <c r="E65" s="23">
        <v>43456</v>
      </c>
      <c r="F65" s="31">
        <v>33.090000000000003</v>
      </c>
    </row>
    <row r="66" spans="2:6" x14ac:dyDescent="0.3">
      <c r="B66" s="3">
        <v>2008</v>
      </c>
      <c r="C66" s="23">
        <v>8551</v>
      </c>
      <c r="D66" s="55">
        <v>27379</v>
      </c>
      <c r="E66" s="23">
        <v>35930</v>
      </c>
      <c r="F66" s="31">
        <v>31.36</v>
      </c>
    </row>
    <row r="67" spans="2:6" x14ac:dyDescent="0.3">
      <c r="B67" s="3">
        <v>2009</v>
      </c>
      <c r="C67" s="23">
        <v>7059</v>
      </c>
      <c r="D67" s="55">
        <v>33421</v>
      </c>
      <c r="E67" s="23">
        <v>40480</v>
      </c>
      <c r="F67" s="31">
        <v>22.81</v>
      </c>
    </row>
    <row r="68" spans="2:6" x14ac:dyDescent="0.3">
      <c r="B68" s="3">
        <v>2010</v>
      </c>
      <c r="C68" s="23">
        <v>7829</v>
      </c>
      <c r="D68" s="55">
        <v>42486</v>
      </c>
      <c r="E68" s="23">
        <v>50315</v>
      </c>
      <c r="F68" s="31">
        <v>23.72</v>
      </c>
    </row>
    <row r="69" spans="2:6" x14ac:dyDescent="0.3">
      <c r="B69" s="3">
        <v>2011</v>
      </c>
      <c r="C69" s="23">
        <v>7369</v>
      </c>
      <c r="D69" s="55">
        <v>44460</v>
      </c>
      <c r="E69" s="23">
        <v>51829</v>
      </c>
      <c r="F69" s="31">
        <v>25.32</v>
      </c>
    </row>
    <row r="70" spans="2:6" x14ac:dyDescent="0.3">
      <c r="B70" s="3">
        <v>2012</v>
      </c>
      <c r="C70" s="23">
        <v>6748</v>
      </c>
      <c r="D70" s="55">
        <v>52632</v>
      </c>
      <c r="E70" s="23">
        <v>59380</v>
      </c>
      <c r="F70" s="31">
        <v>27.65</v>
      </c>
    </row>
    <row r="71" spans="2:6" x14ac:dyDescent="0.3">
      <c r="B71" s="3">
        <v>2013</v>
      </c>
      <c r="C71" s="23">
        <v>6085</v>
      </c>
      <c r="D71" s="55">
        <v>53476</v>
      </c>
      <c r="E71" s="23">
        <v>59561</v>
      </c>
      <c r="F71" s="31">
        <v>20.28</v>
      </c>
    </row>
    <row r="72" spans="2:6" x14ac:dyDescent="0.3">
      <c r="B72" s="3">
        <v>2014</v>
      </c>
      <c r="C72" s="23">
        <v>4958</v>
      </c>
      <c r="D72" s="55">
        <v>53733</v>
      </c>
      <c r="E72" s="23">
        <v>58691</v>
      </c>
      <c r="F72" s="31">
        <v>34.56</v>
      </c>
    </row>
    <row r="73" spans="2:6" x14ac:dyDescent="0.3">
      <c r="B73" s="3">
        <v>2015</v>
      </c>
      <c r="C73" s="23">
        <v>5157</v>
      </c>
      <c r="D73" s="55">
        <v>47372</v>
      </c>
      <c r="E73" s="23">
        <v>52529</v>
      </c>
      <c r="F73" s="31">
        <v>33.590000000000003</v>
      </c>
    </row>
    <row r="74" spans="2:6" x14ac:dyDescent="0.3">
      <c r="B74" s="3">
        <v>2016</v>
      </c>
      <c r="C74" s="23">
        <v>5485</v>
      </c>
      <c r="D74" s="55">
        <v>44811</v>
      </c>
      <c r="E74" s="23">
        <v>50296</v>
      </c>
      <c r="F74" s="31">
        <v>34.869999999999997</v>
      </c>
    </row>
    <row r="75" spans="2:6" x14ac:dyDescent="0.3">
      <c r="B75" s="3">
        <v>2017</v>
      </c>
      <c r="C75" s="23">
        <v>3529</v>
      </c>
      <c r="D75" s="54">
        <v>55050</v>
      </c>
      <c r="E75" s="23">
        <f>C75+D75</f>
        <v>58579</v>
      </c>
      <c r="F75" s="31"/>
    </row>
    <row r="76" spans="2:6" x14ac:dyDescent="0.3">
      <c r="B76" s="6">
        <v>2018</v>
      </c>
      <c r="C76" s="23">
        <v>4377</v>
      </c>
      <c r="D76" s="54">
        <v>52286</v>
      </c>
      <c r="E76" s="23">
        <f>C76+D76</f>
        <v>56663</v>
      </c>
      <c r="F76" s="56"/>
    </row>
    <row r="77" spans="2:6" x14ac:dyDescent="0.3">
      <c r="B77" s="8" t="s">
        <v>68</v>
      </c>
      <c r="C77" s="9"/>
      <c r="D77" s="9"/>
      <c r="E77" s="9"/>
      <c r="F77" s="1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DCE0B-F74A-4228-BEFC-87C4B67A2672}">
  <dimension ref="B3:F78"/>
  <sheetViews>
    <sheetView showGridLines="0" topLeftCell="A42" workbookViewId="0">
      <selection activeCell="H60" sqref="H60"/>
    </sheetView>
  </sheetViews>
  <sheetFormatPr defaultRowHeight="14.4" x14ac:dyDescent="0.3"/>
  <cols>
    <col min="3" max="6" width="16" customWidth="1"/>
  </cols>
  <sheetData>
    <row r="3" spans="2:6" x14ac:dyDescent="0.3">
      <c r="B3" s="21" t="s">
        <v>53</v>
      </c>
      <c r="C3" s="13" t="s">
        <v>58</v>
      </c>
      <c r="D3" s="13"/>
      <c r="E3" s="13"/>
      <c r="F3" s="14"/>
    </row>
    <row r="4" spans="2:6" ht="43.2" x14ac:dyDescent="0.3">
      <c r="B4" s="17" t="s">
        <v>50</v>
      </c>
      <c r="C4" s="18" t="s">
        <v>31</v>
      </c>
      <c r="D4" s="18" t="s">
        <v>32</v>
      </c>
      <c r="E4" s="18" t="s">
        <v>33</v>
      </c>
      <c r="F4" s="26" t="s">
        <v>59</v>
      </c>
    </row>
    <row r="5" spans="2:6" ht="28.8" x14ac:dyDescent="0.3">
      <c r="B5" s="39" t="s">
        <v>51</v>
      </c>
      <c r="C5" s="28" t="s">
        <v>22</v>
      </c>
      <c r="D5" s="11" t="s">
        <v>54</v>
      </c>
      <c r="E5" s="11" t="s">
        <v>54</v>
      </c>
      <c r="F5" s="27" t="s">
        <v>21</v>
      </c>
    </row>
    <row r="6" spans="2:6" x14ac:dyDescent="0.3">
      <c r="B6" s="39" t="s">
        <v>52</v>
      </c>
      <c r="C6" s="32" t="s">
        <v>25</v>
      </c>
      <c r="D6" s="33" t="s">
        <v>25</v>
      </c>
      <c r="E6" s="33"/>
      <c r="F6" s="34" t="s">
        <v>26</v>
      </c>
    </row>
    <row r="7" spans="2:6" x14ac:dyDescent="0.3">
      <c r="B7" s="40" t="s">
        <v>56</v>
      </c>
      <c r="C7" s="20" t="s">
        <v>45</v>
      </c>
      <c r="D7" s="20" t="s">
        <v>45</v>
      </c>
      <c r="E7" s="20" t="s">
        <v>45</v>
      </c>
      <c r="F7" s="31" t="s">
        <v>46</v>
      </c>
    </row>
    <row r="8" spans="2:6" x14ac:dyDescent="0.3">
      <c r="B8" s="2" t="s">
        <v>48</v>
      </c>
      <c r="C8" s="12"/>
      <c r="D8" s="4"/>
      <c r="E8" s="4"/>
      <c r="F8" s="5"/>
    </row>
    <row r="9" spans="2:6" x14ac:dyDescent="0.3">
      <c r="B9" s="3">
        <v>1950</v>
      </c>
      <c r="C9" s="29">
        <v>762</v>
      </c>
      <c r="D9" s="49">
        <v>89</v>
      </c>
      <c r="E9" s="29">
        <f>C9+D9</f>
        <v>851</v>
      </c>
      <c r="F9" s="31"/>
    </row>
    <row r="10" spans="2:6" x14ac:dyDescent="0.3">
      <c r="B10" s="3">
        <v>1951</v>
      </c>
      <c r="C10" s="29">
        <v>926</v>
      </c>
      <c r="D10" s="49">
        <v>108</v>
      </c>
      <c r="E10" s="29">
        <f t="shared" ref="E10:E72" si="0">C10+D10</f>
        <v>1034</v>
      </c>
      <c r="F10" s="31"/>
    </row>
    <row r="11" spans="2:6" x14ac:dyDescent="0.3">
      <c r="B11" s="3">
        <v>1952</v>
      </c>
      <c r="C11" s="29">
        <v>873</v>
      </c>
      <c r="D11" s="49">
        <v>102</v>
      </c>
      <c r="E11" s="29">
        <f t="shared" si="0"/>
        <v>975</v>
      </c>
      <c r="F11" s="31"/>
    </row>
    <row r="12" spans="2:6" x14ac:dyDescent="0.3">
      <c r="B12" s="3">
        <v>1953</v>
      </c>
      <c r="C12" s="29">
        <v>897</v>
      </c>
      <c r="D12" s="49">
        <v>105</v>
      </c>
      <c r="E12" s="29">
        <f t="shared" si="0"/>
        <v>1002</v>
      </c>
      <c r="F12" s="31"/>
    </row>
    <row r="13" spans="2:6" x14ac:dyDescent="0.3">
      <c r="B13" s="3">
        <v>1954</v>
      </c>
      <c r="C13" s="29">
        <v>823</v>
      </c>
      <c r="D13" s="49">
        <v>96</v>
      </c>
      <c r="E13" s="29">
        <f t="shared" si="0"/>
        <v>919</v>
      </c>
      <c r="F13" s="31"/>
    </row>
    <row r="14" spans="2:6" x14ac:dyDescent="0.3">
      <c r="B14" s="3">
        <v>1955</v>
      </c>
      <c r="C14" s="29">
        <v>844</v>
      </c>
      <c r="D14" s="49">
        <v>99</v>
      </c>
      <c r="E14" s="29">
        <f t="shared" si="0"/>
        <v>943</v>
      </c>
      <c r="F14" s="31"/>
    </row>
    <row r="15" spans="2:6" x14ac:dyDescent="0.3">
      <c r="B15" s="3">
        <v>1956</v>
      </c>
      <c r="C15" s="29">
        <v>789</v>
      </c>
      <c r="D15" s="49">
        <v>92</v>
      </c>
      <c r="E15" s="29">
        <f t="shared" si="0"/>
        <v>881</v>
      </c>
      <c r="F15" s="31"/>
    </row>
    <row r="16" spans="2:6" x14ac:dyDescent="0.3">
      <c r="B16" s="3">
        <v>1957</v>
      </c>
      <c r="C16" s="29">
        <v>686</v>
      </c>
      <c r="D16" s="49">
        <v>80</v>
      </c>
      <c r="E16" s="29">
        <f t="shared" si="0"/>
        <v>766</v>
      </c>
      <c r="F16" s="31"/>
    </row>
    <row r="17" spans="2:6" x14ac:dyDescent="0.3">
      <c r="B17" s="3">
        <v>1958</v>
      </c>
      <c r="C17" s="29">
        <v>750</v>
      </c>
      <c r="D17" s="49">
        <v>88</v>
      </c>
      <c r="E17" s="29">
        <f t="shared" si="0"/>
        <v>838</v>
      </c>
      <c r="F17" s="31"/>
    </row>
    <row r="18" spans="2:6" x14ac:dyDescent="0.3">
      <c r="B18" s="3">
        <v>1959</v>
      </c>
      <c r="C18" s="29">
        <v>716</v>
      </c>
      <c r="D18" s="49">
        <v>84</v>
      </c>
      <c r="E18" s="29">
        <f t="shared" si="0"/>
        <v>800</v>
      </c>
      <c r="F18" s="31"/>
    </row>
    <row r="19" spans="2:6" x14ac:dyDescent="0.3">
      <c r="B19" s="3">
        <v>1960</v>
      </c>
      <c r="C19" s="29">
        <v>856</v>
      </c>
      <c r="D19" s="49">
        <v>100</v>
      </c>
      <c r="E19" s="29">
        <f t="shared" si="0"/>
        <v>956</v>
      </c>
      <c r="F19" s="31"/>
    </row>
    <row r="20" spans="2:6" x14ac:dyDescent="0.3">
      <c r="B20" s="3">
        <v>1961</v>
      </c>
      <c r="C20" s="29">
        <v>933</v>
      </c>
      <c r="D20" s="49">
        <v>109</v>
      </c>
      <c r="E20" s="29">
        <f t="shared" si="0"/>
        <v>1042</v>
      </c>
      <c r="F20" s="31"/>
    </row>
    <row r="21" spans="2:6" x14ac:dyDescent="0.3">
      <c r="B21" s="3">
        <v>1962</v>
      </c>
      <c r="C21" s="29">
        <v>853</v>
      </c>
      <c r="D21" s="49">
        <v>100</v>
      </c>
      <c r="E21" s="29">
        <f t="shared" si="0"/>
        <v>953</v>
      </c>
      <c r="F21" s="31"/>
    </row>
    <row r="22" spans="2:6" x14ac:dyDescent="0.3">
      <c r="B22" s="3">
        <v>1963</v>
      </c>
      <c r="C22" s="29">
        <v>791</v>
      </c>
      <c r="D22" s="49">
        <v>92</v>
      </c>
      <c r="E22" s="29">
        <f t="shared" si="0"/>
        <v>883</v>
      </c>
      <c r="F22" s="31"/>
    </row>
    <row r="23" spans="2:6" x14ac:dyDescent="0.3">
      <c r="B23" s="3">
        <v>1964</v>
      </c>
      <c r="C23" s="29">
        <v>731</v>
      </c>
      <c r="D23" s="49">
        <v>85</v>
      </c>
      <c r="E23" s="29">
        <f t="shared" si="0"/>
        <v>816</v>
      </c>
      <c r="F23" s="31"/>
    </row>
    <row r="24" spans="2:6" x14ac:dyDescent="0.3">
      <c r="B24" s="3">
        <v>1965</v>
      </c>
      <c r="C24" s="29">
        <v>738</v>
      </c>
      <c r="D24" s="49">
        <v>86</v>
      </c>
      <c r="E24" s="29">
        <f t="shared" si="0"/>
        <v>824</v>
      </c>
      <c r="F24" s="31"/>
    </row>
    <row r="25" spans="2:6" x14ac:dyDescent="0.3">
      <c r="B25" s="3">
        <v>1966</v>
      </c>
      <c r="C25" s="29">
        <v>786</v>
      </c>
      <c r="D25" s="49">
        <v>92</v>
      </c>
      <c r="E25" s="29">
        <f t="shared" si="0"/>
        <v>878</v>
      </c>
      <c r="F25" s="31"/>
    </row>
    <row r="26" spans="2:6" x14ac:dyDescent="0.3">
      <c r="B26" s="3">
        <v>1967</v>
      </c>
      <c r="C26" s="29">
        <v>582</v>
      </c>
      <c r="D26" s="49">
        <v>68</v>
      </c>
      <c r="E26" s="29">
        <f t="shared" si="0"/>
        <v>650</v>
      </c>
      <c r="F26" s="31"/>
    </row>
    <row r="27" spans="2:6" x14ac:dyDescent="0.3">
      <c r="B27" s="3">
        <v>1968</v>
      </c>
      <c r="C27" s="29">
        <v>736</v>
      </c>
      <c r="D27" s="49">
        <v>86</v>
      </c>
      <c r="E27" s="29">
        <f t="shared" si="0"/>
        <v>822</v>
      </c>
      <c r="F27" s="31"/>
    </row>
    <row r="28" spans="2:6" x14ac:dyDescent="0.3">
      <c r="B28" s="3">
        <v>1969</v>
      </c>
      <c r="C28" s="29">
        <v>947</v>
      </c>
      <c r="D28" s="49">
        <v>111</v>
      </c>
      <c r="E28" s="29">
        <f t="shared" si="0"/>
        <v>1058</v>
      </c>
      <c r="F28" s="31"/>
    </row>
    <row r="29" spans="2:6" x14ac:dyDescent="0.3">
      <c r="B29" s="3">
        <v>1970</v>
      </c>
      <c r="C29" s="29">
        <v>774</v>
      </c>
      <c r="D29" s="49">
        <v>90</v>
      </c>
      <c r="E29" s="29">
        <f t="shared" si="0"/>
        <v>864</v>
      </c>
      <c r="F29" s="31"/>
    </row>
    <row r="30" spans="2:6" x14ac:dyDescent="0.3">
      <c r="B30" s="3">
        <v>1971</v>
      </c>
      <c r="C30" s="29">
        <v>1243</v>
      </c>
      <c r="D30" s="49">
        <v>146</v>
      </c>
      <c r="E30" s="29">
        <f t="shared" si="0"/>
        <v>1389</v>
      </c>
      <c r="F30" s="31"/>
    </row>
    <row r="31" spans="2:6" x14ac:dyDescent="0.3">
      <c r="B31" s="3">
        <v>1972</v>
      </c>
      <c r="C31" s="29">
        <v>1189</v>
      </c>
      <c r="D31" s="49">
        <v>139</v>
      </c>
      <c r="E31" s="29">
        <f t="shared" si="0"/>
        <v>1328</v>
      </c>
      <c r="F31" s="31"/>
    </row>
    <row r="32" spans="2:6" x14ac:dyDescent="0.3">
      <c r="B32" s="3">
        <v>1973</v>
      </c>
      <c r="C32" s="29">
        <v>1210</v>
      </c>
      <c r="D32" s="49">
        <v>142</v>
      </c>
      <c r="E32" s="29">
        <f t="shared" si="0"/>
        <v>1352</v>
      </c>
      <c r="F32" s="31"/>
    </row>
    <row r="33" spans="2:6" x14ac:dyDescent="0.3">
      <c r="B33" s="3">
        <v>1974</v>
      </c>
      <c r="C33" s="29">
        <v>1433</v>
      </c>
      <c r="D33" s="49">
        <v>168</v>
      </c>
      <c r="E33" s="29">
        <f t="shared" si="0"/>
        <v>1601</v>
      </c>
      <c r="F33" s="31"/>
    </row>
    <row r="34" spans="2:6" x14ac:dyDescent="0.3">
      <c r="B34" s="3">
        <v>1975</v>
      </c>
      <c r="C34" s="29">
        <v>1546</v>
      </c>
      <c r="D34" s="49">
        <v>181</v>
      </c>
      <c r="E34" s="29">
        <f t="shared" si="0"/>
        <v>1727</v>
      </c>
      <c r="F34" s="31"/>
    </row>
    <row r="35" spans="2:6" x14ac:dyDescent="0.3">
      <c r="B35" s="3">
        <v>1976</v>
      </c>
      <c r="C35" s="29">
        <v>1717</v>
      </c>
      <c r="D35" s="49">
        <v>201</v>
      </c>
      <c r="E35" s="29">
        <f t="shared" si="0"/>
        <v>1918</v>
      </c>
      <c r="F35" s="31"/>
    </row>
    <row r="36" spans="2:6" x14ac:dyDescent="0.3">
      <c r="B36" s="3">
        <v>1977</v>
      </c>
      <c r="C36" s="29">
        <v>2121</v>
      </c>
      <c r="D36" s="49">
        <v>249</v>
      </c>
      <c r="E36" s="29">
        <f t="shared" si="0"/>
        <v>2370</v>
      </c>
      <c r="F36" s="31"/>
    </row>
    <row r="37" spans="2:6" x14ac:dyDescent="0.3">
      <c r="B37" s="3">
        <v>1978</v>
      </c>
      <c r="C37" s="29">
        <v>2002</v>
      </c>
      <c r="D37" s="49">
        <v>235</v>
      </c>
      <c r="E37" s="29">
        <f t="shared" si="0"/>
        <v>2237</v>
      </c>
      <c r="F37" s="31"/>
    </row>
    <row r="38" spans="2:6" x14ac:dyDescent="0.3">
      <c r="B38" s="3">
        <v>1979</v>
      </c>
      <c r="C38" s="29">
        <v>2006</v>
      </c>
      <c r="D38" s="49">
        <v>235</v>
      </c>
      <c r="E38" s="29">
        <f t="shared" si="0"/>
        <v>2241</v>
      </c>
      <c r="F38" s="31"/>
    </row>
    <row r="39" spans="2:6" x14ac:dyDescent="0.3">
      <c r="B39" s="3">
        <v>1980</v>
      </c>
      <c r="C39" s="29">
        <v>1517</v>
      </c>
      <c r="D39" s="49">
        <v>178</v>
      </c>
      <c r="E39" s="29">
        <f t="shared" si="0"/>
        <v>1695</v>
      </c>
      <c r="F39" s="31"/>
    </row>
    <row r="40" spans="2:6" x14ac:dyDescent="0.3">
      <c r="B40" s="3">
        <v>1981</v>
      </c>
      <c r="C40" s="29">
        <v>1767</v>
      </c>
      <c r="D40" s="49">
        <v>207</v>
      </c>
      <c r="E40" s="29">
        <f t="shared" si="0"/>
        <v>1974</v>
      </c>
      <c r="F40" s="31"/>
    </row>
    <row r="41" spans="2:6" x14ac:dyDescent="0.3">
      <c r="B41" s="3">
        <v>1982</v>
      </c>
      <c r="C41" s="29">
        <v>1855</v>
      </c>
      <c r="D41" s="49">
        <v>217</v>
      </c>
      <c r="E41" s="29">
        <f t="shared" si="0"/>
        <v>2072</v>
      </c>
      <c r="F41" s="31"/>
    </row>
    <row r="42" spans="2:6" x14ac:dyDescent="0.3">
      <c r="B42" s="3">
        <v>1983</v>
      </c>
      <c r="C42" s="29">
        <v>2057</v>
      </c>
      <c r="D42" s="49">
        <v>241</v>
      </c>
      <c r="E42" s="29">
        <f t="shared" si="0"/>
        <v>2298</v>
      </c>
      <c r="F42" s="31"/>
    </row>
    <row r="43" spans="2:6" x14ac:dyDescent="0.3">
      <c r="B43" s="3">
        <v>1984</v>
      </c>
      <c r="C43" s="29">
        <v>2150</v>
      </c>
      <c r="D43" s="49">
        <v>252</v>
      </c>
      <c r="E43" s="29">
        <f t="shared" si="0"/>
        <v>2402</v>
      </c>
      <c r="F43" s="31"/>
    </row>
    <row r="44" spans="2:6" x14ac:dyDescent="0.3">
      <c r="B44" s="3">
        <v>1985</v>
      </c>
      <c r="C44" s="29">
        <v>2313</v>
      </c>
      <c r="D44" s="49">
        <v>271</v>
      </c>
      <c r="E44" s="29">
        <f t="shared" si="0"/>
        <v>2584</v>
      </c>
      <c r="F44" s="31"/>
    </row>
    <row r="45" spans="2:6" x14ac:dyDescent="0.3">
      <c r="B45" s="3">
        <v>1986</v>
      </c>
      <c r="C45" s="29">
        <v>1770</v>
      </c>
      <c r="D45" s="49">
        <v>207</v>
      </c>
      <c r="E45" s="29">
        <f t="shared" si="0"/>
        <v>1977</v>
      </c>
      <c r="F45" s="31"/>
    </row>
    <row r="46" spans="2:6" x14ac:dyDescent="0.3">
      <c r="B46" s="3">
        <v>1987</v>
      </c>
      <c r="C46" s="29">
        <v>1568</v>
      </c>
      <c r="D46" s="49">
        <v>184</v>
      </c>
      <c r="E46" s="29">
        <f t="shared" si="0"/>
        <v>1752</v>
      </c>
      <c r="F46" s="31"/>
    </row>
    <row r="47" spans="2:6" x14ac:dyDescent="0.3">
      <c r="B47" s="3">
        <v>1988</v>
      </c>
      <c r="C47" s="29">
        <v>1638</v>
      </c>
      <c r="D47" s="49">
        <v>192</v>
      </c>
      <c r="E47" s="29">
        <f t="shared" si="0"/>
        <v>1830</v>
      </c>
      <c r="F47" s="31"/>
    </row>
    <row r="48" spans="2:6" x14ac:dyDescent="0.3">
      <c r="B48" s="3">
        <v>1989</v>
      </c>
      <c r="C48" s="29">
        <v>1824</v>
      </c>
      <c r="D48" s="49">
        <v>214</v>
      </c>
      <c r="E48" s="29">
        <f t="shared" si="0"/>
        <v>2038</v>
      </c>
      <c r="F48" s="31"/>
    </row>
    <row r="49" spans="2:6" x14ac:dyDescent="0.3">
      <c r="B49" s="3">
        <v>1990</v>
      </c>
      <c r="C49" s="29">
        <v>1564</v>
      </c>
      <c r="D49" s="49">
        <v>183</v>
      </c>
      <c r="E49" s="29">
        <f t="shared" si="0"/>
        <v>1747</v>
      </c>
      <c r="F49" s="31"/>
    </row>
    <row r="50" spans="2:6" x14ac:dyDescent="0.3">
      <c r="B50" s="3">
        <v>1991</v>
      </c>
      <c r="C50" s="29">
        <v>2251</v>
      </c>
      <c r="D50" s="49">
        <v>264</v>
      </c>
      <c r="E50" s="29">
        <f t="shared" si="0"/>
        <v>2515</v>
      </c>
      <c r="F50" s="31"/>
    </row>
    <row r="51" spans="2:6" x14ac:dyDescent="0.3">
      <c r="B51" s="3">
        <v>1992</v>
      </c>
      <c r="C51" s="29">
        <v>2419</v>
      </c>
      <c r="D51" s="49">
        <v>284</v>
      </c>
      <c r="E51" s="29">
        <f t="shared" si="0"/>
        <v>2703</v>
      </c>
      <c r="F51" s="31"/>
    </row>
    <row r="52" spans="2:6" x14ac:dyDescent="0.3">
      <c r="B52" s="3">
        <v>1993</v>
      </c>
      <c r="C52" s="29">
        <v>3141</v>
      </c>
      <c r="D52" s="49">
        <v>369</v>
      </c>
      <c r="E52" s="29">
        <f t="shared" si="0"/>
        <v>3510</v>
      </c>
      <c r="F52" s="31"/>
    </row>
    <row r="53" spans="2:6" x14ac:dyDescent="0.3">
      <c r="B53" s="3">
        <v>1994</v>
      </c>
      <c r="C53" s="29">
        <v>2628</v>
      </c>
      <c r="D53" s="49">
        <v>308</v>
      </c>
      <c r="E53" s="29">
        <f t="shared" si="0"/>
        <v>2936</v>
      </c>
      <c r="F53" s="31"/>
    </row>
    <row r="54" spans="2:6" x14ac:dyDescent="0.3">
      <c r="B54" s="3">
        <v>1995</v>
      </c>
      <c r="C54" s="29">
        <v>2143</v>
      </c>
      <c r="D54" s="49">
        <v>251</v>
      </c>
      <c r="E54" s="29">
        <f t="shared" si="0"/>
        <v>2394</v>
      </c>
      <c r="F54" s="50">
        <v>19.670000000000002</v>
      </c>
    </row>
    <row r="55" spans="2:6" x14ac:dyDescent="0.3">
      <c r="B55" s="3">
        <v>1996</v>
      </c>
      <c r="C55" s="29">
        <v>1967</v>
      </c>
      <c r="D55" s="49">
        <v>231</v>
      </c>
      <c r="E55" s="29">
        <f t="shared" si="0"/>
        <v>2198</v>
      </c>
      <c r="F55" s="50">
        <v>19.187000000000001</v>
      </c>
    </row>
    <row r="56" spans="2:6" x14ac:dyDescent="0.3">
      <c r="B56" s="3">
        <v>1997</v>
      </c>
      <c r="C56" s="29">
        <v>1564</v>
      </c>
      <c r="D56" s="49">
        <v>183</v>
      </c>
      <c r="E56" s="29">
        <f t="shared" si="0"/>
        <v>1747</v>
      </c>
      <c r="F56" s="50">
        <v>13.387</v>
      </c>
    </row>
    <row r="57" spans="2:6" x14ac:dyDescent="0.3">
      <c r="B57" s="3">
        <v>1998</v>
      </c>
      <c r="C57" s="29">
        <v>1866</v>
      </c>
      <c r="D57" s="49">
        <v>219</v>
      </c>
      <c r="E57" s="29">
        <f t="shared" si="0"/>
        <v>2085</v>
      </c>
      <c r="F57" s="50">
        <v>23.751999999999999</v>
      </c>
    </row>
    <row r="58" spans="2:6" x14ac:dyDescent="0.3">
      <c r="B58" s="3">
        <v>1999</v>
      </c>
      <c r="C58" s="29">
        <v>1677</v>
      </c>
      <c r="D58" s="49">
        <v>197</v>
      </c>
      <c r="E58" s="29">
        <f t="shared" si="0"/>
        <v>1874</v>
      </c>
      <c r="F58" s="50">
        <v>22.972999999999999</v>
      </c>
    </row>
    <row r="59" spans="2:6" x14ac:dyDescent="0.3">
      <c r="B59" s="3">
        <v>2000</v>
      </c>
      <c r="C59" s="29">
        <v>2327</v>
      </c>
      <c r="D59" s="49">
        <v>273</v>
      </c>
      <c r="E59" s="29">
        <f t="shared" si="0"/>
        <v>2600</v>
      </c>
      <c r="F59" s="50">
        <v>24.077000000000002</v>
      </c>
    </row>
    <row r="60" spans="2:6" x14ac:dyDescent="0.3">
      <c r="B60" s="3">
        <v>2001</v>
      </c>
      <c r="C60" s="29">
        <v>2409</v>
      </c>
      <c r="D60" s="49">
        <v>283</v>
      </c>
      <c r="E60" s="29">
        <f t="shared" si="0"/>
        <v>2692</v>
      </c>
      <c r="F60" s="50">
        <v>26.099</v>
      </c>
    </row>
    <row r="61" spans="2:6" x14ac:dyDescent="0.3">
      <c r="B61" s="3">
        <v>2002</v>
      </c>
      <c r="C61" s="29">
        <v>2108</v>
      </c>
      <c r="D61" s="49">
        <v>247</v>
      </c>
      <c r="E61" s="29">
        <f t="shared" si="0"/>
        <v>2355</v>
      </c>
      <c r="F61" s="50">
        <v>22.146999999999998</v>
      </c>
    </row>
    <row r="62" spans="2:6" x14ac:dyDescent="0.3">
      <c r="B62" s="3">
        <v>2003</v>
      </c>
      <c r="C62" s="29">
        <v>2233</v>
      </c>
      <c r="D62" s="49">
        <v>262</v>
      </c>
      <c r="E62" s="29">
        <f t="shared" si="0"/>
        <v>2495</v>
      </c>
      <c r="F62" s="50">
        <v>26.821000000000002</v>
      </c>
    </row>
    <row r="63" spans="2:6" x14ac:dyDescent="0.3">
      <c r="B63" s="3">
        <v>2004</v>
      </c>
      <c r="C63" s="29">
        <v>2071</v>
      </c>
      <c r="D63" s="49">
        <v>243</v>
      </c>
      <c r="E63" s="29">
        <f t="shared" si="0"/>
        <v>2314</v>
      </c>
      <c r="F63" s="50">
        <v>27.058</v>
      </c>
    </row>
    <row r="64" spans="2:6" x14ac:dyDescent="0.3">
      <c r="B64" s="3">
        <v>2005</v>
      </c>
      <c r="C64" s="29">
        <v>1904</v>
      </c>
      <c r="D64" s="49">
        <v>223</v>
      </c>
      <c r="E64" s="29">
        <f t="shared" si="0"/>
        <v>2127</v>
      </c>
      <c r="F64" s="50">
        <v>25.902999999999999</v>
      </c>
    </row>
    <row r="65" spans="2:6" x14ac:dyDescent="0.3">
      <c r="B65" s="3">
        <v>2006</v>
      </c>
      <c r="C65" s="29">
        <v>1964</v>
      </c>
      <c r="D65" s="49">
        <v>230</v>
      </c>
      <c r="E65" s="29">
        <f t="shared" si="0"/>
        <v>2194</v>
      </c>
      <c r="F65" s="50">
        <v>26.675999999999998</v>
      </c>
    </row>
    <row r="66" spans="2:6" x14ac:dyDescent="0.3">
      <c r="B66" s="3">
        <v>2007</v>
      </c>
      <c r="C66" s="29">
        <v>2139</v>
      </c>
      <c r="D66" s="49">
        <v>251</v>
      </c>
      <c r="E66" s="29">
        <f t="shared" si="0"/>
        <v>2390</v>
      </c>
      <c r="F66" s="50">
        <v>32.883000000000003</v>
      </c>
    </row>
    <row r="67" spans="2:6" x14ac:dyDescent="0.3">
      <c r="B67" s="3">
        <v>2008</v>
      </c>
      <c r="C67" s="29">
        <v>1781</v>
      </c>
      <c r="D67" s="49">
        <v>209</v>
      </c>
      <c r="E67" s="29">
        <f t="shared" si="0"/>
        <v>1990</v>
      </c>
      <c r="F67" s="50">
        <v>39.853999999999999</v>
      </c>
    </row>
    <row r="68" spans="2:6" x14ac:dyDescent="0.3">
      <c r="B68" s="3">
        <v>2009</v>
      </c>
      <c r="C68" s="29">
        <v>1900</v>
      </c>
      <c r="D68" s="49">
        <v>223</v>
      </c>
      <c r="E68" s="29">
        <f t="shared" si="0"/>
        <v>2123</v>
      </c>
      <c r="F68" s="50">
        <v>40.095999999999997</v>
      </c>
    </row>
    <row r="69" spans="2:6" x14ac:dyDescent="0.3">
      <c r="B69" s="3">
        <v>2010</v>
      </c>
      <c r="C69" s="29">
        <v>2317</v>
      </c>
      <c r="D69" s="49">
        <v>272</v>
      </c>
      <c r="E69" s="29">
        <f t="shared" si="0"/>
        <v>2589</v>
      </c>
      <c r="F69" s="50">
        <v>50.43</v>
      </c>
    </row>
    <row r="70" spans="2:6" x14ac:dyDescent="0.3">
      <c r="B70" s="3">
        <v>2011</v>
      </c>
      <c r="C70" s="29">
        <v>2250</v>
      </c>
      <c r="D70" s="49">
        <v>264</v>
      </c>
      <c r="E70" s="29">
        <f t="shared" si="0"/>
        <v>2514</v>
      </c>
      <c r="F70" s="50">
        <v>52.139000000000003</v>
      </c>
    </row>
    <row r="71" spans="2:6" x14ac:dyDescent="0.3">
      <c r="B71" s="3">
        <v>2012</v>
      </c>
      <c r="C71" s="29">
        <v>2249</v>
      </c>
      <c r="D71" s="49">
        <v>264</v>
      </c>
      <c r="E71" s="29">
        <f t="shared" si="0"/>
        <v>2513</v>
      </c>
      <c r="F71" s="50">
        <v>55.82</v>
      </c>
    </row>
    <row r="72" spans="2:6" x14ac:dyDescent="0.3">
      <c r="B72" s="3">
        <v>2013</v>
      </c>
      <c r="C72" s="29">
        <v>2082</v>
      </c>
      <c r="D72" s="49">
        <v>24</v>
      </c>
      <c r="E72" s="29">
        <f t="shared" si="0"/>
        <v>2106</v>
      </c>
      <c r="F72" s="50">
        <v>53.009</v>
      </c>
    </row>
    <row r="73" spans="2:6" x14ac:dyDescent="0.3">
      <c r="B73" s="3">
        <v>2014</v>
      </c>
      <c r="C73" s="29">
        <v>1942</v>
      </c>
      <c r="D73" s="51">
        <v>231</v>
      </c>
      <c r="E73" s="29">
        <v>2173</v>
      </c>
      <c r="F73" s="50">
        <v>46.165999999999997</v>
      </c>
    </row>
    <row r="74" spans="2:6" x14ac:dyDescent="0.3">
      <c r="B74" s="3">
        <v>2015</v>
      </c>
      <c r="C74" s="29">
        <v>2537</v>
      </c>
      <c r="D74" s="51">
        <v>230</v>
      </c>
      <c r="E74" s="29">
        <v>2767</v>
      </c>
      <c r="F74" s="50">
        <v>61.505000000000003</v>
      </c>
    </row>
    <row r="75" spans="2:6" x14ac:dyDescent="0.3">
      <c r="B75" s="3">
        <v>2016</v>
      </c>
      <c r="C75" s="29">
        <v>2415</v>
      </c>
      <c r="D75" s="51">
        <v>267</v>
      </c>
      <c r="E75" s="29">
        <v>2682</v>
      </c>
      <c r="F75" s="50">
        <v>55.722999999999999</v>
      </c>
    </row>
    <row r="76" spans="2:6" x14ac:dyDescent="0.3">
      <c r="B76" s="3">
        <v>2017</v>
      </c>
      <c r="C76" s="29">
        <v>2293</v>
      </c>
      <c r="D76" s="51">
        <v>208</v>
      </c>
      <c r="E76" s="29">
        <v>2501</v>
      </c>
      <c r="F76" s="50">
        <v>48.814</v>
      </c>
    </row>
    <row r="77" spans="2:6" x14ac:dyDescent="0.3">
      <c r="B77" s="6">
        <v>2018</v>
      </c>
      <c r="C77" s="29">
        <v>1947</v>
      </c>
      <c r="D77" s="51">
        <v>344</v>
      </c>
      <c r="E77" s="29">
        <v>2291</v>
      </c>
      <c r="F77" s="50">
        <v>39.093000000000004</v>
      </c>
    </row>
    <row r="78" spans="2:6" x14ac:dyDescent="0.3">
      <c r="B78" s="8" t="s">
        <v>60</v>
      </c>
      <c r="C78" s="9"/>
      <c r="D78" s="9"/>
      <c r="E78" s="9"/>
      <c r="F78" s="10"/>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Sheet1</vt:lpstr>
      <vt:lpstr>Turbot</vt:lpstr>
      <vt:lpstr>Witch</vt:lpstr>
      <vt:lpstr>lemon sole</vt:lpstr>
      <vt:lpstr>Dab</vt:lpstr>
      <vt:lpstr>brill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Bleijenberg, Jasper</dc:creator>
  <cp:lastModifiedBy>Jasper Bleijenberg</cp:lastModifiedBy>
  <dcterms:created xsi:type="dcterms:W3CDTF">2019-11-05T09:44:53Z</dcterms:created>
  <dcterms:modified xsi:type="dcterms:W3CDTF">2020-09-22T12:35:52Z</dcterms:modified>
</cp:coreProperties>
</file>