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B36C9C3B-540C-4C42-B8CD-0D85A409CB63}"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77" i="1" l="1"/>
  <c r="AG77" i="1"/>
  <c r="AF77" i="1"/>
  <c r="AE77" i="1"/>
  <c r="AD77" i="1"/>
  <c r="AC77" i="1"/>
  <c r="AB77" i="1"/>
  <c r="C208" i="4"/>
  <c r="D208" i="4"/>
  <c r="E208" i="4"/>
  <c r="F208" i="4"/>
  <c r="G208" i="4"/>
  <c r="H208" i="4"/>
  <c r="B208" i="4"/>
  <c r="AI77" i="1" l="1"/>
  <c r="AJ77" i="1"/>
  <c r="AK77" i="1"/>
  <c r="AL77" i="1"/>
  <c r="AM77" i="1"/>
  <c r="AN77" i="1"/>
  <c r="L77" i="1"/>
  <c r="M77" i="1"/>
  <c r="AI76" i="1"/>
  <c r="AJ76" i="1"/>
  <c r="AK76" i="1"/>
  <c r="AL76" i="1"/>
  <c r="AM76" i="1"/>
  <c r="AN76" i="1"/>
  <c r="AH76" i="1"/>
  <c r="AG76" i="1"/>
  <c r="AF76" i="1"/>
  <c r="AE76" i="1"/>
  <c r="AD76" i="1"/>
  <c r="AC76" i="1"/>
  <c r="AB76" i="1"/>
  <c r="C207" i="4"/>
  <c r="D207" i="4"/>
  <c r="E207" i="4"/>
  <c r="F207" i="4"/>
  <c r="G207" i="4"/>
  <c r="H207" i="4"/>
  <c r="B207" i="4"/>
  <c r="C206" i="4"/>
  <c r="D206" i="4"/>
  <c r="E206" i="4"/>
  <c r="F206" i="4"/>
  <c r="G206" i="4"/>
  <c r="H206" i="4"/>
  <c r="B206" i="4"/>
  <c r="H204" i="4"/>
  <c r="F204" i="4"/>
  <c r="G204" i="4"/>
  <c r="E204" i="4"/>
  <c r="D204" i="4"/>
  <c r="C204" i="4"/>
  <c r="B204" i="4"/>
  <c r="H203" i="4"/>
  <c r="G203" i="4"/>
  <c r="F203" i="4"/>
  <c r="E203" i="4"/>
  <c r="D203" i="4"/>
  <c r="C203" i="4"/>
  <c r="B203" i="4"/>
  <c r="H202" i="4"/>
  <c r="G202" i="4"/>
  <c r="F202" i="4"/>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F198" i="4"/>
  <c r="F199" i="4" s="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E180" i="4"/>
  <c r="B180" i="4"/>
  <c r="C179" i="4"/>
  <c r="C180" i="4" s="1"/>
  <c r="D179" i="4"/>
  <c r="D180" i="4" s="1"/>
  <c r="E179" i="4"/>
  <c r="F179" i="4"/>
  <c r="F180" i="4" s="1"/>
  <c r="G179" i="4"/>
  <c r="G180" i="4" s="1"/>
  <c r="H179" i="4"/>
  <c r="H180" i="4" s="1"/>
  <c r="B179" i="4"/>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<sst xmlns="http://schemas.openxmlformats.org/spreadsheetml/2006/main" count="4157" uniqueCount="504">
  <si>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</si>
  <si>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</si>
  <si>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</si>
  <si>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</si>
  <si>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</si>
  <si>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</si>
  <si>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</si>
  <si>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</si>
  <si>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</si>
  <si>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</si>
  <si>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</si>
  <si>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</si>
  <si>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</si>
  <si>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</si>
  <si>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</si>
  <si>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</si>
  <si>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</si>
  <si>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</si>
  <si>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</si>
  <si>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</si>
  <si>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</si>
  <si>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</si>
  <si>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</si>
  <si>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</si>
  <si>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</si>
  <si>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</si>
  <si>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</si>
  <si>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</si>
  <si>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</si>
  <si>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</si>
  <si>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</si>
  <si>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</si>
  <si>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</si>
  <si>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</si>
  <si>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</si>
  <si>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</si>
  <si>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</si>
  <si>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</si>
  <si>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</si>
  <si>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</si>
  <si>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</si>
  <si>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</si>
  <si>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</si>
  <si>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</si>
  <si>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</si>
  <si>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</si>
  <si>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</si>
  <si>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</si>
  <si>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</si>
  <si>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</si>
  <si>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</si>
  <si>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</si>
  <si>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</si>
  <si>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</si>
  <si>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</si>
  <si>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</si>
  <si>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</si>
  <si>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</si>
  <si>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</si>
  <si>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</si>
  <si>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</si>
  <si>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</si>
  <si>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</si>
  <si>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</si>
  <si>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</si>
  <si>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</si>
  <si>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</si>
  <si>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</si>
  <si>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</si>
  <si>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</si>
  <si>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</si>
  <si>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</si>
  <si>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</si>
  <si>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</si>
  <si>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</si>
  <si>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</si>
  <si>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</si>
  <si>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</si>
  <si>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</si>
  <si>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</si>
  <si>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</si>
  <si>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</si>
  <si>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</si>
  <si>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</si>
  <si>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</si>
  <si>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</si>
  <si>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</si>
  <si>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</si>
  <si>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</si>
  <si>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</si>
  <si>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</si>
  <si>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</si>
  <si>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</si>
  <si>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</si>
  <si>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</si>
  <si>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</si>
  <si>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</si>
  <si>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</si>
  <si>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</si>
  <si>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</si>
  <si>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</si>
  <si>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</si>
  <si>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</si>
  <si>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</si>
  <si>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</si>
  <si>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</si>
  <si>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</si>
  <si>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</si>
  <si>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</si>
  <si>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</si>
  <si>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</si>
  <si>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</si>
  <si>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</si>
  <si>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</si>
  <si>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</si>
  <si>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</si>
  <si>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</si>
  <si>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</si>
  <si>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</si>
  <si>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</si>
  <si>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</si>
  <si>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</si>
  <si>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</si>
  <si>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</si>
  <si>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</si>
  <si>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</si>
  <si>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</si>
  <si>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</si>
  <si>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</si>
  <si>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</si>
  <si>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</si>
  <si>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</si>
  <si>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</si>
  <si>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</si>
  <si>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</si>
  <si>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</si>
  <si>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</si>
  <si>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</si>
  <si>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</si>
  <si>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</si>
  <si>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</si>
  <si>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</si>
  <si>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</si>
  <si>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</si>
  <si>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</si>
  <si>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</si>
  <si>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</si>
  <si>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</si>
  <si>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</si>
  <si>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</si>
  <si>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</si>
  <si>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</si>
  <si>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</si>
  <si>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</si>
  <si>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</si>
  <si>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</si>
  <si>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</si>
  <si>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</si>
  <si>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</si>
  <si>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</si>
  <si>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</si>
  <si>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</si>
  <si>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</si>
  <si>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</si>
  <si>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</si>
  <si>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</si>
  <si>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</si>
  <si>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</si>
  <si>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</si>
  <si>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</si>
  <si>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</si>
  <si>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</si>
  <si>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</si>
  <si>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</si>
  <si>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</si>
  <si>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</si>
  <si>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</si>
  <si>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</si>
  <si>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</si>
  <si>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</si>
  <si>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</si>
  <si>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</si>
  <si>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</si>
  <si>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</si>
  <si>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</si>
  <si>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</si>
  <si>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</si>
  <si>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</si>
  <si>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</si>
  <si>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</si>
  <si>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</si>
  <si>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</si>
  <si>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</si>
  <si>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</si>
  <si>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</si>
  <si>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</si>
  <si>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</si>
  <si>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</si>
  <si>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</si>
  <si>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</si>
  <si>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</si>
  <si>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</si>
  <si>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</si>
  <si>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</si>
  <si>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</si>
  <si>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</si>
  <si>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</si>
  <si>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</si>
  <si>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</si>
  <si>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</si>
  <si>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</si>
  <si>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</si>
  <si>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</si>
  <si>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</si>
  <si>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</si>
  <si>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</si>
  <si>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</si>
  <si>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</si>
  <si>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</si>
  <si>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</si>
  <si>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</si>
  <si>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</si>
  <si>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</si>
  <si>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</si>
  <si>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</si>
  <si>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</si>
  <si>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</si>
  <si>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</si>
  <si>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</si>
  <si>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</si>
  <si>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</si>
  <si>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</si>
  <si>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</si>
  <si>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</si>
  <si>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</si>
  <si>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</si>
  <si>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</si>
  <si>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</si>
  <si>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</si>
  <si>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</si>
  <si>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</si>
  <si>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</si>
  <si>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</si>
  <si>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</si>
  <si>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</si>
  <si>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</si>
  <si>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</si>
  <si>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</si>
  <si>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</si>
  <si>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</si>
  <si>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</si>
  <si>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</si>
  <si>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</si>
  <si>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</si>
  <si>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</si>
  <si>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</si>
  <si>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</si>
  <si>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</si>
  <si>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</si>
  <si>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</si>
  <si>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</si>
  <si>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</si>
  <si>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</si>
  <si>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</si>
  <si>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</si>
  <si>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</si>
  <si>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</si>
  <si>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</si>
  <si>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</si>
  <si>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</si>
  <si>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</si>
  <si>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</si>
  <si>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</si>
  <si>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</si>
  <si>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</si>
  <si>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</si>
  <si>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</si>
  <si>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</si>
  <si>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</si>
  <si>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</si>
  <si>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</si>
  <si>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</si>
  <si>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</si>
  <si>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</si>
  <si>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</si>
  <si>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</si>
  <si>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</si>
  <si>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</si>
  <si>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</si>
  <si>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</si>
  <si>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</si>
  <si>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</si>
  <si>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</si>
  <si>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</si>
  <si>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</si>
  <si>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</si>
  <si>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</si>
  <si>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</si>
  <si>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</si>
  <si>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</si>
  <si>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</si>
  <si>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</si>
  <si>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</si>
  <si>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</si>
  <si>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</si>
  <si>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</si>
  <si>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</si>
  <si>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</si>
  <si>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</si>
  <si>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</si>
  <si>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</si>
  <si>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</si>
  <si>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</si>
  <si>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</si>
  <si>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</si>
  <si>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</si>
  <si>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</si>
  <si>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</si>
  <si>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</si>
  <si>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</si>
  <si>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</si>
  <si>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</si>
  <si>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</si>
  <si>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</si>
  <si>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</si>
  <si>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</si>
  <si>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</si>
  <si>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</si>
  <si>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</si>
  <si>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</si>
  <si>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</si>
  <si>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</si>
  <si>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</si>
  <si>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</si>
  <si>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</si>
  <si>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</si>
  <si>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</si>
  <si>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</si>
  <si>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</si>
  <si>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</si>
  <si>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</si>
  <si>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</si>
  <si>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</si>
  <si>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</si>
  <si>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</si>
  <si>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</si>
  <si>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</si>
  <si>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</si>
  <si>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</si>
  <si>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</si>
  <si>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</si>
  <si>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</si>
  <si>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</si>
  <si>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</si>
  <si>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</si>
  <si>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</si>
  <si>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</si>
  <si>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</si>
  <si>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</si>
  <si>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</si>
  <si>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</si>
  <si>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</si>
  <si>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</si>
  <si>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</si>
  <si>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</si>
  <si>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</si>
  <si>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</si>
  <si>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</si>
  <si>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</si>
  <si>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</si>
  <si>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</si>
  <si>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</si>
  <si>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</si>
  <si>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</si>
  <si>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</si>
  <si>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</si>
  <si>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</si>
  <si>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</si>
  <si>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</si>
  <si>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</si>
  <si>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</si>
  <si>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</si>
  <si>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</si>
  <si>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</si>
  <si>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</si>
  <si>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</si>
  <si>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</si>
  <si>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</si>
  <si>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</si>
  <si>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</si>
  <si>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</si>
  <si>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</si>
  <si>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</si>
  <si>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</si>
  <si>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</si>
  <si>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</si>
  <si>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</si>
  <si>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</si>
  <si>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</si>
  <si>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</si>
  <si>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</si>
  <si>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</si>
  <si>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</si>
  <si>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</si>
  <si>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</si>
  <si>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</si>
  <si>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</si>
  <si>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</si>
  <si>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</si>
  <si>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</si>
  <si>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</si>
  <si>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</si>
  <si>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</si>
  <si>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</si>
  <si>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</si>
  <si>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</si>
  <si>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</si>
  <si>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</si>
  <si>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</si>
  <si>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</si>
  <si>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</si>
  <si>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</si>
  <si>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</si>
  <si>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</si>
  <si>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</si>
  <si>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</si>
  <si>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</si>
  <si>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</si>
  <si>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</si>
  <si>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</si>
  <si>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</si>
  <si>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</si>
  <si>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</si>
  <si>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</si>
  <si>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</si>
  <si>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</si>
  <si>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</si>
  <si>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</si>
  <si>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</si>
  <si>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</si>
  <si>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</si>
  <si>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</si>
  <si>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</si>
  <si>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</si>
  <si>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</si>
  <si>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</si>
  <si>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</si>
  <si>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</si>
  <si>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</si>
  <si>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</si>
  <si>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</si>
  <si>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</si>
  <si>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</si>
  <si>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</si>
  <si>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</si>
  <si>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</si>
  <si>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</si>
  <si>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</si>
  <si>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</si>
  <si>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</si>
  <si>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</si>
  <si>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</si>
  <si>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</si>
  <si>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</si>
  <si>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</si>
  <si>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</si>
  <si>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</si>
  <si>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</si>
  <si>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</si>
  <si>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</si>
  <si>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</si>
  <si>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</si>
  <si>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</si>
  <si>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</si>
  <si>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</si>
  <si>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</si>
  <si>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</si>
  <si>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</si>
  <si>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mozzarella cheese Stater Bros brand</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</si>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</sst>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08"/>
  <sheetViews>
    <sheetView workbookViewId="0">
      <pane ySplit="1" topLeftCell="A193" activePane="bottomLeft" state="frozen"/>
      <selection pane="bottomLeft" activeCell="B208" sqref="B208:H20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478</v>
      </c>
      <c r="B192">
        <v>80</v>
      </c>
      <c r="C192">
        <v>6</v>
      </c>
      <c r="D192">
        <v>3</v>
      </c>
      <c r="E192">
        <v>6</v>
      </c>
      <c r="F192">
        <v>2</v>
      </c>
      <c r="G192">
        <v>0</v>
      </c>
      <c r="H192">
        <v>180</v>
      </c>
    </row>
    <row r="193" spans="1:8" x14ac:dyDescent="0.25">
      <c r="A193" s="16" t="s">
        <v>483</v>
      </c>
      <c r="B193">
        <v>51</v>
      </c>
      <c r="C193">
        <v>5.0999999999999996</v>
      </c>
      <c r="D193">
        <v>3.2</v>
      </c>
      <c r="E193">
        <v>1.1000000000000001</v>
      </c>
      <c r="F193">
        <v>0.4</v>
      </c>
      <c r="G193">
        <v>0</v>
      </c>
      <c r="H193">
        <v>43</v>
      </c>
    </row>
    <row r="194" spans="1:8" x14ac:dyDescent="0.25">
      <c r="A194" s="16" t="s">
        <v>481</v>
      </c>
      <c r="B194">
        <v>100</v>
      </c>
      <c r="C194">
        <v>10</v>
      </c>
      <c r="D194">
        <v>8</v>
      </c>
      <c r="E194">
        <v>5</v>
      </c>
      <c r="F194">
        <v>0</v>
      </c>
      <c r="G194">
        <v>0</v>
      </c>
      <c r="H194">
        <v>210</v>
      </c>
    </row>
    <row r="195" spans="1:8" x14ac:dyDescent="0.25">
      <c r="A195" s="16" t="s">
        <v>482</v>
      </c>
      <c r="B195">
        <v>120</v>
      </c>
      <c r="C195">
        <v>13.6</v>
      </c>
      <c r="D195">
        <v>1.9</v>
      </c>
      <c r="E195">
        <v>0</v>
      </c>
      <c r="F195">
        <v>0</v>
      </c>
      <c r="G195">
        <v>0</v>
      </c>
      <c r="H195">
        <v>0</v>
      </c>
    </row>
    <row r="196" spans="1:8" x14ac:dyDescent="0.25">
      <c r="A196" s="16" t="s">
        <v>484</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485</v>
      </c>
      <c r="B197">
        <v>460</v>
      </c>
      <c r="C197">
        <v>33</v>
      </c>
      <c r="D197">
        <v>20</v>
      </c>
      <c r="E197">
        <v>6</v>
      </c>
      <c r="F197">
        <v>39</v>
      </c>
      <c r="G197">
        <v>2</v>
      </c>
      <c r="H197">
        <v>210</v>
      </c>
    </row>
    <row r="198" spans="1:8" x14ac:dyDescent="0.25">
      <c r="A198" s="16" t="s">
        <v>487</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488</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490</v>
      </c>
      <c r="B200">
        <v>35</v>
      </c>
      <c r="C200">
        <v>1.5</v>
      </c>
      <c r="D200">
        <v>0</v>
      </c>
      <c r="E200">
        <v>0</v>
      </c>
      <c r="F200">
        <v>5</v>
      </c>
      <c r="G200">
        <v>0</v>
      </c>
      <c r="H200">
        <v>15</v>
      </c>
    </row>
    <row r="201" spans="1:8" x14ac:dyDescent="0.25">
      <c r="A201" s="16" t="s">
        <v>493</v>
      </c>
      <c r="B201">
        <v>190</v>
      </c>
      <c r="C201">
        <v>7</v>
      </c>
      <c r="D201">
        <v>1.5</v>
      </c>
      <c r="E201">
        <v>4</v>
      </c>
      <c r="F201">
        <v>29</v>
      </c>
      <c r="G201">
        <v>2</v>
      </c>
      <c r="H201">
        <v>340</v>
      </c>
    </row>
    <row r="202" spans="1:8" x14ac:dyDescent="0.25">
      <c r="A202" s="16" t="s">
        <v>494</v>
      </c>
      <c r="B202">
        <f>240*3</f>
        <v>720</v>
      </c>
      <c r="C202">
        <f>14*3</f>
        <v>42</v>
      </c>
      <c r="D202">
        <f>8*3</f>
        <v>24</v>
      </c>
      <c r="E202">
        <f>19*3</f>
        <v>57</v>
      </c>
      <c r="F202">
        <f>9*3</f>
        <v>27</v>
      </c>
      <c r="G202">
        <f>3*3</f>
        <v>9</v>
      </c>
      <c r="H202">
        <f>370</f>
        <v>370</v>
      </c>
    </row>
    <row r="203" spans="1:8" x14ac:dyDescent="0.25">
      <c r="A203" s="16" t="s">
        <v>495</v>
      </c>
      <c r="B203">
        <f>200*6</f>
        <v>1200</v>
      </c>
      <c r="C203">
        <f>1*6</f>
        <v>6</v>
      </c>
      <c r="D203">
        <f>0*6</f>
        <v>0</v>
      </c>
      <c r="E203">
        <f>3*6</f>
        <v>18</v>
      </c>
      <c r="F203">
        <f>45*3</f>
        <v>135</v>
      </c>
      <c r="G203">
        <f>1*3</f>
        <v>3</v>
      </c>
      <c r="H203">
        <f>0*6</f>
        <v>0</v>
      </c>
    </row>
    <row r="204" spans="1:8" x14ac:dyDescent="0.25">
      <c r="A204" s="16" t="s">
        <v>497</v>
      </c>
      <c r="B204">
        <f>90*5</f>
        <v>450</v>
      </c>
      <c r="C204">
        <f>2.5*5</f>
        <v>12.5</v>
      </c>
      <c r="D204">
        <f>1*5</f>
        <v>5</v>
      </c>
      <c r="E204">
        <f>3*5</f>
        <v>15</v>
      </c>
      <c r="F204">
        <f>12*5</f>
        <v>60</v>
      </c>
      <c r="G204">
        <f>3*5</f>
        <v>15</v>
      </c>
      <c r="H204">
        <f>590*5</f>
        <v>2950</v>
      </c>
    </row>
    <row r="205" spans="1:8" x14ac:dyDescent="0.25">
      <c r="A205" s="16" t="s">
        <v>498</v>
      </c>
      <c r="B205">
        <v>100</v>
      </c>
      <c r="C205">
        <v>6</v>
      </c>
      <c r="D205">
        <v>4</v>
      </c>
      <c r="E205">
        <v>8</v>
      </c>
      <c r="F205">
        <v>2</v>
      </c>
      <c r="G205">
        <v>0</v>
      </c>
      <c r="H205">
        <v>280</v>
      </c>
    </row>
    <row r="206" spans="1:8" x14ac:dyDescent="0.25">
      <c r="A206" s="16" t="s">
        <v>496</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499</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B208">
        <f>B205*2</f>
        <v>200</v>
      </c>
      <c r="C208">
        <f t="shared" ref="C208:H208" si="45">C205*2</f>
        <v>12</v>
      </c>
      <c r="D208">
        <f t="shared" si="45"/>
        <v>8</v>
      </c>
      <c r="E208">
        <f t="shared" si="45"/>
        <v>16</v>
      </c>
      <c r="F208">
        <f t="shared" si="45"/>
        <v>4</v>
      </c>
      <c r="G208">
        <f t="shared" si="45"/>
        <v>0</v>
      </c>
      <c r="H208">
        <f t="shared" si="45"/>
        <v>560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Z1" zoomScale="85" zoomScaleNormal="85" workbookViewId="0">
      <pane ySplit="1" topLeftCell="A72" activePane="bottomLeft" state="frozen"/>
      <selection activeCell="O1" sqref="O1"/>
      <selection pane="bottomLeft" activeCell="AC84" sqref="AC8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7" si="1">$AC3/$AB3</f>
        <v>1.8795539033457251E-2</v>
      </c>
      <c r="AJ3" s="6">
        <f t="shared" ref="AJ3:AJ77" si="2">$AD3/$AB3</f>
        <v>1.3085501858736059E-2</v>
      </c>
      <c r="AK3" s="6">
        <f t="shared" ref="AK3:AK77" si="3">$AE3/$AB3</f>
        <v>3.0810408921933083E-2</v>
      </c>
      <c r="AL3" s="6">
        <f t="shared" ref="AL3:AL77" si="4">$AF3/$AB3</f>
        <v>0.16981412639405205</v>
      </c>
      <c r="AM3" s="6">
        <f t="shared" ref="AM3:AM77" si="5">$AG3/$AB3</f>
        <v>1.6773234200743493E-2</v>
      </c>
      <c r="AN3" s="6">
        <f t="shared" ref="AN3:AN7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480</v>
      </c>
      <c r="AA73" s="10" t="s">
        <v>479</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486</v>
      </c>
      <c r="AA74" s="10" t="s">
        <v>489</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492</v>
      </c>
      <c r="AA75" s="10" t="s">
        <v>491</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501</v>
      </c>
      <c r="AA76" s="10" t="s">
        <v>500</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503</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2021-04-01T05:18:25Z</dcterms:modified>
</cp:coreProperties>
</file>