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1037752B-2914-4C92-9F7A-4A10471FCDE1}"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Sheet1" sheetId="7" r:id="rId3"/>
    <sheet name="dataDictionary" sheetId="5" r:id="rId4"/>
    <sheet name="vacationRedondo" sheetId="6" r:id="rId5"/>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223" i="1" l="1"/>
  <c r="AG223" i="1"/>
  <c r="AF223" i="1"/>
  <c r="AE223" i="1"/>
  <c r="AD223" i="1"/>
  <c r="AJ223" i="1" s="1"/>
  <c r="AC223" i="1"/>
  <c r="AB223" i="1"/>
  <c r="C547" i="4"/>
  <c r="D547" i="4"/>
  <c r="E547" i="4"/>
  <c r="F547" i="4"/>
  <c r="G547" i="4"/>
  <c r="H547" i="4"/>
  <c r="B547" i="4"/>
  <c r="C545" i="4"/>
  <c r="D545" i="4"/>
  <c r="E545" i="4"/>
  <c r="F545" i="4"/>
  <c r="G545" i="4"/>
  <c r="H545" i="4"/>
  <c r="B545" i="4"/>
  <c r="L223" i="1"/>
  <c r="M223" i="1"/>
  <c r="AI222" i="1"/>
  <c r="AJ222" i="1"/>
  <c r="AK222" i="1"/>
  <c r="AL222" i="1"/>
  <c r="AM222" i="1"/>
  <c r="AN222" i="1"/>
  <c r="AH222" i="1"/>
  <c r="AG222" i="1"/>
  <c r="AF222" i="1"/>
  <c r="AE222" i="1"/>
  <c r="AD222" i="1"/>
  <c r="AC222" i="1"/>
  <c r="AB222" i="1"/>
  <c r="L222" i="1"/>
  <c r="M222" i="1"/>
  <c r="AI221" i="1"/>
  <c r="AJ221" i="1"/>
  <c r="AK221" i="1"/>
  <c r="AL221" i="1"/>
  <c r="AM221" i="1"/>
  <c r="AN221" i="1"/>
  <c r="AH221" i="1"/>
  <c r="AG221" i="1"/>
  <c r="AF221" i="1"/>
  <c r="AE221" i="1"/>
  <c r="AD221" i="1"/>
  <c r="AC221" i="1"/>
  <c r="AB221" i="1"/>
  <c r="L221" i="1"/>
  <c r="M221" i="1"/>
  <c r="AI220" i="1"/>
  <c r="AJ220" i="1"/>
  <c r="AK220" i="1"/>
  <c r="AL220" i="1"/>
  <c r="AM220" i="1"/>
  <c r="AN220" i="1"/>
  <c r="AH220" i="1"/>
  <c r="AG220" i="1"/>
  <c r="AF220" i="1"/>
  <c r="AE220" i="1"/>
  <c r="AD220" i="1"/>
  <c r="AC220" i="1"/>
  <c r="AB220" i="1"/>
  <c r="L220" i="1"/>
  <c r="M220" i="1"/>
  <c r="AH219" i="1"/>
  <c r="AF219" i="1"/>
  <c r="AE219" i="1"/>
  <c r="AD219" i="1"/>
  <c r="AC219" i="1"/>
  <c r="AB219" i="1"/>
  <c r="AN219" i="1" s="1"/>
  <c r="AG219" i="1"/>
  <c r="AI218" i="1"/>
  <c r="AJ218" i="1"/>
  <c r="AK218" i="1"/>
  <c r="AL218" i="1"/>
  <c r="AM218" i="1"/>
  <c r="AN218" i="1"/>
  <c r="AH218" i="1"/>
  <c r="AG218" i="1"/>
  <c r="AF218" i="1"/>
  <c r="AE218" i="1"/>
  <c r="AD218" i="1"/>
  <c r="AC218" i="1"/>
  <c r="AB218" i="1"/>
  <c r="M219" i="1" s="1"/>
  <c r="L219" i="1"/>
  <c r="L218" i="1"/>
  <c r="M218" i="1"/>
  <c r="AI217" i="1"/>
  <c r="AJ217" i="1"/>
  <c r="AK217" i="1"/>
  <c r="AL217" i="1"/>
  <c r="AM217" i="1"/>
  <c r="AN217" i="1"/>
  <c r="AH217" i="1"/>
  <c r="AG217" i="1"/>
  <c r="AF217" i="1"/>
  <c r="AE217" i="1"/>
  <c r="AD217" i="1"/>
  <c r="AC217" i="1"/>
  <c r="AB217" i="1"/>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K223" i="1" l="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<sst xmlns="http://schemas.openxmlformats.org/spreadsheetml/2006/main" count="5083" uniqueCount="1195">
  <si>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</si>
  <si>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</si>
  <si>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</si>
  <si>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</si>
  <si>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</si>
  <si>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</si>
  <si>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</si>
  <si>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</si>
  <si>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</si>
  <si>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</si>
  <si>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</si>
  <si>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</si>
  <si>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</si>
  <si>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</si>
  <si>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</si>
  <si>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</si>
  <si>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</si>
  <si>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</si>
  <si>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</si>
  <si>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</si>
  <si>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</si>
  <si>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</si>
  <si>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</si>
  <si>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</si>
  <si>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</si>
  <si>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</si>
  <si>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</si>
  <si>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</si>
  <si>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</si>
  <si>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</si>
  <si>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</si>
  <si>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</si>
  <si>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</si>
  <si>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</si>
  <si>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</si>
  <si>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</si>
  <si>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</si>
  <si>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</si>
  <si>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</si>
  <si>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</si>
  <si>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</si>
  <si>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</si>
  <si>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</si>
  <si>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</si>
  <si>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</si>
  <si>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</si>
  <si>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</si>
  <si>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</si>
  <si>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</si>
  <si>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</si>
  <si>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</si>
  <si>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</si>
  <si>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</si>
  <si>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</si>
  <si>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</si>
  <si>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</si>
  <si>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</si>
  <si>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</si>
  <si>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</si>
  <si>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</si>
  <si>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</si>
  <si>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</si>
  <si>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</si>
  <si>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</si>
  <si>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</si>
  <si>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</si>
  <si>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</si>
  <si>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</si>
  <si>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</si>
  <si>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</si>
  <si>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</si>
  <si>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</si>
  <si>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</si>
  <si>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</si>
  <si>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</si>
  <si>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</si>
  <si>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</si>
  <si>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</si>
  <si>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</si>
  <si>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</si>
  <si>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</si>
  <si>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</si>
  <si>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</si>
  <si>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</si>
  <si>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</si>
  <si>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</si>
  <si>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</si>
  <si>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</si>
  <si>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</si>
  <si>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</si>
  <si>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</si>
  <si>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</si>
  <si>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</si>
  <si>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</si>
  <si>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</si>
  <si>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</si>
  <si>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</si>
  <si>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</si>
  <si>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</si>
  <si>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</si>
  <si>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</si>
  <si>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</si>
  <si>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</si>
  <si>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</si>
  <si>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</si>
  <si>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</si>
  <si>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</si>
  <si>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</si>
  <si>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</si>
  <si>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</si>
  <si>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</si>
  <si>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</si>
  <si>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</si>
  <si>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</si>
  <si>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</si>
  <si>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</si>
  <si>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</si>
  <si>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</si>
  <si>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</si>
  <si>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</si>
  <si>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</si>
  <si>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</si>
  <si>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</si>
  <si>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</si>
  <si>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</si>
  <si>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</si>
  <si>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</si>
  <si>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</si>
  <si>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</si>
  <si>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</si>
  <si>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</si>
  <si>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</si>
  <si>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</si>
  <si>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</si>
  <si>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</si>
  <si>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</si>
  <si>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</si>
  <si>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</si>
  <si>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</si>
  <si>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</si>
  <si>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</si>
  <si>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</si>
  <si>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</si>
  <si>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</si>
  <si>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</si>
  <si>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</si>
  <si>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</si>
  <si>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</si>
  <si>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</si>
  <si>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</si>
  <si>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</si>
  <si>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</si>
  <si>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</si>
  <si>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</si>
  <si>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</si>
  <si>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</si>
  <si>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</si>
  <si>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</si>
  <si>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</si>
  <si>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</si>
  <si>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</si>
  <si>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</si>
  <si>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</si>
  <si>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</si>
  <si>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</si>
  <si>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</si>
  <si>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</si>
  <si>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</si>
  <si>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</si>
  <si>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</si>
  <si>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</si>
  <si>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</si>
  <si>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</si>
  <si>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</si>
  <si>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</si>
  <si>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</si>
  <si>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</si>
  <si>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</si>
  <si>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</si>
  <si>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</si>
  <si>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</si>
  <si>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</si>
  <si>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</si>
  <si>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</si>
  <si>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</si>
  <si>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</si>
  <si>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</si>
  <si>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</si>
  <si>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</si>
  <si>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</si>
  <si>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</si>
  <si>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</si>
  <si>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</si>
  <si>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</si>
  <si>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</si>
  <si>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</si>
  <si>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</si>
  <si>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</si>
  <si>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</si>
  <si>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</si>
  <si>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</si>
  <si>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</si>
  <si>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</si>
  <si>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</si>
  <si>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</si>
  <si>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</si>
  <si>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</si>
  <si>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</si>
  <si>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</si>
  <si>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</si>
  <si>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</si>
  <si>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</si>
  <si>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</si>
  <si>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</si>
  <si>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</si>
  <si>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</si>
  <si>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</si>
  <si>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</si>
  <si>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</si>
  <si>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</si>
  <si>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</si>
  <si>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</si>
  <si>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</si>
  <si>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</si>
  <si>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</si>
  <si>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</si>
  <si>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</si>
  <si>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</si>
  <si>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</si>
  <si>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</si>
  <si>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</si>
  <si>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</si>
  <si>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</si>
  <si>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</si>
  <si>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</si>
  <si>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</si>
  <si>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</si>
  <si>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</si>
  <si>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</si>
  <si>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</si>
  <si>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</si>
  <si>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</si>
  <si>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</si>
  <si>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</si>
  <si>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</si>
  <si>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</si>
  <si>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</si>
  <si>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</si>
  <si>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</si>
  <si>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</si>
  <si>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</si>
  <si>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</si>
  <si>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</si>
  <si>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</si>
  <si>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</si>
  <si>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</si>
  <si>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</si>
  <si>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</si>
  <si>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</si>
  <si>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</si>
  <si>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</si>
  <si>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</si>
  <si>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</si>
  <si>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</si>
  <si>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</si>
  <si>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</si>
  <si>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</si>
  <si>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</si>
  <si>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</si>
  <si>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</si>
  <si>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</si>
  <si>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</si>
  <si>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</si>
  <si>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</si>
  <si>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</si>
  <si>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</si>
  <si>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</si>
  <si>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</si>
  <si>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</si>
  <si>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</si>
  <si>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</si>
  <si>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</si>
  <si>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</si>
  <si>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</si>
  <si>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</si>
  <si>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</si>
  <si>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</si>
  <si>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</si>
  <si>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</si>
  <si>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</si>
  <si>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</si>
  <si>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</si>
  <si>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</si>
  <si>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</si>
  <si>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</si>
  <si>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</si>
  <si>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</si>
  <si>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</si>
  <si>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</si>
  <si>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</si>
  <si>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</si>
  <si>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</si>
  <si>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</si>
  <si>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</si>
  <si>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</si>
  <si>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</si>
  <si>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</si>
  <si>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</si>
  <si>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</si>
  <si>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</si>
  <si>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</si>
  <si>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</si>
  <si>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</si>
  <si>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</si>
  <si>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</si>
  <si>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</si>
  <si>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</si>
  <si>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</si>
  <si>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</si>
  <si>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</si>
  <si>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</si>
  <si>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</si>
  <si>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</si>
  <si>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</si>
  <si>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</si>
  <si>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</si>
  <si>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</si>
  <si>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</si>
  <si>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</si>
  <si>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</si>
  <si>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</si>
  <si>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</si>
  <si>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</si>
  <si>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</si>
  <si>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</si>
  <si>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</si>
  <si>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</si>
  <si>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</si>
  <si>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</si>
  <si>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</si>
  <si>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</si>
  <si>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</si>
  <si>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</si>
  <si>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</si>
  <si>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</si>
  <si>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</si>
  <si>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</si>
  <si>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</si>
  <si>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</si>
  <si>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</si>
  <si>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</si>
  <si>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</si>
  <si>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</si>
  <si>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</si>
  <si>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</si>
  <si>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</si>
  <si>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</si>
  <si>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</si>
  <si>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</si>
  <si>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</si>
  <si>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</si>
  <si>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</si>
  <si>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</si>
  <si>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</si>
  <si>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</si>
  <si>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</si>
  <si>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</si>
  <si>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</si>
  <si>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</si>
  <si>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</si>
  <si>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</si>
  <si>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</si>
  <si>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</si>
  <si>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</si>
  <si>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</si>
  <si>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</si>
  <si>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</si>
  <si>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</si>
  <si>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</si>
  <si>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</si>
  <si>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</si>
  <si>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</si>
  <si>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</si>
  <si>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</si>
  <si>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</si>
  <si>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</si>
  <si>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</si>
  <si>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</si>
  <si>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</si>
  <si>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</si>
  <si>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</si>
  <si>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</si>
  <si>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</si>
  <si>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</si>
  <si>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</si>
  <si>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</si>
  <si>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</si>
  <si>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</si>
  <si>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</si>
  <si>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</si>
  <si>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</si>
  <si>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</si>
  <si>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</si>
  <si>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</si>
  <si>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</si>
  <si>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</si>
  <si>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</si>
  <si>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</si>
  <si>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</si>
  <si>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</si>
  <si>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</si>
  <si>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</si>
  <si>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</si>
  <si>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</si>
  <si>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</si>
  <si>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</si>
  <si>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</si>
  <si>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</si>
  <si>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</si>
  <si>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</si>
  <si>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</si>
  <si>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</si>
  <si>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</si>
  <si>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</si>
  <si>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</si>
  <si>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</si>
  <si>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</si>
  <si>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</si>
  <si>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</si>
  <si>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</si>
  <si>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</si>
  <si>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</si>
  <si>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</si>
  <si>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</si>
  <si>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</si>
  <si>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</si>
  <si>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</si>
  <si>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</si>
  <si>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</si>
  <si>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</si>
  <si>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</si>
  <si>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</si>
  <si>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</si>
  <si>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</si>
  <si>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</si>
  <si>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</si>
  <si>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</si>
  <si>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</si>
  <si>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</si>
  <si>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</si>
  <si>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</si>
  <si>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</si>
  <si>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</si>
  <si>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</si>
  <si>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</si>
  <si>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</si>
  <si>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</si>
  <si>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</si>
  <si>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</si>
  <si>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</si>
  <si>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</si>
  <si>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</si>
  <si>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</si>
  <si>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</si>
  <si>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</si>
  <si>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</si>
  <si>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</si>
  <si>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</si>
  <si>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</si>
  <si>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</si>
  <si>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</si>
  <si>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</si>
  <si>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</si>
  <si>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</si>
  <si>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</si>
  <si>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</si>
  <si>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</si>
  <si>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</si>
  <si>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</si>
  <si>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</si>
  <si>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</si>
  <si>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</si>
  <si>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</si>
  <si>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</si>
  <si>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</si>
  <si>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</si>
  <si>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</si>
  <si>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</si>
  <si>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</si>
  <si>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</si>
  <si>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</si>
  <si>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</si>
  <si>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</si>
  <si>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</si>
  <si>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</si>
  <si>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</si>
  <si>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</si>
  <si>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</si>
  <si>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</si>
  <si>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</si>
  <si>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</si>
  <si>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</si>
  <si>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</si>
  <si>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</si>
  <si>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</si>
  <si>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</si>
  <si>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</si>
  <si>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</si>
  <si>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</si>
  <si>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</si>
  <si>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</si>
  <si>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</si>
  <si>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</si>
  <si>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</si>
  <si>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</si>
  <si>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</si>
  <si>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</si>
  <si>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</si>
  <si>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</si>
  <si>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</si>
  <si>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</si>
  <si>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</si>
  <si>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</si>
  <si>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</si>
  <si>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</si>
  <si>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</si>
  <si>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</si>
  <si>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</si>
  <si>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</si>
  <si>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</si>
  <si>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</si>
  <si>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</si>
  <si>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</si>
  <si>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</si>
  <si>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</si>
  <si>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</si>
  <si>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</si>
  <si>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</si>
  <si>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</si>
  <si>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</si>
  <si>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</si>
  <si>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</si>
  <si>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</si>
  <si>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</si>
  <si>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</si>
  <si>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</si>
  <si>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</si>
  <si>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</si>
  <si>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</si>
  <si>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</si>
  <si>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</si>
  <si>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</si>
  <si>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</si>
  <si>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</si>
  <si>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</si>
  <si>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</si>
  <si>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</si>
  <si>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</si>
  <si>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</si>
  <si>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</si>
  <si>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</si>
  <si>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</si>
  <si>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</si>
  <si>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</si>
  <si>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</si>
  <si>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</si>
  <si>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</si>
  <si>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</si>
  <si>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</si>
  <si>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</si>
  <si>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</si>
  <si>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</si>
  <si>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</si>
  <si>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</si>
  <si>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</si>
  <si>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</si>
  <si>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</si>
  <si>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</si>
  <si>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</si>
  <si>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</si>
  <si>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</si>
  <si>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</si>
  <si>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</si>
  <si>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</si>
  <si>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</si>
  <si>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</si>
  <si>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</si>
  <si>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</si>
  <si>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</si>
  <si>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</si>
  <si>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</si>
  <si>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</si>
  <si>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</si>
  <si>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</si>
  <si>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</si>
  <si>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</si>
  <si>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</si>
  <si>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</si>
  <si>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</si>
  <si>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</si>
  <si>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</si>
  <si>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</si>
  <si>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</si>
  <si>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</si>
  <si>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</si>
  <si>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</si>
  <si>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</si>
  <si>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</si>
  <si>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</si>
  <si>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</si>
  <si>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</si>
  <si>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</si>
  <si>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</si>
  <si>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</si>
  <si>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</si>
  <si>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</si>
  <si>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</si>
  <si>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</si>
  <si>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</si>
  <si>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</si>
  <si>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</si>
  <si>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</si>
  <si>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</si>
  <si>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</si>
  <si>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</si>
  <si>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</si>
  <si>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</si>
  <si>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</si>
  <si>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</si>
  <si>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</si>
  <si>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</si>
  <si>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</si>
  <si>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</si>
  <si>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</si>
  <si>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</si>
  <si>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</si>
  <si>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</si>
  <si>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</si>
  <si>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</si>
  <si>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</si>
  <si>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</si>
  <si>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</si>
  <si>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</si>
  <si>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</si>
  <si>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</si>
  <si>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</si>
  <si>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</si>
  <si>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</si>
  <si>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</si>
  <si>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</si>
  <si>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</si>
  <si>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</si>
  <si>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</si>
  <si>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</si>
  <si>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</si>
  <si>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</si>
  <si>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</si>
  <si>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</si>
  <si>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</si>
  <si>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</si>
  <si>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</si>
  <si>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</si>
  <si>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</si>
  <si>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</si>
  <si>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</si>
  <si>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</si>
  <si>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</si>
  <si>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</si>
  <si>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</si>
  <si>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</si>
  <si>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</si>
  <si>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</si>
  <si>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</si>
  <si>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</si>
  <si>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</si>
  <si>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</si>
  <si>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</si>
  <si>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</si>
  <si>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</si>
  <si>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</si>
  <si>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</si>
  <si>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</si>
  <si>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</si>
  <si>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</si>
  <si>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</si>
  <si>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</si>
  <si>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</si>
  <si>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</si>
  <si>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</si>
  <si>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</si>
  <si>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</si>
  <si>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</si>
  <si>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</si>
  <si>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</si>
  <si>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</si>
  <si>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</si>
  <si>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</si>
  <si>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</si>
  <si>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</si>
  <si>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</si>
  <si>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</si>
  <si>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</si>
  <si>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</si>
  <si>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</si>
  <si>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</si>
  <si>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</si>
  <si>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</si>
  <si>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</si>
  <si>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</si>
  <si>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</si>
  <si>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</si>
  <si>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</si>
  <si>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</si>
  <si>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</si>
  <si>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</si>
  <si>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</si>
  <si>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</si>
  <si>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</si>
  <si>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</si>
  <si>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</si>
  <si>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</si>
  <si>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</si>
  <si>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</si>
  <si>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</si>
  <si>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</si>
  <si>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</si>
  <si>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</si>
  <si>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</si>
  <si>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</si>
  <si>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</si>
  <si>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</si>
  <si>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</si>
  <si>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</si>
  <si>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</si>
  <si>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</si>
  <si>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</si>
  <si>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</si>
  <si>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</si>
  <si>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</si>
  <si>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</si>
  <si>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</si>
  <si>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</si>
  <si>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</si>
  <si>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</si>
  <si>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</si>
  <si>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</si>
  <si>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</si>
  <si>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</si>
  <si>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</si>
  <si>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</si>
  <si>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</si>
  <si>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</si>
  <si>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</si>
  <si>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</si>
  <si>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</si>
  <si>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</si>
  <si>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</si>
  <si>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</si>
  <si>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</si>
  <si>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</si>
  <si>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</si>
  <si>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</si>
  <si>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</si>
  <si>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</si>
  <si>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</si>
  <si>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</si>
  <si>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</si>
  <si>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</si>
  <si>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</si>
  <si>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</si>
  <si>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</si>
  <si>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</si>
  <si>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</si>
  <si>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</si>
  <si>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</si>
  <si>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</si>
  <si>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</si>
  <si>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</si>
  <si>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</si>
  <si>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</si>
  <si>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</si>
  <si>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</si>
  <si>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</si>
  <si>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</si>
  <si>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</si>
  <si>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</si>
  <si>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</si>
  <si>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</si>
  <si>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</si>
  <si>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</si>
  <si>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</si>
  <si>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</si>
  <si>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</si>
  <si>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</si>
  <si>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</si>
  <si>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</si>
  <si>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</si>
  <si>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</si>
  <si>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</si>
  <si>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</si>
  <si>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</si>
  <si>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</si>
  <si>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</si>
  <si>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</si>
  <si>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</si>
  <si>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</si>
  <si>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</si>
  <si>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</si>
  <si>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</si>
  <si>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</si>
  <si>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</si>
  <si>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</si>
  <si>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</si>
  <si>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</si>
  <si>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</si>
  <si>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</si>
  <si>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</si>
  <si>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</si>
  <si>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</si>
  <si>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</si>
  <si>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</si>
  <si>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</si>
  <si>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</si>
  <si>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</si>
  <si>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</si>
  <si>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</si>
  <si>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</si>
  <si>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</si>
  <si>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</si>
  <si>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</si>
  <si>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</si>
  <si>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</si>
  <si>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</si>
  <si>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</si>
  <si>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</si>
  <si>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</si>
  <si>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</si>
  <si>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</si>
  <si>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</si>
  <si>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</si>
  <si>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</si>
  <si>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</si>
  <si>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</si>
  <si>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</si>
  <si>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</si>
  <si>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</si>
  <si>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</si>
  <si>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</si>
  <si>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</si>
  <si>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</si>
  <si>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</si>
  <si>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</si>
  <si>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</si>
  <si>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</si>
  <si>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</si>
  <si>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</si>
  <si>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</si>
  <si>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</si>
  <si>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</si>
  <si>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</si>
  <si>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</si>
  <si>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</si>
  <si>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</si>
  <si>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</si>
  <si>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</si>
  <si>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</si>
  <si>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</si>
  <si>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</si>
  <si>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</si>
  <si>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</si>
  <si>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</si>
  <si>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</si>
  <si>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</si>
  <si>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</si>
  <si>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</si>
  <si>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</si>
  <si>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</si>
  <si>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</si>
  <si>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</si>
  <si>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</si>
  <si>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</si>
  <si>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</si>
  <si>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</si>
  <si>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</si>
  <si>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</si>
  <si>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</si>
  <si>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</si>
  <si>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</si>
  <si>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</si>
  <si>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</si>
  <si>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</si>
  <si>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</si>
  <si>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</si>
  <si>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</si>
  <si>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</si>
  <si>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</si>
  <si>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</si>
  <si>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</si>
  <si>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</si>
  <si>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</si>
  <si>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</si>
  <si>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</si>
  <si>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</si>
  <si>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</si>
  <si>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</si>
  <si>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</si>
  <si>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</si>
  <si>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</si>
  <si>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</si>
  <si>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</si>
  <si>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</si>
  <si>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</si>
  <si>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</si>
  <si>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</si>
  <si>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</si>
  <si>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</si>
  <si>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</si>
  <si>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</si>
  <si>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</si>
  <si>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</si>
  <si>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</si>
  <si>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</si>
  <si>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</si>
  <si>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</si>
  <si>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</si>
  <si>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</si>
  <si>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</si>
  <si>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</si>
  <si>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</si>
  <si>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</si>
  <si>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</si>
  <si>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</si>
  <si>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</si>
  <si>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</si>
  <si>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</si>
  <si>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</si>
  <si>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</si>
  <si>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</si>
  <si>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</si>
  <si>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</si>
  <si>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</si>
  <si>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</si>
  <si>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</si>
  <si>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</si>
  <si>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</si>
  <si>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</si>
  <si>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</si>
  <si>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</si>
  <si>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</si>
  <si>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</si>
  <si>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</si>
  <si>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</si>
  <si>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</si>
  <si>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</si>
  <si>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</si>
  <si>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</si>
  <si>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</si>
  <si>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</si>
  <si>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</si>
  <si>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</si>
  <si>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</si>
  <si>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</si>
  <si>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</si>
  <si>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</si>
  <si>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</si>
  <si>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</si>
  <si>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</si>
  <si>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</si>
  <si>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</si>
  <si>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</si>
  <si>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</si>
  <si>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</si>
  <si>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</si>
  <si>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</si>
  <si>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</si>
  <si>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</si>
  <si>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</si>
  <si>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</si>
  <si>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</si>
  <si>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</si>
  <si>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</si>
  <si>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</si>
  <si>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</si>
  <si>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</si>
  <si>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</si>
  <si>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</si>
  <si>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</si>
  <si>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</si>
  <si>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</si>
  <si>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</si>
  <si>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</si>
  <si>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</si>
  <si>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</si>
  <si>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</si>
  <si>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</si>
  <si>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</si>
  <si>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</si>
  <si>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</si>
  <si>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</si>
  <si>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</si>
  <si>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</si>
  <si>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</si>
  <si>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</si>
  <si>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</si>
  <si>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</si>
  <si>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</si>
  <si>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</si>
  <si>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</si>
  <si>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</si>
  <si>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</si>
  <si>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</si>
  <si>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</si>
  <si>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</si>
  <si>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</si>
  <si>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</si>
  <si>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</si>
  <si>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</si>
  <si>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</si>
  <si>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</si>
  <si>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</si>
  <si>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</si>
  <si>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</si>
  <si>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</si>
  <si>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</si>
  <si>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</si>
  <si>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</si>
  <si>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</si>
  <si>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</si>
  <si>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</si>
  <si>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</si>
  <si>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</si>
  <si>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</si>
  <si>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</si>
  <si>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</si>
  <si>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</si>
  <si>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</si>
  <si>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</si>
  <si>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</si>
  <si>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</si>
  <si>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</si>
  <si>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</si>
  <si>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</si>
  <si>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</si>
  <si>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</si>
  <si>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</si>
  <si>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</si>
  <si>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</si>
  <si>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</si>
  <si>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</si>
  <si>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</si>
  <si>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</si>
  <si>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</si>
  <si>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</si>
  <si>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</si>
  <si>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</si>
  <si>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</si>
  <si>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</si>
  <si>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</si>
  <si>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</si>
  <si>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</si>
  <si>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</si>
  <si>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</si>
  <si>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</si>
  <si>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</si>
  <si>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</si>
  <si>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</si>
  <si>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</si>
  <si>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</si>
  <si>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</si>
  <si>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</si>
  <si>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</si>
  <si>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</si>
  <si>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</si>
  <si>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</si>
  <si>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</si>
  <si>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</si>
  <si>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</si>
  <si>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</si>
  <si>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</si>
  <si>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</si>
  <si>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</si>
  <si>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</si>
  <si>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</si>
  <si>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</si>
  <si>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</si>
  <si>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</si>
  <si>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</si>
  <si>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</si>
  <si>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</si>
  <si>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</si>
  <si>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</si>
  <si>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</si>
  <si>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</si>
  <si>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</si>
  <si>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</si>
  <si>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</si>
  <si>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</si>
  <si>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</si>
  <si>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</si>
  <si>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</si>
  <si>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</si>
  <si>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</si>
  <si>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</si>
  <si>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</si>
  <si>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</si>
  <si>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</si>
  <si>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</si>
  <si>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</si>
  <si>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</si>
  <si>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</si>
  <si>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</si>
  <si>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</si>
  <si>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</si>
  <si>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</si>
  <si>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</si>
  <si>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</si>
  <si>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</si>
  <si>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</si>
  <si>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</si>
  <si>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</si>
  <si>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</si>
  <si>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</si>
  <si>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</si>
  <si>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</si>
  <si>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</si>
  <si>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</si>
  <si>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</si>
  <si>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</si>
  <si>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</si>
  <si>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</si>
  <si>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</si>
  <si>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</si>
  <si>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</si>
  <si>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</si>
  <si>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</si>
  <si>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</si>
  <si>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</si>
  <si>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</si>
  <si>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</si>
  <si>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</si>
  <si>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</si>
  <si>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</si>
  <si>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</si>
  <si>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</si>
  <si>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</si>
  <si>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</si>
  <si>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</si>
  <si>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</si>
  <si>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</si>
  <si>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</si>
  <si>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</si>
  <si>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</si>
  <si>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</si>
  <si>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</si>
  <si>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</si>
  <si>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</si>
  <si>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</si>
  <si>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</si>
  <si>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</si>
  <si>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</si>
  <si>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</si>
  <si>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</si>
  <si>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</si>
  <si>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</si>
  <si>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</si>
  <si>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</si>
  <si>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</si>
  <si>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</si>
  <si>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</si>
  <si>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</si>
  <si>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</si>
  <si>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</si>
  <si>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</si>
  <si>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</si>
  <si>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</si>
  <si>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</si>
  <si>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</si>
  <si>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</si>
  <si>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</si>
  <si>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</si>
  <si>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</si>
  <si>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</si>
  <si>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</si>
  <si>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</si>
  <si>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</si>
  <si>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</si>
  <si>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</si>
  <si>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</si>
  <si>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X</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</si>
  <si>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</si>
  <si>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</si>
  <si>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 xml:space="preserve">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t>
  </si>
  <si>
    <t>Everything Legendary meat substitute burger patty:</t>
  </si>
  <si>
    <t>French Garlic Cheese 85 degrees celsius bakery</t>
  </si>
  <si>
    <t>garlic french bread 85 degrees celsius bakery
(410	15	9	10	55	0	650)
2 slices oat bread
(220	4	0	8	38	4	270)
1/4 cup mozz/parm
(100.00	6.00	4.00	8.00	2.00	0.00	280.00)
pickles
(30	0	0	0	8	1	150)
Everything legendary burger patty 
(200	9	4	21	6	1	470)
coca cola 1 reg can
(180	0	0	0	50	0	60)
=410+220+100+30+200+180
=15+4+6+0+9+0
=9+0+4+0+4+0
=10+8+8+0+21+0
=55+38+2+8+6+50
=0+4+0+1+1+0
=650+270+280+150+470+60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</si>
</sst>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47"/>
  <sheetViews>
    <sheetView workbookViewId="0">
      <pane ySplit="1" topLeftCell="A530" activePane="bottomLeft" state="frozen"/>
      <selection pane="bottomLeft" activeCell="B547" sqref="B547:H547"/>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1192</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1193</v>
      </c>
      <c r="B546">
        <v>410</v>
      </c>
      <c r="C546">
        <v>15</v>
      </c>
      <c r="D546">
        <v>9</v>
      </c>
      <c r="E546">
        <v>10</v>
      </c>
      <c r="F546">
        <v>55</v>
      </c>
      <c r="G546">
        <v>0</v>
      </c>
      <c r="H546">
        <v>650</v>
      </c>
    </row>
    <row r="547" spans="1:8" x14ac:dyDescent="0.3">
      <c r="B547">
        <f>B343*2</f>
        <v>180</v>
      </c>
      <c r="C547">
        <f t="shared" ref="C547:H547" si="124">C343*2</f>
        <v>0</v>
      </c>
      <c r="D547">
        <f t="shared" si="124"/>
        <v>0</v>
      </c>
      <c r="E547">
        <f t="shared" si="124"/>
        <v>0</v>
      </c>
      <c r="F547">
        <f t="shared" si="124"/>
        <v>50</v>
      </c>
      <c r="G547">
        <f t="shared" si="124"/>
        <v>0</v>
      </c>
      <c r="H547">
        <f t="shared" si="124"/>
        <v>60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25"/>
  <sheetViews>
    <sheetView tabSelected="1" topLeftCell="Y1" zoomScale="85" zoomScaleNormal="85" workbookViewId="0">
      <pane ySplit="1" topLeftCell="A215" activePane="bottomLeft" state="frozen"/>
      <selection activeCell="O1" sqref="O1"/>
      <selection pane="bottomLeft" activeCell="AD226" sqref="AD226"/>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23" si="400">$AC215/$AB215</f>
        <v>4.5635805911879532E-2</v>
      </c>
      <c r="AJ215" s="6">
        <f t="shared" ref="AJ215:AJ223" si="401">$AD215/$AB215</f>
        <v>1.1503067484662576E-2</v>
      </c>
      <c r="AK215" s="6">
        <f t="shared" ref="AK215:AK223" si="402">$AE215/$AB215</f>
        <v>3.1999442275515898E-2</v>
      </c>
      <c r="AL215" s="6">
        <f t="shared" ref="AL215:AL223" si="403">$AF215/$AB215</f>
        <v>0.12529280535415505</v>
      </c>
      <c r="AM215" s="6">
        <f t="shared" ref="AM215:AM223" si="404">$AG215/$AB215</f>
        <v>1.5184049079754602E-2</v>
      </c>
      <c r="AN215" s="6">
        <f t="shared" ref="AN215:AN223"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10">
        <v>0</v>
      </c>
      <c r="AS217" s="7">
        <v>0</v>
      </c>
      <c r="AT217" s="7">
        <v>0</v>
      </c>
      <c r="AU217" s="7">
        <v>0</v>
      </c>
      <c r="AV217" s="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7">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10">
        <v>0</v>
      </c>
      <c r="AS218" s="7">
        <v>0</v>
      </c>
      <c r="AT218" s="7">
        <v>0</v>
      </c>
      <c r="AU218" s="7">
        <v>0</v>
      </c>
      <c r="AV218" s="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7">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10">
        <v>0</v>
      </c>
      <c r="AS219" s="7">
        <v>0</v>
      </c>
      <c r="AT219" s="7">
        <v>0</v>
      </c>
      <c r="AU219" s="7">
        <v>0</v>
      </c>
      <c r="AV219" s="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7">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10">
        <v>0</v>
      </c>
      <c r="AS220" s="7">
        <v>0</v>
      </c>
      <c r="AT220" s="7">
        <v>0</v>
      </c>
      <c r="AU220" s="7">
        <v>0</v>
      </c>
      <c r="AV220" s="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7">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10">
        <v>0</v>
      </c>
      <c r="AS221" s="7">
        <v>0</v>
      </c>
      <c r="AT221" s="7">
        <v>0</v>
      </c>
      <c r="AU221" s="7">
        <v>0</v>
      </c>
      <c r="AV221" s="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7">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1189</v>
      </c>
      <c r="AA222" s="10" t="s">
        <v>1190</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10">
        <v>0</v>
      </c>
      <c r="AS222" s="7">
        <v>0</v>
      </c>
      <c r="AT222" s="7">
        <v>0</v>
      </c>
      <c r="AU222" s="7">
        <v>0</v>
      </c>
      <c r="AV222" s="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7">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1191</v>
      </c>
      <c r="AA223" s="10" t="s">
        <v>1194</v>
      </c>
      <c r="AB223" s="5">
        <f>410+220+100+30+200+180</f>
        <v>1140</v>
      </c>
      <c r="AC223" s="6">
        <f>15+4+6+0+9+0</f>
        <v>34</v>
      </c>
      <c r="AD223" s="6">
        <f>9+0+4+0+4+0</f>
        <v>17</v>
      </c>
      <c r="AE223" s="6">
        <f>10+8+8+0+21+0</f>
        <v>47</v>
      </c>
      <c r="AF223" s="6">
        <f>55+38+2+8+6+50</f>
        <v>159</v>
      </c>
      <c r="AG223" s="6">
        <f>0+4+0+1+1+0</f>
        <v>6</v>
      </c>
      <c r="AH223" s="6">
        <f>650+270+280+150+470+60</f>
        <v>1880</v>
      </c>
      <c r="AI223" s="6">
        <f t="shared" si="400"/>
        <v>2.9824561403508771E-2</v>
      </c>
      <c r="AJ223" s="6">
        <f t="shared" si="401"/>
        <v>1.4912280701754385E-2</v>
      </c>
      <c r="AK223" s="6">
        <f t="shared" si="402"/>
        <v>4.12280701754386E-2</v>
      </c>
      <c r="AL223" s="6">
        <f t="shared" si="403"/>
        <v>0.13947368421052631</v>
      </c>
      <c r="AM223" s="6">
        <f t="shared" si="404"/>
        <v>5.263157894736842E-3</v>
      </c>
      <c r="AN223" s="6">
        <f t="shared" si="405"/>
        <v>1.6491228070175439</v>
      </c>
      <c r="AO223" s="7">
        <v>4</v>
      </c>
      <c r="AP223" s="7">
        <v>1</v>
      </c>
      <c r="AQ223" s="7">
        <v>0</v>
      </c>
      <c r="AR223" s="10">
        <v>0</v>
      </c>
      <c r="AS223" s="7">
        <v>0</v>
      </c>
      <c r="AT223" s="7">
        <v>0</v>
      </c>
      <c r="AU223" s="7">
        <v>0</v>
      </c>
      <c r="AV223" s="7">
        <v>0</v>
      </c>
      <c r="AW223" s="7">
        <v>31</v>
      </c>
      <c r="AX223" s="7">
        <v>1</v>
      </c>
      <c r="AY223" s="5">
        <v>7.5</v>
      </c>
      <c r="AZ223" s="7">
        <v>0</v>
      </c>
      <c r="BA223" s="7">
        <v>1</v>
      </c>
      <c r="BB223" s="7">
        <v>0</v>
      </c>
      <c r="BC223" s="7">
        <v>1</v>
      </c>
      <c r="BD223" s="7">
        <v>1</v>
      </c>
      <c r="BE223" s="7">
        <v>0</v>
      </c>
      <c r="BF223" s="7">
        <v>0</v>
      </c>
      <c r="BG223" s="7">
        <v>0</v>
      </c>
      <c r="BH223" s="7">
        <v>0</v>
      </c>
      <c r="BI223" s="7">
        <v>0</v>
      </c>
      <c r="BJ223" s="7">
        <v>0</v>
      </c>
      <c r="BK223" s="11">
        <v>0</v>
      </c>
      <c r="BL223" s="7">
        <v>0</v>
      </c>
      <c r="BM223" s="7">
        <v>1</v>
      </c>
    </row>
    <row r="224" spans="1:65" ht="19.95" customHeight="1" x14ac:dyDescent="0.3"/>
    <row r="225" ht="19.95"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087D-762F-4B12-B905-BA55329DE4CE}">
  <dimension ref="A1:C24"/>
  <sheetViews>
    <sheetView topLeftCell="A5" workbookViewId="0">
      <selection activeCell="C24" sqref="C24"/>
    </sheetView>
  </sheetViews>
  <sheetFormatPr defaultRowHeight="14.4" x14ac:dyDescent="0.3"/>
  <sheetData>
    <row r="1" spans="1:3" x14ac:dyDescent="0.3">
      <c r="A1">
        <v>12</v>
      </c>
    </row>
    <row r="2" spans="1:3" x14ac:dyDescent="0.3">
      <c r="A2">
        <v>1</v>
      </c>
    </row>
    <row r="3" spans="1:3" x14ac:dyDescent="0.3">
      <c r="A3">
        <v>2</v>
      </c>
    </row>
    <row r="4" spans="1:3" x14ac:dyDescent="0.3">
      <c r="A4">
        <v>3</v>
      </c>
    </row>
    <row r="5" spans="1:3" x14ac:dyDescent="0.3">
      <c r="A5">
        <v>4</v>
      </c>
    </row>
    <row r="6" spans="1:3" x14ac:dyDescent="0.3">
      <c r="A6">
        <v>5</v>
      </c>
    </row>
    <row r="7" spans="1:3" x14ac:dyDescent="0.3">
      <c r="A7">
        <v>6</v>
      </c>
      <c r="B7" t="s">
        <v>1188</v>
      </c>
      <c r="C7" t="s">
        <v>1188</v>
      </c>
    </row>
    <row r="8" spans="1:3" x14ac:dyDescent="0.3">
      <c r="A8">
        <v>7</v>
      </c>
    </row>
    <row r="9" spans="1:3" x14ac:dyDescent="0.3">
      <c r="A9">
        <v>8</v>
      </c>
    </row>
    <row r="10" spans="1:3" x14ac:dyDescent="0.3">
      <c r="A10">
        <v>9</v>
      </c>
    </row>
    <row r="11" spans="1:3" x14ac:dyDescent="0.3">
      <c r="A11">
        <v>10</v>
      </c>
    </row>
    <row r="12" spans="1:3" x14ac:dyDescent="0.3">
      <c r="A12">
        <v>11</v>
      </c>
    </row>
    <row r="13" spans="1:3" x14ac:dyDescent="0.3">
      <c r="A13">
        <v>12</v>
      </c>
    </row>
    <row r="14" spans="1:3" x14ac:dyDescent="0.3">
      <c r="A14">
        <v>1</v>
      </c>
    </row>
    <row r="15" spans="1:3" x14ac:dyDescent="0.3">
      <c r="A15">
        <v>2</v>
      </c>
      <c r="B15" t="s">
        <v>1188</v>
      </c>
      <c r="C15" t="s">
        <v>1188</v>
      </c>
    </row>
    <row r="16" spans="1:3" x14ac:dyDescent="0.3">
      <c r="A16">
        <v>3</v>
      </c>
    </row>
    <row r="17" spans="1:3" x14ac:dyDescent="0.3">
      <c r="A17">
        <v>4</v>
      </c>
    </row>
    <row r="18" spans="1:3" x14ac:dyDescent="0.3">
      <c r="A18">
        <v>5</v>
      </c>
    </row>
    <row r="19" spans="1:3" x14ac:dyDescent="0.3">
      <c r="A19">
        <v>6</v>
      </c>
    </row>
    <row r="20" spans="1:3" x14ac:dyDescent="0.3">
      <c r="A20">
        <v>7</v>
      </c>
    </row>
    <row r="21" spans="1:3" x14ac:dyDescent="0.3">
      <c r="A21">
        <v>8</v>
      </c>
    </row>
    <row r="22" spans="1:3" x14ac:dyDescent="0.3">
      <c r="A22">
        <v>9</v>
      </c>
    </row>
    <row r="23" spans="1:3" x14ac:dyDescent="0.3">
      <c r="A23">
        <v>10</v>
      </c>
      <c r="B23" t="s">
        <v>1188</v>
      </c>
      <c r="C23" t="s">
        <v>1188</v>
      </c>
    </row>
    <row r="24" spans="1:3" x14ac:dyDescent="0.3">
      <c r="A24">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NutritionalData</vt:lpstr>
      <vt:lpstr>researchMeasures</vt:lpstr>
      <vt:lpstr>Sheet1</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2021-08-24T17:33:00Z</dcterms:modified>
</cp:coreProperties>
</file>