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5CFE03AC-0DEB-4E89-AC58-22786ED653D6}"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8" i="1" l="1"/>
  <c r="AJ68" i="1"/>
  <c r="AK68" i="1"/>
  <c r="AL68" i="1"/>
  <c r="AM68" i="1"/>
  <c r="AN68" i="1"/>
  <c r="AH68" i="1"/>
  <c r="AG68" i="1"/>
  <c r="AF68" i="1"/>
  <c r="AE68" i="1"/>
  <c r="AD68" i="1"/>
  <c r="AC68" i="1"/>
  <c r="AB68" i="1"/>
  <c r="C176" i="4"/>
  <c r="D176" i="4"/>
  <c r="E176" i="4"/>
  <c r="F176" i="4"/>
  <c r="G176" i="4"/>
  <c r="H176" i="4"/>
  <c r="B176" i="4"/>
  <c r="L68" i="1"/>
  <c r="M68" i="1"/>
  <c r="AH67" i="1"/>
  <c r="AG67" i="1"/>
  <c r="AF67" i="1"/>
  <c r="AE67" i="1"/>
  <c r="AD67" i="1"/>
  <c r="AC67" i="1"/>
  <c r="AB67" i="1"/>
  <c r="AI67" i="1" s="1"/>
  <c r="C175" i="4"/>
  <c r="D175" i="4"/>
  <c r="E175" i="4"/>
  <c r="F175" i="4"/>
  <c r="G175" i="4"/>
  <c r="H175" i="4"/>
  <c r="B175" i="4"/>
  <c r="H174" i="4"/>
  <c r="C174" i="4"/>
  <c r="D174" i="4"/>
  <c r="E174" i="4"/>
  <c r="F174" i="4"/>
  <c r="G174" i="4"/>
  <c r="B174" i="4"/>
  <c r="AJ67" i="1"/>
  <c r="AK67" i="1"/>
  <c r="AL67" i="1"/>
  <c r="AM67" i="1"/>
  <c r="AN67" i="1"/>
  <c r="L67" i="1"/>
  <c r="M67" i="1"/>
  <c r="AI66" i="1"/>
  <c r="AJ66" i="1"/>
  <c r="AK66" i="1"/>
  <c r="AL66" i="1"/>
  <c r="AM66" i="1"/>
  <c r="AN66" i="1"/>
  <c r="AH66" i="1"/>
  <c r="AG66" i="1"/>
  <c r="AF66" i="1"/>
  <c r="AE66" i="1"/>
  <c r="AD66" i="1"/>
  <c r="AC66" i="1"/>
  <c r="AB66" i="1"/>
  <c r="C169" i="4"/>
  <c r="D169" i="4"/>
  <c r="E169" i="4"/>
  <c r="F169" i="4"/>
  <c r="G169" i="4"/>
  <c r="H169" i="4"/>
  <c r="B169" i="4"/>
  <c r="C167" i="4"/>
  <c r="D167" i="4"/>
  <c r="E167" i="4"/>
  <c r="F167" i="4"/>
  <c r="G167" i="4"/>
  <c r="H167" i="4"/>
  <c r="B167" i="4"/>
  <c r="C165" i="4"/>
  <c r="D165" i="4"/>
  <c r="E165" i="4"/>
  <c r="F165" i="4"/>
  <c r="G165" i="4"/>
  <c r="H165" i="4"/>
  <c r="B165" i="4"/>
  <c r="L66" i="1"/>
  <c r="M66" i="1"/>
  <c r="AH65" i="1"/>
  <c r="AG65" i="1"/>
  <c r="AF65" i="1"/>
  <c r="AE65" i="1"/>
  <c r="AD65" i="1"/>
  <c r="AC65" i="1"/>
  <c r="AB65" i="1"/>
  <c r="AI65" i="1" l="1"/>
  <c r="AJ65" i="1"/>
  <c r="AK65" i="1"/>
  <c r="AL65" i="1"/>
  <c r="AM65" i="1"/>
  <c r="AN65" i="1"/>
  <c r="L65" i="1"/>
  <c r="M65" i="1"/>
  <c r="AI64" i="1"/>
  <c r="AJ64" i="1"/>
  <c r="AK64" i="1"/>
  <c r="AL64" i="1"/>
  <c r="AM64" i="1"/>
  <c r="AN64" i="1"/>
  <c r="AH64" i="1"/>
  <c r="AG64" i="1"/>
  <c r="AF64" i="1"/>
  <c r="AE64" i="1"/>
  <c r="AD64" i="1"/>
  <c r="AC64" i="1"/>
  <c r="AB64" i="1"/>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<sst xmlns="http://schemas.openxmlformats.org/spreadsheetml/2006/main" count="4098" uniqueCount="454">
  <si>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</si>
  <si>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</si>
  <si>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</si>
  <si>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</si>
  <si>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</si>
  <si>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</si>
  <si>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</si>
  <si>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</si>
  <si>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</si>
  <si>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</si>
  <si>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</si>
  <si>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</si>
  <si>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</si>
  <si>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</si>
  <si>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</si>
  <si>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</si>
  <si>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</si>
  <si>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</si>
  <si>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</si>
  <si>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</si>
  <si>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</si>
  <si>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</si>
  <si>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</si>
  <si>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</si>
  <si>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</si>
  <si>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</si>
  <si>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</si>
  <si>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</si>
  <si>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</si>
  <si>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</si>
  <si>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</si>
  <si>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</si>
  <si>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</si>
  <si>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</si>
  <si>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</si>
  <si>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</si>
  <si>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</si>
  <si>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</si>
  <si>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</si>
  <si>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</si>
  <si>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</si>
  <si>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</si>
  <si>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</si>
  <si>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</si>
  <si>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</si>
  <si>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</si>
  <si>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</si>
  <si>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</si>
  <si>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</si>
  <si>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</si>
  <si>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</si>
  <si>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</si>
  <si>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</si>
  <si>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</si>
  <si>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</si>
  <si>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</si>
  <si>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</si>
  <si>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</si>
  <si>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</si>
  <si>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</si>
  <si>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</si>
  <si>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</si>
  <si>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</si>
  <si>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</si>
  <si>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</si>
  <si>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</si>
  <si>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</si>
  <si>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</si>
  <si>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</si>
  <si>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</si>
  <si>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</si>
  <si>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</si>
  <si>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</si>
  <si>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</si>
  <si>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</si>
  <si>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</si>
  <si>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</si>
  <si>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</si>
  <si>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</si>
  <si>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</si>
  <si>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</si>
  <si>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</si>
  <si>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</si>
  <si>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</si>
  <si>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</si>
  <si>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</si>
  <si>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</si>
  <si>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</si>
  <si>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</si>
  <si>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</si>
  <si>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</si>
  <si>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</si>
  <si>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</si>
  <si>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</si>
  <si>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</si>
  <si>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</si>
  <si>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</si>
  <si>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</si>
  <si>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</si>
  <si>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</si>
  <si>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</si>
  <si>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</si>
  <si>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</si>
  <si>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</si>
  <si>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</si>
  <si>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</si>
  <si>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</si>
  <si>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</si>
  <si>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</si>
  <si>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</si>
  <si>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</si>
  <si>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</si>
  <si>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</si>
  <si>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</si>
  <si>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</si>
  <si>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</si>
  <si>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</si>
  <si>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</si>
  <si>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</si>
  <si>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</si>
  <si>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</si>
  <si>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</si>
  <si>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</si>
  <si>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</si>
  <si>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</si>
  <si>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</si>
  <si>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</si>
  <si>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</si>
  <si>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</si>
  <si>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</si>
  <si>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</si>
  <si>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</si>
  <si>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</si>
  <si>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</si>
  <si>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</si>
  <si>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</si>
  <si>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</si>
  <si>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</si>
  <si>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</si>
  <si>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</si>
  <si>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</si>
  <si>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</si>
  <si>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</si>
  <si>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</si>
  <si>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</si>
  <si>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</si>
  <si>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</si>
  <si>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</si>
  <si>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</si>
  <si>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</si>
  <si>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</si>
  <si>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</si>
  <si>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</si>
  <si>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</si>
  <si>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</si>
  <si>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</si>
  <si>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</si>
  <si>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</si>
  <si>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</si>
  <si>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</si>
  <si>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</si>
  <si>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</si>
  <si>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</si>
  <si>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</si>
  <si>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</si>
  <si>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</si>
  <si>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</si>
  <si>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</si>
  <si>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</si>
  <si>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</si>
  <si>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</si>
  <si>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</si>
  <si>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</si>
  <si>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</si>
  <si>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</si>
  <si>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</si>
  <si>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</si>
  <si>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</si>
  <si>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</si>
  <si>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</si>
  <si>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</si>
  <si>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</si>
  <si>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</si>
  <si>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</si>
  <si>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</si>
  <si>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</si>
  <si>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</si>
  <si>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</si>
  <si>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</si>
  <si>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</si>
  <si>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</si>
  <si>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</si>
  <si>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</si>
  <si>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</si>
  <si>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</si>
  <si>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</si>
  <si>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</si>
  <si>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</si>
  <si>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</si>
  <si>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</si>
  <si>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</si>
  <si>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</si>
  <si>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</si>
  <si>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</si>
  <si>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</si>
  <si>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</si>
  <si>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</si>
  <si>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</si>
  <si>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</si>
  <si>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</si>
  <si>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</si>
  <si>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</si>
  <si>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</si>
  <si>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</si>
  <si>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</si>
  <si>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</si>
  <si>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</si>
  <si>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</si>
  <si>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</si>
  <si>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</si>
  <si>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</si>
  <si>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</si>
  <si>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</si>
  <si>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</si>
  <si>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</si>
  <si>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</si>
  <si>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</si>
  <si>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</si>
  <si>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</si>
  <si>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</si>
  <si>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</si>
  <si>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</si>
  <si>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</si>
  <si>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</si>
  <si>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</si>
  <si>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</si>
  <si>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</si>
  <si>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</si>
  <si>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</si>
  <si>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</si>
  <si>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</si>
  <si>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</si>
  <si>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</si>
  <si>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</si>
  <si>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</si>
  <si>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</si>
  <si>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</si>
  <si>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</si>
  <si>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</si>
  <si>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</si>
  <si>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</si>
  <si>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</si>
  <si>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</si>
  <si>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</si>
  <si>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</si>
  <si>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</si>
  <si>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</si>
  <si>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</si>
  <si>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</si>
  <si>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</si>
  <si>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</si>
  <si>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</si>
  <si>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</si>
  <si>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</si>
  <si>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</si>
  <si>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</si>
  <si>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</si>
  <si>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</si>
  <si>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</si>
  <si>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</si>
  <si>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</si>
  <si>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</si>
  <si>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</si>
  <si>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</si>
  <si>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</si>
  <si>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</si>
  <si>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</si>
  <si>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</si>
  <si>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</si>
  <si>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</si>
  <si>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</si>
  <si>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</si>
  <si>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</si>
  <si>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</si>
  <si>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</si>
  <si>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</si>
  <si>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</si>
  <si>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</si>
  <si>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</si>
  <si>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</si>
  <si>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</si>
  <si>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</si>
  <si>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</si>
  <si>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</si>
  <si>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</si>
  <si>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</si>
  <si>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</si>
  <si>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</si>
  <si>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</si>
  <si>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</si>
  <si>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</si>
  <si>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</si>
  <si>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</si>
  <si>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</si>
  <si>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</si>
  <si>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</si>
  <si>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</si>
  <si>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</si>
  <si>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</si>
  <si>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</si>
  <si>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</si>
  <si>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</si>
  <si>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</si>
  <si>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</si>
  <si>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</si>
  <si>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</si>
  <si>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</si>
  <si>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</si>
  <si>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</si>
  <si>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</si>
  <si>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</si>
  <si>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</si>
  <si>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</si>
  <si>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</si>
  <si>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</si>
  <si>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</si>
  <si>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</si>
  <si>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</si>
  <si>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</si>
  <si>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</si>
  <si>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</si>
  <si>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</si>
  <si>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</si>
  <si>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</si>
  <si>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</si>
  <si>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</si>
  <si>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</si>
  <si>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</si>
  <si>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</si>
  <si>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</si>
  <si>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</si>
  <si>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</si>
  <si>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</si>
  <si>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</si>
  <si>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</si>
  <si>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</si>
  <si>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</si>
  <si>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</si>
  <si>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</si>
  <si>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</si>
  <si>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</si>
  <si>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</si>
  <si>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</si>
  <si>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</si>
  <si>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</si>
  <si>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</si>
  <si>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</si>
  <si>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</si>
  <si>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</si>
  <si>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</si>
  <si>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</si>
  <si>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</si>
  <si>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</si>
  <si>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</si>
  <si>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</si>
  <si>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</si>
  <si>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</si>
  <si>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</si>
  <si>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</si>
  <si>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</si>
  <si>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</si>
  <si>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</si>
  <si>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</si>
  <si>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</si>
  <si>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</si>
  <si>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</si>
  <si>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</si>
  <si>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</si>
  <si>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</si>
  <si>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</si>
  <si>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</si>
  <si>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</si>
  <si>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</si>
  <si>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</si>
  <si>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</si>
  <si>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</si>
  <si>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</si>
  <si>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</si>
  <si>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</si>
  <si>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</si>
  <si>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</si>
  <si>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</si>
  <si>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</si>
  <si>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</si>
  <si>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</si>
  <si>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</si>
  <si>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</si>
  <si>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</si>
  <si>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</si>
  <si>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</si>
  <si>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</si>
  <si>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</si>
  <si>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</si>
  <si>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</si>
  <si>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</si>
  <si>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</si>
  <si>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</si>
  <si>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</si>
  <si>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</si>
  <si>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</si>
  <si>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</si>
  <si>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</si>
  <si>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</si>
  <si>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</si>
  <si>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</si>
  <si>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</si>
  <si>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</si>
  <si>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</si>
  <si>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</si>
  <si>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</si>
  <si>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</si>
  <si>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</si>
  <si>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</si>
  <si>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</si>
  <si>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</si>
  <si>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</si>
  <si>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</si>
  <si>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</si>
  <si>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</si>
  <si>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</si>
  <si>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</si>
  <si>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</si>
  <si>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</si>
  <si>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</si>
  <si>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</si>
  <si>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</si>
  <si>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</si>
  <si>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</si>
  <si>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</si>
  <si>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</si>
  <si>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</si>
  <si>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</si>
  <si>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</si>
  <si>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</si>
  <si>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</si>
  <si>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</si>
  <si>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</si>
  <si>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</si>
  <si>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</si>
  <si>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</si>
  <si>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</si>
  <si>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</si>
  <si>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 xml:space="preserve">2 bowls of pasta 3-21-21 recipe
(1087.6	45.272	10.632	46.8	125.2	9.2	1544.824)
4 pcs of dark chocolate honeycomb
(260	10	5	2	48	2	150)
lunch/dinner at work:
pea protein 1 serving
(120	2	0	18	6	1	360)
banana
(105	0	0	1	27	3	1)
frozen blueberries 1 cup
(42	0	0	1	13	2	1)
=1087.6+260+120+105+42
=45.27+10+2+0+0
=10.6+5+0+0+0
=46.8+2+18+1+1
=125.2+48+6+27+13
=9.2+2+1+3+2
=1544.8+150+360+1+1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</si>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</sst>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U1" zoomScale="85" zoomScaleNormal="85" workbookViewId="0">
      <pane ySplit="1" topLeftCell="A60" activePane="bottomLeft" state="frozen"/>
      <selection activeCell="O1" sqref="O1"/>
      <selection pane="bottomLeft" activeCell="Z69" sqref="Z6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8" si="1">$AC3/$AB3</f>
        <v>1.8795539033457251E-2</v>
      </c>
      <c r="AJ3" s="6">
        <f t="shared" ref="AJ3:AJ68" si="2">$AD3/$AB3</f>
        <v>1.3085501858736059E-2</v>
      </c>
      <c r="AK3" s="6">
        <f t="shared" ref="AK3:AK68" si="3">$AE3/$AB3</f>
        <v>3.0810408921933083E-2</v>
      </c>
      <c r="AL3" s="6">
        <f t="shared" ref="AL3:AL68" si="4">$AF3/$AB3</f>
        <v>0.16981412639405205</v>
      </c>
      <c r="AM3" s="6">
        <f t="shared" ref="AM3:AM68" si="5">$AG3/$AB3</f>
        <v>1.6773234200743493E-2</v>
      </c>
      <c r="AN3" s="6">
        <f t="shared" ref="AN3:AN6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453</v>
      </c>
      <c r="AA68" s="10" t="s">
        <v>452</v>
      </c>
      <c r="AB68" s="5">
        <f>1087.6+260+120+105+42</f>
        <v>1614.6</v>
      </c>
      <c r="AC68" s="6">
        <f>45.27+10+2+0+0</f>
        <v>57.27</v>
      </c>
      <c r="AD68" s="6">
        <f>10.6+5+0+0+0</f>
        <v>15.6</v>
      </c>
      <c r="AE68" s="6">
        <f>46.8+2+18+1+1</f>
        <v>68.8</v>
      </c>
      <c r="AF68" s="6">
        <f>125.2+48+6+27+13</f>
        <v>219.2</v>
      </c>
      <c r="AG68" s="6">
        <f>9.2+2+1+3+2</f>
        <v>17.2</v>
      </c>
      <c r="AH68" s="6">
        <f>1544.8+150+360+1+1</f>
        <v>2056.8000000000002</v>
      </c>
      <c r="AI68" s="6">
        <f t="shared" si="1"/>
        <v>3.5470085470085476E-2</v>
      </c>
      <c r="AJ68" s="6">
        <f t="shared" si="2"/>
        <v>9.6618357487922701E-3</v>
      </c>
      <c r="AK68" s="6">
        <f t="shared" si="3"/>
        <v>4.2611173045955658E-2</v>
      </c>
      <c r="AL68" s="6">
        <f t="shared" si="4"/>
        <v>0.13576117923944012</v>
      </c>
      <c r="AM68" s="6">
        <f t="shared" si="5"/>
        <v>1.0652793261488915E-2</v>
      </c>
      <c r="AN68" s="6">
        <f t="shared" si="6"/>
        <v>1.2738758825715348</v>
      </c>
      <c r="AO68" s="7">
        <v>4</v>
      </c>
      <c r="AP68" s="7">
        <v>1</v>
      </c>
      <c r="AQ68" s="7">
        <v>1</v>
      </c>
      <c r="AR68" s="10">
        <v>0</v>
      </c>
      <c r="AS68" s="7">
        <v>0</v>
      </c>
      <c r="AT68" s="7">
        <v>0</v>
      </c>
      <c r="AU68" s="7">
        <v>0</v>
      </c>
      <c r="AV68" s="7">
        <v>0</v>
      </c>
      <c r="AW68" s="7">
        <v>31</v>
      </c>
      <c r="AX68" s="7">
        <v>1</v>
      </c>
      <c r="AY68" s="5">
        <v>7.5</v>
      </c>
      <c r="AZ68" s="7">
        <v>1</v>
      </c>
      <c r="BA68" s="7">
        <v>1</v>
      </c>
      <c r="BB68" s="7">
        <v>1</v>
      </c>
      <c r="BC68" s="7">
        <v>1</v>
      </c>
      <c r="BD68" s="7">
        <v>1</v>
      </c>
      <c r="BE68" s="7">
        <v>1</v>
      </c>
      <c r="BF68" s="7">
        <v>1</v>
      </c>
      <c r="BG68" s="7">
        <v>30</v>
      </c>
      <c r="BH68" s="7">
        <v>0</v>
      </c>
      <c r="BI68" s="7">
        <v>0</v>
      </c>
    </row>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76"/>
  <sheetViews>
    <sheetView workbookViewId="0">
      <pane ySplit="1" topLeftCell="A8" activePane="bottomLeft" state="frozen"/>
      <selection pane="bottomLeft" activeCell="B22" sqref="B22:H2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A159" s="16" t="s">
        <v>429</v>
      </c>
      <c r="B159" s="17">
        <v>70</v>
      </c>
      <c r="C159" s="17">
        <v>5</v>
      </c>
      <c r="D159" s="17">
        <v>3.5</v>
      </c>
      <c r="E159" s="17">
        <v>1</v>
      </c>
      <c r="F159" s="17">
        <v>4</v>
      </c>
      <c r="G159" s="17">
        <v>0</v>
      </c>
      <c r="H159" s="17">
        <v>20</v>
      </c>
    </row>
    <row r="160" spans="1:8" x14ac:dyDescent="0.25">
      <c r="A160" s="16" t="s">
        <v>433</v>
      </c>
      <c r="B160">
        <v>134</v>
      </c>
      <c r="C160">
        <v>3.9</v>
      </c>
      <c r="D160">
        <v>0.9</v>
      </c>
      <c r="E160">
        <v>7.1</v>
      </c>
      <c r="F160">
        <v>16.7</v>
      </c>
      <c r="G160">
        <v>0.6</v>
      </c>
      <c r="H160">
        <v>193</v>
      </c>
    </row>
    <row r="161" spans="1:8" x14ac:dyDescent="0.25">
      <c r="A161" s="16" t="s">
        <v>432</v>
      </c>
      <c r="B161">
        <v>106</v>
      </c>
      <c r="C161">
        <v>0.4</v>
      </c>
      <c r="D161">
        <v>0.1</v>
      </c>
      <c r="E161">
        <v>8</v>
      </c>
      <c r="F161">
        <v>16.7</v>
      </c>
      <c r="G161">
        <v>0.6</v>
      </c>
      <c r="H161">
        <v>186</v>
      </c>
    </row>
    <row r="162" spans="1:8" x14ac:dyDescent="0.25">
      <c r="A162" s="16" t="s">
        <v>434</v>
      </c>
      <c r="B162">
        <v>40</v>
      </c>
      <c r="C162">
        <v>4.5</v>
      </c>
      <c r="D162">
        <v>1</v>
      </c>
      <c r="E162">
        <v>0</v>
      </c>
      <c r="F162">
        <v>0</v>
      </c>
      <c r="G162">
        <v>0</v>
      </c>
      <c r="H162">
        <v>40</v>
      </c>
    </row>
    <row r="163" spans="1:8" x14ac:dyDescent="0.25">
      <c r="A163" s="16" t="s">
        <v>435</v>
      </c>
      <c r="B163">
        <v>16</v>
      </c>
      <c r="C163">
        <v>0.1</v>
      </c>
      <c r="D163">
        <v>0</v>
      </c>
      <c r="E163">
        <v>1.1000000000000001</v>
      </c>
      <c r="F163">
        <v>2.8</v>
      </c>
      <c r="G163">
        <v>0.1</v>
      </c>
      <c r="H163">
        <v>690</v>
      </c>
    </row>
    <row r="164" spans="1:8" x14ac:dyDescent="0.25">
      <c r="A164" s="16" t="s">
        <v>436</v>
      </c>
      <c r="B164">
        <v>82</v>
      </c>
      <c r="C164">
        <v>0.2</v>
      </c>
      <c r="D164">
        <v>0.1</v>
      </c>
      <c r="E164">
        <v>0.9</v>
      </c>
      <c r="F164">
        <v>21.6</v>
      </c>
      <c r="G164">
        <v>2.2999999999999998</v>
      </c>
      <c r="H164">
        <v>2</v>
      </c>
    </row>
    <row r="165" spans="1:8" x14ac:dyDescent="0.25">
      <c r="A165" s="16" t="s">
        <v>437</v>
      </c>
      <c r="B165">
        <f>B164/4</f>
        <v>20.5</v>
      </c>
      <c r="C165">
        <f t="shared" ref="C165:H165" si="26">C164/4</f>
        <v>0.05</v>
      </c>
      <c r="D165">
        <f t="shared" si="26"/>
        <v>2.5000000000000001E-2</v>
      </c>
      <c r="E165">
        <f t="shared" si="26"/>
        <v>0.22500000000000001</v>
      </c>
      <c r="F165">
        <f t="shared" si="26"/>
        <v>5.4</v>
      </c>
      <c r="G165">
        <f t="shared" si="26"/>
        <v>0.57499999999999996</v>
      </c>
      <c r="H165">
        <f t="shared" si="26"/>
        <v>0.5</v>
      </c>
    </row>
    <row r="166" spans="1:8" x14ac:dyDescent="0.25">
      <c r="A166" s="16" t="s">
        <v>438</v>
      </c>
      <c r="B166">
        <v>216</v>
      </c>
      <c r="C166">
        <v>1.8</v>
      </c>
      <c r="D166">
        <v>0.4</v>
      </c>
      <c r="E166">
        <v>5</v>
      </c>
      <c r="F166">
        <v>44.8</v>
      </c>
      <c r="G166">
        <v>3.5</v>
      </c>
      <c r="H166">
        <v>10</v>
      </c>
    </row>
    <row r="167" spans="1:8" x14ac:dyDescent="0.25">
      <c r="A167" s="16" t="s">
        <v>439</v>
      </c>
      <c r="B167">
        <f>B166*3/2</f>
        <v>324</v>
      </c>
      <c r="C167">
        <f t="shared" ref="C167:H167" si="27">C166*3/2</f>
        <v>2.7</v>
      </c>
      <c r="D167">
        <f t="shared" si="27"/>
        <v>0.60000000000000009</v>
      </c>
      <c r="E167">
        <f t="shared" si="27"/>
        <v>7.5</v>
      </c>
      <c r="F167">
        <f t="shared" si="27"/>
        <v>67.199999999999989</v>
      </c>
      <c r="G167">
        <f t="shared" si="27"/>
        <v>5.25</v>
      </c>
      <c r="H167">
        <f t="shared" si="27"/>
        <v>15</v>
      </c>
    </row>
    <row r="168" spans="1:8" x14ac:dyDescent="0.25">
      <c r="A168" s="16" t="s">
        <v>440</v>
      </c>
      <c r="B168">
        <v>16</v>
      </c>
      <c r="C168">
        <v>0.1</v>
      </c>
      <c r="D168">
        <v>0.1</v>
      </c>
      <c r="E168">
        <v>0.7</v>
      </c>
      <c r="F168">
        <v>3.8</v>
      </c>
      <c r="G168">
        <v>0.5</v>
      </c>
      <c r="H168">
        <v>2</v>
      </c>
    </row>
    <row r="169" spans="1:8" x14ac:dyDescent="0.25">
      <c r="A169" s="16" t="s">
        <v>441</v>
      </c>
      <c r="B169">
        <f>B168/4</f>
        <v>4</v>
      </c>
      <c r="C169">
        <f t="shared" ref="C169:H169" si="28">C168/4</f>
        <v>2.5000000000000001E-2</v>
      </c>
      <c r="D169">
        <f t="shared" si="28"/>
        <v>2.5000000000000001E-2</v>
      </c>
      <c r="E169">
        <f t="shared" si="28"/>
        <v>0.17499999999999999</v>
      </c>
      <c r="F169">
        <f t="shared" si="28"/>
        <v>0.95</v>
      </c>
      <c r="G169">
        <f t="shared" si="28"/>
        <v>0.125</v>
      </c>
      <c r="H169">
        <f t="shared" si="28"/>
        <v>0.5</v>
      </c>
    </row>
    <row r="170" spans="1:8" x14ac:dyDescent="0.25">
      <c r="A170" s="16" t="s">
        <v>442</v>
      </c>
      <c r="B170">
        <v>51</v>
      </c>
      <c r="C170">
        <v>4.3</v>
      </c>
      <c r="D170">
        <v>0.6</v>
      </c>
      <c r="E170">
        <v>1.5</v>
      </c>
      <c r="F170">
        <v>2.2999999999999998</v>
      </c>
      <c r="G170">
        <v>1.3</v>
      </c>
      <c r="H170">
        <v>1</v>
      </c>
    </row>
    <row r="171" spans="1:8" x14ac:dyDescent="0.25">
      <c r="A171" s="16" t="s">
        <v>443</v>
      </c>
      <c r="B171">
        <v>2</v>
      </c>
      <c r="C171">
        <v>0.1</v>
      </c>
      <c r="D171">
        <v>0.1</v>
      </c>
      <c r="E171">
        <v>0.1</v>
      </c>
      <c r="F171">
        <v>0.4</v>
      </c>
      <c r="G171">
        <v>0.1</v>
      </c>
      <c r="H171">
        <v>1</v>
      </c>
    </row>
    <row r="172" spans="1:8" x14ac:dyDescent="0.25">
      <c r="A172" s="16" t="s">
        <v>444</v>
      </c>
      <c r="B172">
        <v>5</v>
      </c>
      <c r="C172">
        <v>0.1</v>
      </c>
      <c r="D172">
        <v>0</v>
      </c>
      <c r="E172">
        <v>0.2</v>
      </c>
      <c r="F172">
        <v>1.2</v>
      </c>
      <c r="G172">
        <v>0.4</v>
      </c>
      <c r="H172">
        <v>1</v>
      </c>
    </row>
    <row r="173" spans="1:8" x14ac:dyDescent="0.25">
      <c r="A173" s="16" t="s">
        <v>447</v>
      </c>
      <c r="B173">
        <v>130</v>
      </c>
      <c r="C173">
        <v>5</v>
      </c>
      <c r="D173">
        <v>2.5</v>
      </c>
      <c r="E173">
        <v>1</v>
      </c>
      <c r="F173">
        <v>24</v>
      </c>
      <c r="G173">
        <v>1</v>
      </c>
      <c r="H173">
        <v>75</v>
      </c>
    </row>
    <row r="174" spans="1:8" x14ac:dyDescent="0.25">
      <c r="A174" s="16" t="s">
        <v>448</v>
      </c>
      <c r="B174">
        <f>SUM(B114*5,B94*4,B49*2,B40,B35*5,B37*2)</f>
        <v>2719</v>
      </c>
      <c r="C174">
        <f t="shared" ref="C174:G174" si="29">SUM(C114*5,C94*4,C49*2,C40,C35*5,C37*2)</f>
        <v>113.18</v>
      </c>
      <c r="D174">
        <f t="shared" si="29"/>
        <v>26.58</v>
      </c>
      <c r="E174">
        <f t="shared" si="29"/>
        <v>117</v>
      </c>
      <c r="F174">
        <f t="shared" si="29"/>
        <v>313</v>
      </c>
      <c r="G174">
        <f t="shared" si="29"/>
        <v>23</v>
      </c>
      <c r="H174">
        <f>SUM(H114*5,H94*4,H49*2,H40,H35*5,H37*2)</f>
        <v>3862.06</v>
      </c>
    </row>
    <row r="175" spans="1:8" x14ac:dyDescent="0.25">
      <c r="A175" s="16" t="s">
        <v>449</v>
      </c>
      <c r="B175">
        <f>B174/5</f>
        <v>543.79999999999995</v>
      </c>
      <c r="C175">
        <f t="shared" ref="C175:H175" si="30">C174/5</f>
        <v>22.636000000000003</v>
      </c>
      <c r="D175">
        <f t="shared" si="30"/>
        <v>5.3159999999999998</v>
      </c>
      <c r="E175">
        <f t="shared" si="30"/>
        <v>23.4</v>
      </c>
      <c r="F175">
        <f t="shared" si="30"/>
        <v>62.6</v>
      </c>
      <c r="G175">
        <f t="shared" si="30"/>
        <v>4.5999999999999996</v>
      </c>
      <c r="H175">
        <f t="shared" si="30"/>
        <v>772.41200000000003</v>
      </c>
    </row>
    <row r="176" spans="1:8" x14ac:dyDescent="0.25">
      <c r="B176">
        <f>2*B173</f>
        <v>260</v>
      </c>
      <c r="C176">
        <f t="shared" ref="C176:H176" si="31">2*C173</f>
        <v>10</v>
      </c>
      <c r="D176">
        <f t="shared" si="31"/>
        <v>5</v>
      </c>
      <c r="E176">
        <f t="shared" si="31"/>
        <v>2</v>
      </c>
      <c r="F176">
        <f t="shared" si="31"/>
        <v>48</v>
      </c>
      <c r="G176">
        <f t="shared" si="31"/>
        <v>2</v>
      </c>
      <c r="H176">
        <f t="shared" si="31"/>
        <v>150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2021-03-22T19:48:01Z</dcterms:modified>
</cp:coreProperties>
</file>