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6BA3568E-4C9B-4912-91B3-6C56878C3C41}"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88" i="1" l="1"/>
  <c r="AJ88" i="1"/>
  <c r="AK88" i="1"/>
  <c r="AL88" i="1"/>
  <c r="AM88" i="1"/>
  <c r="AN88" i="1"/>
  <c r="AH88" i="1"/>
  <c r="AG88" i="1"/>
  <c r="AF88" i="1"/>
  <c r="AE88" i="1"/>
  <c r="AD88" i="1"/>
  <c r="AC88" i="1"/>
  <c r="AB88" i="1"/>
  <c r="H231" i="4"/>
  <c r="C231" i="4"/>
  <c r="D231" i="4"/>
  <c r="E231" i="4"/>
  <c r="F231" i="4"/>
  <c r="G231" i="4"/>
  <c r="B231" i="4"/>
  <c r="C230" i="4"/>
  <c r="D230" i="4"/>
  <c r="E230" i="4"/>
  <c r="F230" i="4"/>
  <c r="G230" i="4"/>
  <c r="H230" i="4"/>
  <c r="B230" i="4"/>
  <c r="C229" i="4"/>
  <c r="D229" i="4"/>
  <c r="E229" i="4"/>
  <c r="F229" i="4"/>
  <c r="G229" i="4"/>
  <c r="H229" i="4"/>
  <c r="B229" i="4"/>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H84" i="1" l="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D219" i="4"/>
  <c r="F219" i="4"/>
  <c r="H219" i="4"/>
  <c r="C218" i="4"/>
  <c r="C219" i="4" s="1"/>
  <c r="D218" i="4"/>
  <c r="E218" i="4"/>
  <c r="E219" i="4" s="1"/>
  <c r="F218" i="4"/>
  <c r="G218" i="4"/>
  <c r="G219" i="4" s="1"/>
  <c r="H218" i="4"/>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E209" i="4" l="1"/>
  <c r="E210" i="4" s="1"/>
  <c r="C209" i="4"/>
  <c r="C210" i="4" s="1"/>
  <c r="AI77" i="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D204" i="4"/>
  <c r="C204" i="4"/>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<sst xmlns="http://schemas.openxmlformats.org/spreadsheetml/2006/main" count="4213" uniqueCount="549">
  <si>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</si>
  <si>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</si>
  <si>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</si>
  <si>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</si>
  <si>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</si>
  <si>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</si>
  <si>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</si>
  <si>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</si>
  <si>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</si>
  <si>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</si>
  <si>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</si>
  <si>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</si>
  <si>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</si>
  <si>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</si>
  <si>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</si>
  <si>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</si>
  <si>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</si>
  <si>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</si>
  <si>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</si>
  <si>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</si>
  <si>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</si>
  <si>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</si>
  <si>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</si>
  <si>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</si>
  <si>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</si>
  <si>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</si>
  <si>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</si>
  <si>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</si>
  <si>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</si>
  <si>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</si>
  <si>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</si>
  <si>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</si>
  <si>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</si>
  <si>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</si>
  <si>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</si>
  <si>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</si>
  <si>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</si>
  <si>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</si>
  <si>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</si>
  <si>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</si>
  <si>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</si>
  <si>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</si>
  <si>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</si>
  <si>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</si>
  <si>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</si>
  <si>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</si>
  <si>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</si>
  <si>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</si>
  <si>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</si>
  <si>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</si>
  <si>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</si>
  <si>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</si>
  <si>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</si>
  <si>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</si>
  <si>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</si>
  <si>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</si>
  <si>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</si>
  <si>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</si>
  <si>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</si>
  <si>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</si>
  <si>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</si>
  <si>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</si>
  <si>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</si>
  <si>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</si>
  <si>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</si>
  <si>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</si>
  <si>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</si>
  <si>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</si>
  <si>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</si>
  <si>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</si>
  <si>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</si>
  <si>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</si>
  <si>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</si>
  <si>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</si>
  <si>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</si>
  <si>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</si>
  <si>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</si>
  <si>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</si>
  <si>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</si>
  <si>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</si>
  <si>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</si>
  <si>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</si>
  <si>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</si>
  <si>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</si>
  <si>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</si>
  <si>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</si>
  <si>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</si>
  <si>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</si>
  <si>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</si>
  <si>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</si>
  <si>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</si>
  <si>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</si>
  <si>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</si>
  <si>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</si>
  <si>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</si>
  <si>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</si>
  <si>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</si>
  <si>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</si>
  <si>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</si>
  <si>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</si>
  <si>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</si>
  <si>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</si>
  <si>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</si>
  <si>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</si>
  <si>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</si>
  <si>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</si>
  <si>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</si>
  <si>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</si>
  <si>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</si>
  <si>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</si>
  <si>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</si>
  <si>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</si>
  <si>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</si>
  <si>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</si>
  <si>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</si>
  <si>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</si>
  <si>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</si>
  <si>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</si>
  <si>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</si>
  <si>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</si>
  <si>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</si>
  <si>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</si>
  <si>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</si>
  <si>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</si>
  <si>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</si>
  <si>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</si>
  <si>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</si>
  <si>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</si>
  <si>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</si>
  <si>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</si>
  <si>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</si>
  <si>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</si>
  <si>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</si>
  <si>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</si>
  <si>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</si>
  <si>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</si>
  <si>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</si>
  <si>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</si>
  <si>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</si>
  <si>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</si>
  <si>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</si>
  <si>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</si>
  <si>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</si>
  <si>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</si>
  <si>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</si>
  <si>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</si>
  <si>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</si>
  <si>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</si>
  <si>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</si>
  <si>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</si>
  <si>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</si>
  <si>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</si>
  <si>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</si>
  <si>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</si>
  <si>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</si>
  <si>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</si>
  <si>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</si>
  <si>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</si>
  <si>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</si>
  <si>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</si>
  <si>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</si>
  <si>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</si>
  <si>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</si>
  <si>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</si>
  <si>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</si>
  <si>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</si>
  <si>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</si>
  <si>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</si>
  <si>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</si>
  <si>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</si>
  <si>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</si>
  <si>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</si>
  <si>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</si>
  <si>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</si>
  <si>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</si>
  <si>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</si>
  <si>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</si>
  <si>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</si>
  <si>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</si>
  <si>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</si>
  <si>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</si>
  <si>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</si>
  <si>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</si>
  <si>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</si>
  <si>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</si>
  <si>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</si>
  <si>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</si>
  <si>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</si>
  <si>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</si>
  <si>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</si>
  <si>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</si>
  <si>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</si>
  <si>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</si>
  <si>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</si>
  <si>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</si>
  <si>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</si>
  <si>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</si>
  <si>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</si>
  <si>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</si>
  <si>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</si>
  <si>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</si>
  <si>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</si>
  <si>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</si>
  <si>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</si>
  <si>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</si>
  <si>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</si>
  <si>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</si>
  <si>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</si>
  <si>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</si>
  <si>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</si>
  <si>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</si>
  <si>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</si>
  <si>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</si>
  <si>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</si>
  <si>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</si>
  <si>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</si>
  <si>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</si>
  <si>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</si>
  <si>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</si>
  <si>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</si>
  <si>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</si>
  <si>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</si>
  <si>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</si>
  <si>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</si>
  <si>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</si>
  <si>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</si>
  <si>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</si>
  <si>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</si>
  <si>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</si>
  <si>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</si>
  <si>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</si>
  <si>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</si>
  <si>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</si>
  <si>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</si>
  <si>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</si>
  <si>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</si>
  <si>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</si>
  <si>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</si>
  <si>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</si>
  <si>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</si>
  <si>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</si>
  <si>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</si>
  <si>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</si>
  <si>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</si>
  <si>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</si>
  <si>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</si>
  <si>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</si>
  <si>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</si>
  <si>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</si>
  <si>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</si>
  <si>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</si>
  <si>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</si>
  <si>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</si>
  <si>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</si>
  <si>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</si>
  <si>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</si>
  <si>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</si>
  <si>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</si>
  <si>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</si>
  <si>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</si>
  <si>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</si>
  <si>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</si>
  <si>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</si>
  <si>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</si>
  <si>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</si>
  <si>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</si>
  <si>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</si>
  <si>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</si>
  <si>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</si>
  <si>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</si>
  <si>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</si>
  <si>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</si>
  <si>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</si>
  <si>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</si>
  <si>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</si>
  <si>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</si>
  <si>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</si>
  <si>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</si>
  <si>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</si>
  <si>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</si>
  <si>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</si>
  <si>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</si>
  <si>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</si>
  <si>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</si>
  <si>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</si>
  <si>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</si>
  <si>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</si>
  <si>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</si>
  <si>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</si>
  <si>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</si>
  <si>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</si>
  <si>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</si>
  <si>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</si>
  <si>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</si>
  <si>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</si>
  <si>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</si>
  <si>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</si>
  <si>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</si>
  <si>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</si>
  <si>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</si>
  <si>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</si>
  <si>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</si>
  <si>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</si>
  <si>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</si>
  <si>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</si>
  <si>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</si>
  <si>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</si>
  <si>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</si>
  <si>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</si>
  <si>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</si>
  <si>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</si>
  <si>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</si>
  <si>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</si>
  <si>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</si>
  <si>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</si>
  <si>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</si>
  <si>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</si>
  <si>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</si>
  <si>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</si>
  <si>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</si>
  <si>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</si>
  <si>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</si>
  <si>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</si>
  <si>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</si>
  <si>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</si>
  <si>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</si>
  <si>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</si>
  <si>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</si>
  <si>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</si>
  <si>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</si>
  <si>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</si>
  <si>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</si>
  <si>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</si>
  <si>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</si>
  <si>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</si>
  <si>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</si>
  <si>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</si>
  <si>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</si>
  <si>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</si>
  <si>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</si>
  <si>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</si>
  <si>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</si>
  <si>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</si>
  <si>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</si>
  <si>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</si>
  <si>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</si>
  <si>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</si>
  <si>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</si>
  <si>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</si>
  <si>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</si>
  <si>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</si>
  <si>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</si>
  <si>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</si>
  <si>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</si>
  <si>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</si>
  <si>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</si>
  <si>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</si>
  <si>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</si>
  <si>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</si>
  <si>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</si>
  <si>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</si>
  <si>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</si>
  <si>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</si>
  <si>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</si>
  <si>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</si>
  <si>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</si>
  <si>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</si>
  <si>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</si>
  <si>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</si>
  <si>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</si>
  <si>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</si>
  <si>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</si>
  <si>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</si>
  <si>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</si>
  <si>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</si>
  <si>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</si>
  <si>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</si>
  <si>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</si>
  <si>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</si>
  <si>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</si>
  <si>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</si>
  <si>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</si>
  <si>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</si>
  <si>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</si>
  <si>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</si>
  <si>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</si>
  <si>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</si>
  <si>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</si>
  <si>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</si>
  <si>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</si>
  <si>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</si>
  <si>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</si>
  <si>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</si>
  <si>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</si>
  <si>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</si>
  <si>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</si>
  <si>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</si>
  <si>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</si>
  <si>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</si>
  <si>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</si>
  <si>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</si>
  <si>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</si>
  <si>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</si>
  <si>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</si>
  <si>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</si>
  <si>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</si>
  <si>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</si>
  <si>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</si>
  <si>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</si>
  <si>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</si>
  <si>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</si>
  <si>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</si>
  <si>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</si>
  <si>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</si>
  <si>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</si>
  <si>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</si>
  <si>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</si>
  <si>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</si>
  <si>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</si>
  <si>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</si>
  <si>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</si>
  <si>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</si>
  <si>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</si>
  <si>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</si>
  <si>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</si>
  <si>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</si>
  <si>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</si>
  <si>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</si>
  <si>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</si>
  <si>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</si>
  <si>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</si>
  <si>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</si>
  <si>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</si>
  <si>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</si>
  <si>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</si>
  <si>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</si>
  <si>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</si>
  <si>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</si>
  <si>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</si>
  <si>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</si>
  <si>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</si>
  <si>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</si>
  <si>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</si>
  <si>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</si>
  <si>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</si>
  <si>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</si>
  <si>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</si>
  <si>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</si>
  <si>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</si>
  <si>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</si>
  <si>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</si>
  <si>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</si>
  <si>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</si>
  <si>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</si>
  <si>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</si>
  <si>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</si>
  <si>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</si>
  <si>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</si>
  <si>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</si>
  <si>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</si>
  <si>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</si>
  <si>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</si>
  <si>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</si>
  <si>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</si>
  <si>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</si>
  <si>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</si>
  <si>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</si>
  <si>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</si>
  <si>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</si>
  <si>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</si>
  <si>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</si>
  <si>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</si>
  <si>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</si>
  <si>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</si>
  <si>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</si>
  <si>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</si>
  <si>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</si>
  <si>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</si>
  <si>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</si>
  <si>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</si>
  <si>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</si>
  <si>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</si>
  <si>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</si>
  <si>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</si>
  <si>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</si>
  <si>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</si>
  <si>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</si>
  <si>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</si>
  <si>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</si>
  <si>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</si>
  <si>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</si>
  <si>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</si>
  <si>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</si>
  <si>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</si>
  <si>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</si>
  <si>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</si>
  <si>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</si>
  <si>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</si>
  <si>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</si>
  <si>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</si>
  <si>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</si>
  <si>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</si>
  <si>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</si>
  <si>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</si>
  <si>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</si>
  <si>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</si>
  <si>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</si>
  <si>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</si>
  <si>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</si>
  <si>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</si>
  <si>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</si>
  <si>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</si>
  <si>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</si>
  <si>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</si>
  <si>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</si>
  <si>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</si>
  <si>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</si>
  <si>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</si>
  <si>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</si>
  <si>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</si>
  <si>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</si>
  <si>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</si>
  <si>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</si>
  <si>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</si>
  <si>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</si>
  <si>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</si>
  <si>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</si>
  <si>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</si>
  <si>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</si>
  <si>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</si>
  <si>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</si>
  <si>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</si>
  <si>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</si>
  <si>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</si>
  <si>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</si>
  <si>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</si>
  <si>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</si>
  <si>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</si>
  <si>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</si>
  <si>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</si>
  <si>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</si>
  <si>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</si>
  <si>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</si>
  <si>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</si>
  <si>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</si>
  <si>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</si>
  <si>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</si>
  <si>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t>
  </si>
  <si>
    <t xml:space="preserve">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bowl pasta 4/11/21 recipe 
(686.17	21.42	4.83	25.00	103.75	7.17	663.33)
parmesan cheese 2 tbsp
(20	1.5	1	2	0	0	100)
glass beringer red crush wine Main&amp;Vine sublabel
(195.2	0	0	0	6.4	0	0)
glass beringer red crush wine Main&amp;Vine sublabel
(195.2	0	0	0	6.4	0	0)
=210+130+60+350+270+110+686.2+20+195.2+195.2+105
=0+2+5+3.5+18+9+21.4+1.5+0+0+4.5
=0+0+0+0+10.5+5+4.8+1+0+0+0
=2+18+2+7+21+6+25+2+0+0+0
=54+9+2+73.5+6+1+103.75+0+6.4+6.4+15
=6+2+0+7+0+0+7.17+0+0+0+0
=2+320+230+70+600+260+663.3+100+0+0+45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</si>
</sst>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31"/>
  <sheetViews>
    <sheetView workbookViewId="0">
      <pane ySplit="1" topLeftCell="A217" activePane="bottomLeft" state="frozen"/>
      <selection pane="bottomLeft" activeCell="B231" sqref="B231:H231"/>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A226" s="16" t="s">
        <v>538</v>
      </c>
      <c r="B226" s="17">
        <v>110</v>
      </c>
      <c r="C226" s="17">
        <v>9</v>
      </c>
      <c r="D226" s="17">
        <v>5</v>
      </c>
      <c r="E226" s="17">
        <v>6</v>
      </c>
      <c r="F226" s="17">
        <v>1</v>
      </c>
      <c r="G226" s="17">
        <v>0</v>
      </c>
      <c r="H226" s="17">
        <v>260</v>
      </c>
    </row>
    <row r="227" spans="1:8" x14ac:dyDescent="0.25">
      <c r="A227" s="16" t="s">
        <v>543</v>
      </c>
      <c r="B227">
        <v>90</v>
      </c>
      <c r="C227">
        <v>6</v>
      </c>
      <c r="D227">
        <v>3.5</v>
      </c>
      <c r="E227">
        <v>7</v>
      </c>
      <c r="F227">
        <v>2</v>
      </c>
      <c r="G227">
        <v>0</v>
      </c>
      <c r="H227">
        <v>200</v>
      </c>
    </row>
    <row r="228" spans="1:8" x14ac:dyDescent="0.25">
      <c r="A228" s="16" t="s">
        <v>544</v>
      </c>
      <c r="B228">
        <v>120</v>
      </c>
      <c r="C228">
        <v>14</v>
      </c>
      <c r="D228">
        <v>2</v>
      </c>
      <c r="E228">
        <v>0</v>
      </c>
      <c r="F228">
        <v>0</v>
      </c>
      <c r="G228">
        <v>0</v>
      </c>
      <c r="H228">
        <v>0</v>
      </c>
    </row>
    <row r="229" spans="1:8" x14ac:dyDescent="0.25">
      <c r="A229" s="16" t="s">
        <v>546</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25">
      <c r="A230" s="16" t="s">
        <v>545</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25">
      <c r="B231">
        <f>B200*3</f>
        <v>105</v>
      </c>
      <c r="C231">
        <f t="shared" ref="C231:G231" si="53">C200*3</f>
        <v>4.5</v>
      </c>
      <c r="D231">
        <f t="shared" si="53"/>
        <v>0</v>
      </c>
      <c r="E231">
        <f t="shared" si="53"/>
        <v>0</v>
      </c>
      <c r="F231">
        <f t="shared" si="53"/>
        <v>15</v>
      </c>
      <c r="G231">
        <f t="shared" si="53"/>
        <v>0</v>
      </c>
      <c r="H231">
        <f>H200*3</f>
        <v>45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zoomScale="85" zoomScaleNormal="85" workbookViewId="0">
      <pane ySplit="1" topLeftCell="A79" activePane="bottomLeft" state="frozen"/>
      <selection activeCell="O1" sqref="O1"/>
      <selection pane="bottomLeft" activeCell="AP91" sqref="AP9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8" si="1">$AC3/$AB3</f>
        <v>1.8795539033457251E-2</v>
      </c>
      <c r="AJ3" s="6">
        <f t="shared" ref="AJ3:AJ88" si="2">$AD3/$AB3</f>
        <v>1.3085501858736059E-2</v>
      </c>
      <c r="AK3" s="6">
        <f t="shared" ref="AK3:AK88" si="3">$AE3/$AB3</f>
        <v>3.0810408921933083E-2</v>
      </c>
      <c r="AL3" s="6">
        <f t="shared" ref="AL3:AL88" si="4">$AF3/$AB3</f>
        <v>0.16981412639405205</v>
      </c>
      <c r="AM3" s="6">
        <f t="shared" ref="AM3:AM88" si="5">$AG3/$AB3</f>
        <v>1.6773234200743493E-2</v>
      </c>
      <c r="AN3" s="6">
        <f t="shared" ref="AN3:AN8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138</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540</v>
      </c>
      <c r="AA86" s="10" t="s">
        <v>539</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542</v>
      </c>
      <c r="AA87" s="10" t="s">
        <v>541</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548</v>
      </c>
      <c r="AB88" s="5">
        <f>210+130+60+350+270+110+686.2+20+195.2+195.2+105</f>
        <v>2331.6</v>
      </c>
      <c r="AC88" s="6">
        <f>0+2+5+3.5+18+9+21.4+1.5+0+0+4.5</f>
        <v>64.900000000000006</v>
      </c>
      <c r="AD88" s="6">
        <f>0+0+0+0+10.5+5+4.8+1+0+0+0</f>
        <v>21.3</v>
      </c>
      <c r="AE88" s="6">
        <f>2+18+2+7+21+6+25+2+0+0+0</f>
        <v>83</v>
      </c>
      <c r="AF88" s="6">
        <f>54+9+2+73.5+6+1+103.75+0+6.4+6.4+15</f>
        <v>277.05</v>
      </c>
      <c r="AG88" s="6">
        <f>6+2+0+7+0+0+7.17+0+0+0+0</f>
        <v>22.17</v>
      </c>
      <c r="AH88" s="6">
        <f>2+320+230+70+600+260+663.3+100+0+0+45</f>
        <v>2290.3000000000002</v>
      </c>
      <c r="AI88" s="6">
        <f t="shared" si="1"/>
        <v>2.78349631154572E-2</v>
      </c>
      <c r="AJ88" s="6">
        <f t="shared" si="2"/>
        <v>9.1353576942871852E-3</v>
      </c>
      <c r="AK88" s="6">
        <f t="shared" si="3"/>
        <v>3.5597872705438328E-2</v>
      </c>
      <c r="AL88" s="6">
        <f t="shared" si="4"/>
        <v>0.11882398353062276</v>
      </c>
      <c r="AM88" s="6">
        <f t="shared" si="5"/>
        <v>9.5084920226453946E-3</v>
      </c>
      <c r="AN88" s="6">
        <f t="shared" si="6"/>
        <v>0.98228684165380009</v>
      </c>
      <c r="AO88" s="7">
        <v>4</v>
      </c>
      <c r="AP88" s="7">
        <v>1</v>
      </c>
      <c r="AQ88" s="7">
        <v>0</v>
      </c>
      <c r="AR88" s="10">
        <v>0</v>
      </c>
      <c r="AS88" s="7">
        <v>0</v>
      </c>
      <c r="AT88" s="7">
        <v>0</v>
      </c>
      <c r="AU88" s="7">
        <v>0</v>
      </c>
      <c r="AV88" s="7">
        <v>0</v>
      </c>
      <c r="AW88" s="7">
        <v>31</v>
      </c>
      <c r="AX88" s="7">
        <v>1</v>
      </c>
      <c r="AY88" s="5">
        <v>7</v>
      </c>
      <c r="AZ88" s="7">
        <v>1</v>
      </c>
      <c r="BA88" s="7">
        <v>1</v>
      </c>
      <c r="BB88" s="7">
        <v>1</v>
      </c>
      <c r="BC88" s="7">
        <v>1</v>
      </c>
      <c r="BD88" s="7">
        <v>1</v>
      </c>
      <c r="BE88" s="7">
        <v>1</v>
      </c>
      <c r="BF88" s="7">
        <v>0</v>
      </c>
      <c r="BG88" s="7">
        <v>0</v>
      </c>
      <c r="BH88" s="7">
        <v>0</v>
      </c>
      <c r="BI88" s="7">
        <v>0</v>
      </c>
    </row>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2021-04-12T04:40:01Z</dcterms:modified>
</cp:coreProperties>
</file>