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FD9AD5F9-F1C3-409E-BBB0-49B95160AFF2}"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0" i="1" l="1"/>
  <c r="AJ50" i="1"/>
  <c r="AK50" i="1"/>
  <c r="AL50" i="1"/>
  <c r="AM50" i="1"/>
  <c r="AN50" i="1"/>
  <c r="AH50" i="1"/>
  <c r="AG50" i="1"/>
  <c r="AF50" i="1"/>
  <c r="AE50" i="1"/>
  <c r="AD50" i="1"/>
  <c r="AC50" i="1"/>
  <c r="AB50" i="1"/>
  <c r="L50" i="1"/>
  <c r="M50" i="1"/>
  <c r="AH49" i="1"/>
  <c r="AF49" i="1"/>
  <c r="AG49" i="1"/>
  <c r="AE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L49" i="1" l="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<sst xmlns="http://schemas.openxmlformats.org/spreadsheetml/2006/main" count="3977" uniqueCount="361">
  <si>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</si>
  <si>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</si>
  <si>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</si>
  <si>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</si>
  <si>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</si>
  <si>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</si>
  <si>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</si>
  <si>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</si>
  <si>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</si>
  <si>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</si>
  <si>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</si>
  <si>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</si>
  <si>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</si>
  <si>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</si>
  <si>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</si>
  <si>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</si>
  <si>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</si>
  <si>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</si>
  <si>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</si>
  <si>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</si>
  <si>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</si>
  <si>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</si>
  <si>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</si>
  <si>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</si>
  <si>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</si>
  <si>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</si>
  <si>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</si>
  <si>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</si>
  <si>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</si>
  <si>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</si>
  <si>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</si>
  <si>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</si>
  <si>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</si>
  <si>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</si>
  <si>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</si>
  <si>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</si>
  <si>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</si>
  <si>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</si>
  <si>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</si>
  <si>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</si>
  <si>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</si>
  <si>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</si>
  <si>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</si>
  <si>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</si>
  <si>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</si>
  <si>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</si>
  <si>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</si>
  <si>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</si>
  <si>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</si>
  <si>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</si>
  <si>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</si>
  <si>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</si>
  <si>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</si>
  <si>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</si>
  <si>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</si>
  <si>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</si>
  <si>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</si>
  <si>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</si>
  <si>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</si>
  <si>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</si>
  <si>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</si>
  <si>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</si>
  <si>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</si>
  <si>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</si>
  <si>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</si>
  <si>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</si>
  <si>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</si>
  <si>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</si>
  <si>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</si>
  <si>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</si>
  <si>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</si>
  <si>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</si>
  <si>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</si>
  <si>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</si>
  <si>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</si>
  <si>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</si>
  <si>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</si>
  <si>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</si>
  <si>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</si>
  <si>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</si>
  <si>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</si>
  <si>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</si>
  <si>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</si>
  <si>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</si>
  <si>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</si>
  <si>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</si>
  <si>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</si>
  <si>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</si>
  <si>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</si>
  <si>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</si>
  <si>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</si>
  <si>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</si>
  <si>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</si>
  <si>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</si>
  <si>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</si>
  <si>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</si>
  <si>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</si>
  <si>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</si>
  <si>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</si>
  <si>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</si>
  <si>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</si>
  <si>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</si>
  <si>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</si>
  <si>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</si>
  <si>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</si>
  <si>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</si>
  <si>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</si>
  <si>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</si>
  <si>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</si>
  <si>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</si>
  <si>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</si>
  <si>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</si>
  <si>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</si>
  <si>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</si>
  <si>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</si>
  <si>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</si>
  <si>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</si>
  <si>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</si>
  <si>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</si>
  <si>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</si>
  <si>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</si>
  <si>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</si>
  <si>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</si>
  <si>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</si>
  <si>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</si>
  <si>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</si>
  <si>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</si>
  <si>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</si>
  <si>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</si>
  <si>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</si>
  <si>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</si>
  <si>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</si>
  <si>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</si>
  <si>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</si>
  <si>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</si>
  <si>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</si>
  <si>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</si>
  <si>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</si>
  <si>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</si>
  <si>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</si>
  <si>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</si>
  <si>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</si>
  <si>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</si>
  <si>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</si>
  <si>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</si>
  <si>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</si>
  <si>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</si>
  <si>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</si>
  <si>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</si>
  <si>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</si>
  <si>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</si>
  <si>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</si>
  <si>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</si>
  <si>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</si>
  <si>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</si>
  <si>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</si>
  <si>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</si>
  <si>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</si>
  <si>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</si>
  <si>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</si>
  <si>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</si>
  <si>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</si>
  <si>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</si>
  <si>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</si>
  <si>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</si>
  <si>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</si>
  <si>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</si>
  <si>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</si>
  <si>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</si>
  <si>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</si>
  <si>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</si>
  <si>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</si>
  <si>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</si>
  <si>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</si>
  <si>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</si>
  <si>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</si>
  <si>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</si>
  <si>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</si>
  <si>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</si>
  <si>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</si>
  <si>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</si>
  <si>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</si>
  <si>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</si>
  <si>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</si>
  <si>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</si>
  <si>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</si>
  <si>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</si>
  <si>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</si>
  <si>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</si>
  <si>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</si>
  <si>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</si>
  <si>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</si>
  <si>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</si>
  <si>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</si>
  <si>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</si>
  <si>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</si>
  <si>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</si>
  <si>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</si>
  <si>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</si>
  <si>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</si>
  <si>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</si>
  <si>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</si>
  <si>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</si>
  <si>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</si>
  <si>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</si>
  <si>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</si>
  <si>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</si>
  <si>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</si>
  <si>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</si>
  <si>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</si>
  <si>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</si>
  <si>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</si>
  <si>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</si>
  <si>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</si>
  <si>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</si>
  <si>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</si>
  <si>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</si>
  <si>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</si>
  <si>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</si>
  <si>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</si>
  <si>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</si>
  <si>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</si>
  <si>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</si>
  <si>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</si>
  <si>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</si>
  <si>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</si>
  <si>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</si>
  <si>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</si>
  <si>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</si>
  <si>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</si>
  <si>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</si>
  <si>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</si>
  <si>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</si>
  <si>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</si>
  <si>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</si>
  <si>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</si>
  <si>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</si>
  <si>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</si>
  <si>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</si>
  <si>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</si>
  <si>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</si>
  <si>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</si>
  <si>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</si>
  <si>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</si>
  <si>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</si>
  <si>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</si>
  <si>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</si>
  <si>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</si>
  <si>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</si>
  <si>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</si>
  <si>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</si>
  <si>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</si>
  <si>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</si>
  <si>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</si>
  <si>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</si>
  <si>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</si>
  <si>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</si>
  <si>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</si>
  <si>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</si>
  <si>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</si>
  <si>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</si>
  <si>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</si>
  <si>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</si>
  <si>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</si>
  <si>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</si>
  <si>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</si>
  <si>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</si>
  <si>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</si>
  <si>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</si>
  <si>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</si>
  <si>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</si>
  <si>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</si>
  <si>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</si>
  <si>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</si>
  <si>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</si>
  <si>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</si>
  <si>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</si>
  <si>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</si>
  <si>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</si>
  <si>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</si>
  <si>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</si>
  <si>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</si>
  <si>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</si>
  <si>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</si>
  <si>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</si>
  <si>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</si>
  <si>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</si>
  <si>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</si>
  <si>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</si>
  <si>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</si>
  <si>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</si>
  <si>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</si>
  <si>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</si>
  <si>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</si>
  <si>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</si>
  <si>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</si>
  <si>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</si>
  <si>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</si>
  <si>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</si>
  <si>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</si>
  <si>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</si>
  <si>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</si>
  <si>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</si>
  <si>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</si>
  <si>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</si>
  <si>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</si>
  <si>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</si>
  <si>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</si>
  <si>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</si>
  <si>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</si>
  <si>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</si>
  <si>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</si>
  <si>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</si>
  <si>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</si>
  <si>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</si>
  <si>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</si>
  <si>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</si>
  <si>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</si>
  <si>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</si>
  <si>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</si>
  <si>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</si>
  <si>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</si>
  <si>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</si>
  <si>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</si>
  <si>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</si>
  <si>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</si>
  <si>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</si>
  <si>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</si>
  <si>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</si>
  <si>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</si>
  <si>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</si>
  <si>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</si>
  <si>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</si>
  <si>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</si>
  <si>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</si>
  <si>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</si>
  <si>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</si>
  <si>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</si>
  <si>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</si>
  <si>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</si>
  <si>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</si>
  <si>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</si>
  <si>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</si>
  <si>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</si>
  <si>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</si>
  <si>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</si>
  <si>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</si>
  <si>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</si>
  <si>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</si>
  <si>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</si>
  <si>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</si>
  <si>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</si>
  <si>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</si>
  <si>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</si>
  <si>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</si>
  <si>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</si>
  <si>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</si>
  <si>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</si>
  <si>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</si>
  <si>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
  </si>
  <si>
    <t xml:space="preserve">2 corn tortilla quesadillas with mozzarella cheese
4 corn tortillas Guerrero brand
(200	2	0	4	42	4	40)
1/2 cup mozzarella cheese
(160	10	3.57	612	2	0	380)
1 grapefruit
(92	0	0	2	24	2	0)
2 eggs
(140	10	3	12	0	0	140)
2 tbs sourcream
(60	5	3.5	1	2	0	15)
2 tbs olive oil
(120	14	2	0	0	0	0)
2 tbs cocoa powder
(10	0.5	0	1	3	1	0)
2 tbs honey
(120	0	0	0	34	0	0)
=200+160+92+140+60+120+10+120
=2+10+0+10+5+14+0.5+0
=0+3.57+0+3+3.5+2+0+0
=4+612+2+12+1+0+1+0
=42+2+24+0+2+0+3+34
=4+0+2+0+0+0+1+0
=40+380+0+140+15+0+0+0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</si>
</sst>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C1" zoomScale="85" zoomScaleNormal="85" workbookViewId="0">
      <pane ySplit="1" topLeftCell="A38" activePane="bottomLeft" state="frozen"/>
      <selection activeCell="O1" sqref="O1"/>
      <selection pane="bottomLeft" activeCell="K50" sqref="K50"/>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0" si="1">$AC3/$AB3</f>
        <v>1.8795539033457251E-2</v>
      </c>
      <c r="AJ3" s="6">
        <f t="shared" ref="AJ3:AJ50" si="2">$AD3/$AB3</f>
        <v>1.3085501858736059E-2</v>
      </c>
      <c r="AK3" s="6">
        <f t="shared" ref="AK3:AK50" si="3">$AE3/$AB3</f>
        <v>3.0810408921933083E-2</v>
      </c>
      <c r="AL3" s="6">
        <f t="shared" ref="AL3:AL50" si="4">$AF3/$AB3</f>
        <v>0.16981412639405205</v>
      </c>
      <c r="AM3" s="6">
        <f t="shared" ref="AM3:AM50" si="5">$AG3/$AB3</f>
        <v>1.6773234200743493E-2</v>
      </c>
      <c r="AN3" s="6">
        <f t="shared" ref="AN3:AN50"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347</v>
      </c>
      <c r="AA47" s="10" t="s">
        <v>346</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354</v>
      </c>
      <c r="AA48" s="10" t="s">
        <v>348</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358</v>
      </c>
      <c r="AA49" s="10" t="s">
        <v>357</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0.3923611111111111</v>
      </c>
      <c r="E50" s="4">
        <v>54</v>
      </c>
      <c r="F50" s="3">
        <v>0</v>
      </c>
      <c r="G50" s="3">
        <v>0</v>
      </c>
      <c r="H50" s="3">
        <v>0</v>
      </c>
      <c r="I50" s="3">
        <v>0</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360</v>
      </c>
      <c r="AB50" s="5">
        <f>200+160+92+140+60+120+10+120</f>
        <v>902</v>
      </c>
      <c r="AC50" s="6">
        <f>2+10+0+10+5+14+0.5+0</f>
        <v>41.5</v>
      </c>
      <c r="AD50" s="6">
        <f>0+3.57+0+3+3.5+2+0+0</f>
        <v>12.07</v>
      </c>
      <c r="AE50" s="6">
        <f>4+612+2+12+1+0+1+0</f>
        <v>632</v>
      </c>
      <c r="AF50" s="6">
        <f>42+2+24+0+2+0+3+34</f>
        <v>107</v>
      </c>
      <c r="AG50" s="6">
        <f>4+0+2+0+0+0+1+0</f>
        <v>7</v>
      </c>
      <c r="AH50" s="6">
        <f>40+380+0+140+15+0+0+0</f>
        <v>575</v>
      </c>
      <c r="AI50" s="6">
        <f t="shared" si="1"/>
        <v>4.6008869179600884E-2</v>
      </c>
      <c r="AJ50" s="6">
        <f t="shared" si="2"/>
        <v>1.3381374722838138E-2</v>
      </c>
      <c r="AK50" s="6">
        <f t="shared" si="3"/>
        <v>0.70066518847006654</v>
      </c>
      <c r="AL50" s="6">
        <f t="shared" si="4"/>
        <v>0.11862527716186252</v>
      </c>
      <c r="AM50" s="6">
        <f t="shared" si="5"/>
        <v>7.7605321507760536E-3</v>
      </c>
      <c r="AN50" s="6">
        <f t="shared" si="6"/>
        <v>0.63747228381374721</v>
      </c>
      <c r="AO50" s="7">
        <v>4</v>
      </c>
      <c r="AP50" s="7">
        <v>1</v>
      </c>
      <c r="AQ50" s="7">
        <v>0</v>
      </c>
      <c r="AR50" s="10">
        <v>0</v>
      </c>
      <c r="AS50" s="7">
        <v>0</v>
      </c>
      <c r="AT50" s="7">
        <v>0</v>
      </c>
      <c r="AU50" s="7">
        <v>0</v>
      </c>
      <c r="AV50" s="7">
        <v>0</v>
      </c>
      <c r="AW50" s="7">
        <v>30</v>
      </c>
      <c r="AX50" s="7">
        <v>1</v>
      </c>
      <c r="AY50" s="5">
        <v>5.5</v>
      </c>
      <c r="AZ50" s="7">
        <v>1</v>
      </c>
      <c r="BA50" s="7">
        <v>1</v>
      </c>
      <c r="BB50" s="7">
        <v>0</v>
      </c>
      <c r="BC50" s="7">
        <v>1</v>
      </c>
      <c r="BD50" s="7">
        <v>1</v>
      </c>
    </row>
    <row r="51" spans="1:56" ht="20.100000000000001" customHeight="1" x14ac:dyDescent="0.25"/>
    <row r="52" spans="1:56" ht="20.100000000000001" customHeight="1" x14ac:dyDescent="0.25"/>
    <row r="53" spans="1:56" ht="20.100000000000001" customHeight="1" x14ac:dyDescent="0.25"/>
    <row r="54" spans="1:56" ht="20.100000000000001" customHeight="1" x14ac:dyDescent="0.25"/>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31"/>
  <sheetViews>
    <sheetView workbookViewId="0">
      <pane ySplit="1" topLeftCell="A2" activePane="bottomLeft" state="frozen"/>
      <selection pane="bottomLeft" activeCell="B6" sqref="B6:H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344</v>
      </c>
      <c r="B123">
        <v>30</v>
      </c>
      <c r="C123">
        <v>2.5</v>
      </c>
      <c r="D123">
        <v>0</v>
      </c>
      <c r="E123">
        <v>1</v>
      </c>
      <c r="F123">
        <v>1</v>
      </c>
      <c r="G123">
        <v>0</v>
      </c>
      <c r="H123">
        <v>115</v>
      </c>
    </row>
    <row r="124" spans="1:8" x14ac:dyDescent="0.25">
      <c r="A124" s="16" t="s">
        <v>345</v>
      </c>
      <c r="B124">
        <v>130</v>
      </c>
      <c r="C124">
        <v>2</v>
      </c>
      <c r="D124">
        <v>0</v>
      </c>
      <c r="E124">
        <v>18</v>
      </c>
      <c r="F124">
        <v>9</v>
      </c>
      <c r="G124">
        <v>2</v>
      </c>
      <c r="H124">
        <v>320</v>
      </c>
    </row>
    <row r="125" spans="1:8" x14ac:dyDescent="0.25">
      <c r="A125" s="16" t="s">
        <v>349</v>
      </c>
      <c r="B125">
        <v>570</v>
      </c>
      <c r="C125">
        <v>24</v>
      </c>
      <c r="D125">
        <v>6</v>
      </c>
      <c r="E125">
        <v>37</v>
      </c>
      <c r="F125">
        <v>58</v>
      </c>
      <c r="G125">
        <v>5</v>
      </c>
      <c r="H125">
        <v>480</v>
      </c>
    </row>
    <row r="126" spans="1:8" x14ac:dyDescent="0.25">
      <c r="A126" s="16" t="s">
        <v>350</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351</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352</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353</v>
      </c>
      <c r="B129" s="17">
        <f>150/3</f>
        <v>50</v>
      </c>
      <c r="C129" s="17">
        <f>6/3</f>
        <v>2</v>
      </c>
      <c r="D129" s="17">
        <f>3.5/3</f>
        <v>1.1666666666666667</v>
      </c>
      <c r="E129" s="17">
        <f>1/3</f>
        <v>0.33333333333333331</v>
      </c>
      <c r="F129" s="17">
        <f>24/3</f>
        <v>8</v>
      </c>
      <c r="G129" s="17">
        <f>0</f>
        <v>0</v>
      </c>
      <c r="H129" s="17">
        <f>85/3</f>
        <v>28.333333333333332</v>
      </c>
    </row>
    <row r="130" spans="1:8" x14ac:dyDescent="0.25">
      <c r="A130" s="16" t="s">
        <v>355</v>
      </c>
      <c r="B130">
        <v>270</v>
      </c>
      <c r="C130">
        <v>24</v>
      </c>
      <c r="D130">
        <v>2</v>
      </c>
      <c r="E130">
        <v>9</v>
      </c>
      <c r="F130">
        <v>9</v>
      </c>
      <c r="G130">
        <v>6</v>
      </c>
      <c r="H130">
        <v>180</v>
      </c>
    </row>
    <row r="131" spans="1:8" x14ac:dyDescent="0.25">
      <c r="A131" s="16" t="s">
        <v>356</v>
      </c>
      <c r="B131">
        <v>130</v>
      </c>
      <c r="C131">
        <v>8</v>
      </c>
      <c r="D131">
        <v>5</v>
      </c>
      <c r="E131">
        <v>2</v>
      </c>
      <c r="F131">
        <v>28</v>
      </c>
      <c r="G131">
        <v>3</v>
      </c>
      <c r="H131">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2021-03-04T17:23:15Z</dcterms:modified>
</cp:coreProperties>
</file>