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A487AA4-DD92-463D-AE38-7D6E55E250D7}"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80" i="1" l="1"/>
  <c r="AG180" i="1"/>
  <c r="AF180" i="1"/>
  <c r="AE180" i="1"/>
  <c r="AD180" i="1"/>
  <c r="AJ180" i="1" s="1"/>
  <c r="AC180" i="1"/>
  <c r="AI180" i="1" s="1"/>
  <c r="AB180" i="1"/>
  <c r="C452" i="4"/>
  <c r="D452" i="4"/>
  <c r="E452" i="4"/>
  <c r="F452" i="4"/>
  <c r="G452" i="4"/>
  <c r="H452" i="4"/>
  <c r="B452" i="4"/>
  <c r="AK180" i="1"/>
  <c r="AL180" i="1"/>
  <c r="AM180" i="1"/>
  <c r="AN180" i="1"/>
  <c r="L180" i="1"/>
  <c r="M180" i="1"/>
  <c r="C451" i="4"/>
  <c r="D451" i="4"/>
  <c r="E451" i="4"/>
  <c r="F451" i="4"/>
  <c r="G451" i="4"/>
  <c r="H451" i="4"/>
  <c r="B451" i="4"/>
  <c r="C450" i="4"/>
  <c r="D450" i="4"/>
  <c r="E450" i="4"/>
  <c r="F450" i="4"/>
  <c r="G450" i="4"/>
  <c r="H450" i="4"/>
  <c r="B450" i="4"/>
  <c r="H449" i="4"/>
  <c r="G449" i="4"/>
  <c r="F449" i="4"/>
  <c r="E449" i="4"/>
  <c r="D449" i="4"/>
  <c r="C449" i="4"/>
  <c r="B449" i="4"/>
  <c r="AI179" i="1"/>
  <c r="AJ179" i="1"/>
  <c r="AK179" i="1"/>
  <c r="AL179" i="1"/>
  <c r="AM179" i="1"/>
  <c r="AN179" i="1"/>
  <c r="AH179" i="1"/>
  <c r="AG179" i="1"/>
  <c r="AF179" i="1"/>
  <c r="AE179" i="1"/>
  <c r="AD179" i="1"/>
  <c r="AC179" i="1"/>
  <c r="AB179" i="1"/>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6" i="1" l="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<sst xmlns="http://schemas.openxmlformats.org/spreadsheetml/2006/main" count="4711" uniqueCount="954">
  <si>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</si>
  <si>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</si>
  <si>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</si>
  <si>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</si>
  <si>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</si>
  <si>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</si>
  <si>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</si>
  <si>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</si>
  <si>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</si>
  <si>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</si>
  <si>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</si>
  <si>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</si>
  <si>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</si>
  <si>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</si>
  <si>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</si>
  <si>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</si>
  <si>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</si>
  <si>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</si>
  <si>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</si>
  <si>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</si>
  <si>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</si>
  <si>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</si>
  <si>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</si>
  <si>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</si>
  <si>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</si>
  <si>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</si>
  <si>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</si>
  <si>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</si>
  <si>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</si>
  <si>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</si>
  <si>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</si>
  <si>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</si>
  <si>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</si>
  <si>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</si>
  <si>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</si>
  <si>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</si>
  <si>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</si>
  <si>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</si>
  <si>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</si>
  <si>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</si>
  <si>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</si>
  <si>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</si>
  <si>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</si>
  <si>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</si>
  <si>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</si>
  <si>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</si>
  <si>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</si>
  <si>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</si>
  <si>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</si>
  <si>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</si>
  <si>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</si>
  <si>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</si>
  <si>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</si>
  <si>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</si>
  <si>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</si>
  <si>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</si>
  <si>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</si>
  <si>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</si>
  <si>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</si>
  <si>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</si>
  <si>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</si>
  <si>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</si>
  <si>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</si>
  <si>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</si>
  <si>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</si>
  <si>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</si>
  <si>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</si>
  <si>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</si>
  <si>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</si>
  <si>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</si>
  <si>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</si>
  <si>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</si>
  <si>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</si>
  <si>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</si>
  <si>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</si>
  <si>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</si>
  <si>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</si>
  <si>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</si>
  <si>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</si>
  <si>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</si>
  <si>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</si>
  <si>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</si>
  <si>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</si>
  <si>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</si>
  <si>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</si>
  <si>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</si>
  <si>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</si>
  <si>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</si>
  <si>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</si>
  <si>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</si>
  <si>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</si>
  <si>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</si>
  <si>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</si>
  <si>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</si>
  <si>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</si>
  <si>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</si>
  <si>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</si>
  <si>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</si>
  <si>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</si>
  <si>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</si>
  <si>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</si>
  <si>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</si>
  <si>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</si>
  <si>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</si>
  <si>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</si>
  <si>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</si>
  <si>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</si>
  <si>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</si>
  <si>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</si>
  <si>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</si>
  <si>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</si>
  <si>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</si>
  <si>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</si>
  <si>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</si>
  <si>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</si>
  <si>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</si>
  <si>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</si>
  <si>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</si>
  <si>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</si>
  <si>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</si>
  <si>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</si>
  <si>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</si>
  <si>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</si>
  <si>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</si>
  <si>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</si>
  <si>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</si>
  <si>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</si>
  <si>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</si>
  <si>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</si>
  <si>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</si>
  <si>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</si>
  <si>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</si>
  <si>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</si>
  <si>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</si>
  <si>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</si>
  <si>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</si>
  <si>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</si>
  <si>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</si>
  <si>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</si>
  <si>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</si>
  <si>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</si>
  <si>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</si>
  <si>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</si>
  <si>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</si>
  <si>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</si>
  <si>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</si>
  <si>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</si>
  <si>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</si>
  <si>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</si>
  <si>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</si>
  <si>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</si>
  <si>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</si>
  <si>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</si>
  <si>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</si>
  <si>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</si>
  <si>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</si>
  <si>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</si>
  <si>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</si>
  <si>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</si>
  <si>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</si>
  <si>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</si>
  <si>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</si>
  <si>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</si>
  <si>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</si>
  <si>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</si>
  <si>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</si>
  <si>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</si>
  <si>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</si>
  <si>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</si>
  <si>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</si>
  <si>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</si>
  <si>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</si>
  <si>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</si>
  <si>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</si>
  <si>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</si>
  <si>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</si>
  <si>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</si>
  <si>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</si>
  <si>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</si>
  <si>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</si>
  <si>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</si>
  <si>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</si>
  <si>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</si>
  <si>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</si>
  <si>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</si>
  <si>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</si>
  <si>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</si>
  <si>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</si>
  <si>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</si>
  <si>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</si>
  <si>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</si>
  <si>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</si>
  <si>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</si>
  <si>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</si>
  <si>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</si>
  <si>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</si>
  <si>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</si>
  <si>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</si>
  <si>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</si>
  <si>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</si>
  <si>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</si>
  <si>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</si>
  <si>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</si>
  <si>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</si>
  <si>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</si>
  <si>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</si>
  <si>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</si>
  <si>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</si>
  <si>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</si>
  <si>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</si>
  <si>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</si>
  <si>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</si>
  <si>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</si>
  <si>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</si>
  <si>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</si>
  <si>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</si>
  <si>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</si>
  <si>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</si>
  <si>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</si>
  <si>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</si>
  <si>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</si>
  <si>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</si>
  <si>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</si>
  <si>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</si>
  <si>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</si>
  <si>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</si>
  <si>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</si>
  <si>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</si>
  <si>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</si>
  <si>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</si>
  <si>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</si>
  <si>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</si>
  <si>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</si>
  <si>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</si>
  <si>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</si>
  <si>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</si>
  <si>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</si>
  <si>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</si>
  <si>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</si>
  <si>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</si>
  <si>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</si>
  <si>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</si>
  <si>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</si>
  <si>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</si>
  <si>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</si>
  <si>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</si>
  <si>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</si>
  <si>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</si>
  <si>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</si>
  <si>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</si>
  <si>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</si>
  <si>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</si>
  <si>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</si>
  <si>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</si>
  <si>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</si>
  <si>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</si>
  <si>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</si>
  <si>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</si>
  <si>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</si>
  <si>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</si>
  <si>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</si>
  <si>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</si>
  <si>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</si>
  <si>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</si>
  <si>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</si>
  <si>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</si>
  <si>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</si>
  <si>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</si>
  <si>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</si>
  <si>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</si>
  <si>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</si>
  <si>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</si>
  <si>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</si>
  <si>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</si>
  <si>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</si>
  <si>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</si>
  <si>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</si>
  <si>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</si>
  <si>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</si>
  <si>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</si>
  <si>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</si>
  <si>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</si>
  <si>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</si>
  <si>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</si>
  <si>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</si>
  <si>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</si>
  <si>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</si>
  <si>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</si>
  <si>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</si>
  <si>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</si>
  <si>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</si>
  <si>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</si>
  <si>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</si>
  <si>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</si>
  <si>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</si>
  <si>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</si>
  <si>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</si>
  <si>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</si>
  <si>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</si>
  <si>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</si>
  <si>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</si>
  <si>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</si>
  <si>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</si>
  <si>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</si>
  <si>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</si>
  <si>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</si>
  <si>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</si>
  <si>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</si>
  <si>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</si>
  <si>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</si>
  <si>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</si>
  <si>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</si>
  <si>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</si>
  <si>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</si>
  <si>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</si>
  <si>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</si>
  <si>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</si>
  <si>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</si>
  <si>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</si>
  <si>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</si>
  <si>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</si>
  <si>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</si>
  <si>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</si>
  <si>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</si>
  <si>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</si>
  <si>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</si>
  <si>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</si>
  <si>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</si>
  <si>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</si>
  <si>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</si>
  <si>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</si>
  <si>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</si>
  <si>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</si>
  <si>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</si>
  <si>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</si>
  <si>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</si>
  <si>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</si>
  <si>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</si>
  <si>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</si>
  <si>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</si>
  <si>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</si>
  <si>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</si>
  <si>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</si>
  <si>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</si>
  <si>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</si>
  <si>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</si>
  <si>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</si>
  <si>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</si>
  <si>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</si>
  <si>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</si>
  <si>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</si>
  <si>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</si>
  <si>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</si>
  <si>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</si>
  <si>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</si>
  <si>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</si>
  <si>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</si>
  <si>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</si>
  <si>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</si>
  <si>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</si>
  <si>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</si>
  <si>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</si>
  <si>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</si>
  <si>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</si>
  <si>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</si>
  <si>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</si>
  <si>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</si>
  <si>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</si>
  <si>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</si>
  <si>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</si>
  <si>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</si>
  <si>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</si>
  <si>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</si>
  <si>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</si>
  <si>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</si>
  <si>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</si>
  <si>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</si>
  <si>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</si>
  <si>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</si>
  <si>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</si>
  <si>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</si>
  <si>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</si>
  <si>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</si>
  <si>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</si>
  <si>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</si>
  <si>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</si>
  <si>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</si>
  <si>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</si>
  <si>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</si>
  <si>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</si>
  <si>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</si>
  <si>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</si>
  <si>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</si>
  <si>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</si>
  <si>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</si>
  <si>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</si>
  <si>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</si>
  <si>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</si>
  <si>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</si>
  <si>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</si>
  <si>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</si>
  <si>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</si>
  <si>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</si>
  <si>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</si>
  <si>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</si>
  <si>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</si>
  <si>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</si>
  <si>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</si>
  <si>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</si>
  <si>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</si>
  <si>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</si>
  <si>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</si>
  <si>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</si>
  <si>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</si>
  <si>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</si>
  <si>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</si>
  <si>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</si>
  <si>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</si>
  <si>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</si>
  <si>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</si>
  <si>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</si>
  <si>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</si>
  <si>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</si>
  <si>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</si>
  <si>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</si>
  <si>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</si>
  <si>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</si>
  <si>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</si>
  <si>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</si>
  <si>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</si>
  <si>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</si>
  <si>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</si>
  <si>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</si>
  <si>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</si>
  <si>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</si>
  <si>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</si>
  <si>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</si>
  <si>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</si>
  <si>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</si>
  <si>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</si>
  <si>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</si>
  <si>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</si>
  <si>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</si>
  <si>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</si>
  <si>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</si>
  <si>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</si>
  <si>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</si>
  <si>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</si>
  <si>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</si>
  <si>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</si>
  <si>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</si>
  <si>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</si>
  <si>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</si>
  <si>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</si>
  <si>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</si>
  <si>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</si>
  <si>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</si>
  <si>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</si>
  <si>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</si>
  <si>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</si>
  <si>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</si>
  <si>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</si>
  <si>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</si>
  <si>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</si>
  <si>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</si>
  <si>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</si>
  <si>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</si>
  <si>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</si>
  <si>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</si>
  <si>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</si>
  <si>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</si>
  <si>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</si>
  <si>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</si>
  <si>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</si>
  <si>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</si>
  <si>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</si>
  <si>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</si>
  <si>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</si>
  <si>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</si>
  <si>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</si>
  <si>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</si>
  <si>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</si>
  <si>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</si>
  <si>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</si>
  <si>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</si>
  <si>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</si>
  <si>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</si>
  <si>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</si>
  <si>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</si>
  <si>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</si>
  <si>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</si>
  <si>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</si>
  <si>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</si>
  <si>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</si>
  <si>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</si>
  <si>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</si>
  <si>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</si>
  <si>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</si>
  <si>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</si>
  <si>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</si>
  <si>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</si>
  <si>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</si>
  <si>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</si>
  <si>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</si>
  <si>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</si>
  <si>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</si>
  <si>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</si>
  <si>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</si>
  <si>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</si>
  <si>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</si>
  <si>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</si>
  <si>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</si>
  <si>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</si>
  <si>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</si>
  <si>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</si>
  <si>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</si>
  <si>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</si>
  <si>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</si>
  <si>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</si>
  <si>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</si>
  <si>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</si>
  <si>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</si>
  <si>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</si>
  <si>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</si>
  <si>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</si>
  <si>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</si>
  <si>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</si>
  <si>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</si>
  <si>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</si>
  <si>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</si>
  <si>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</si>
  <si>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</si>
  <si>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</si>
  <si>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</si>
  <si>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</si>
  <si>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</si>
  <si>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</si>
  <si>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</si>
  <si>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</si>
  <si>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</si>
  <si>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</si>
  <si>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</si>
  <si>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</si>
  <si>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</si>
  <si>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</si>
  <si>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</si>
  <si>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</si>
  <si>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</si>
  <si>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</si>
  <si>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</si>
  <si>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</si>
  <si>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</si>
  <si>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</si>
  <si>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</si>
  <si>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</si>
  <si>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</si>
  <si>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</si>
  <si>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</si>
  <si>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</si>
  <si>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</si>
  <si>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</si>
  <si>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</si>
  <si>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</si>
  <si>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</si>
  <si>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</si>
  <si>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</si>
  <si>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</si>
  <si>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</si>
  <si>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</si>
  <si>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</si>
  <si>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</si>
  <si>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</si>
  <si>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</si>
  <si>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</si>
  <si>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</si>
  <si>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</si>
  <si>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</si>
  <si>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</si>
  <si>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</si>
  <si>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</si>
  <si>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</si>
  <si>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</si>
  <si>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</si>
  <si>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</si>
  <si>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</si>
  <si>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</si>
  <si>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</si>
  <si>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</si>
  <si>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</si>
  <si>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</si>
  <si>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</si>
  <si>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</si>
  <si>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</si>
  <si>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</si>
  <si>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</si>
  <si>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</si>
  <si>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</si>
  <si>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</si>
  <si>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</si>
  <si>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</si>
  <si>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</si>
  <si>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</si>
  <si>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</si>
  <si>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</si>
  <si>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</si>
  <si>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</si>
  <si>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</si>
  <si>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</si>
  <si>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</si>
  <si>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</si>
  <si>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</si>
  <si>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</si>
  <si>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</si>
  <si>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</si>
  <si>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</si>
  <si>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</si>
  <si>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</si>
  <si>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</si>
  <si>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</si>
  <si>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</si>
  <si>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</si>
  <si>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</si>
  <si>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</si>
  <si>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</si>
  <si>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</si>
  <si>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</si>
  <si>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</si>
  <si>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</si>
  <si>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</si>
  <si>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</si>
  <si>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</si>
  <si>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</si>
  <si>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</si>
  <si>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</si>
  <si>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</si>
  <si>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</si>
  <si>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</si>
  <si>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</si>
  <si>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</si>
  <si>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</si>
  <si>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</si>
  <si>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</si>
  <si>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</si>
  <si>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</si>
  <si>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</si>
  <si>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</si>
  <si>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</si>
  <si>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</si>
  <si>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</si>
  <si>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</si>
  <si>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</si>
  <si>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</si>
  <si>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</si>
  <si>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</si>
  <si>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</si>
  <si>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</si>
  <si>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</si>
  <si>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</si>
  <si>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</si>
  <si>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</si>
  <si>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</si>
  <si>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</si>
  <si>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</si>
  <si>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</si>
  <si>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</si>
  <si>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</si>
  <si>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</si>
  <si>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</si>
  <si>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</si>
  <si>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</si>
  <si>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</si>
  <si>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</si>
  <si>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</si>
  <si>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</si>
  <si>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</si>
  <si>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</si>
  <si>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</si>
  <si>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</si>
  <si>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</si>
  <si>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</si>
  <si>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</si>
  <si>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</si>
  <si>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</si>
  <si>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</si>
  <si>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</si>
  <si>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</si>
  <si>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</si>
  <si>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</si>
  <si>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</si>
  <si>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</si>
  <si>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</si>
  <si>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</si>
  <si>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</si>
  <si>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</si>
  <si>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</si>
  <si>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</si>
  <si>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</si>
  <si>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</si>
  <si>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</si>
  <si>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</si>
  <si>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</si>
  <si>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</si>
  <si>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</si>
  <si>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</si>
  <si>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</si>
  <si>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</si>
  <si>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</si>
  <si>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</si>
  <si>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</si>
  <si>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</si>
  <si>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</si>
  <si>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</si>
  <si>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</si>
  <si>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</si>
  <si>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</si>
  <si>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</si>
  <si>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</si>
  <si>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</si>
  <si>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</si>
  <si>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</si>
  <si>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</si>
  <si>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</si>
  <si>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</si>
  <si>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</si>
  <si>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</si>
  <si>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</si>
  <si>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</si>
  <si>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</si>
  <si>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</si>
  <si>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</si>
  <si>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</si>
  <si>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</si>
  <si>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</si>
  <si>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</si>
  <si>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</si>
  <si>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</si>
  <si>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</si>
  <si>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</si>
  <si>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</si>
  <si>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</si>
  <si>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</si>
  <si>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</si>
  <si>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</si>
  <si>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</si>
  <si>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</si>
  <si>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</si>
  <si>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</si>
  <si>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</si>
  <si>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</si>
  <si>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</si>
  <si>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</si>
  <si>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</si>
  <si>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</si>
  <si>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</si>
  <si>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</si>
  <si>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</si>
  <si>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</si>
  <si>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</si>
  <si>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</si>
  <si>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</si>
  <si>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</si>
  <si>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</si>
  <si>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</si>
  <si>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</si>
  <si>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</si>
  <si>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</si>
  <si>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</si>
  <si>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</si>
  <si>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</si>
  <si>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</si>
  <si>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</si>
  <si>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</si>
  <si>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</si>
  <si>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</si>
  <si>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</si>
  <si>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</si>
  <si>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</si>
  <si>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</si>
  <si>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</si>
  <si>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</si>
  <si>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</si>
  <si>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</si>
  <si>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</si>
  <si>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</si>
  <si>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</si>
  <si>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</si>
  <si>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</si>
  <si>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</si>
  <si>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</si>
  <si>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</si>
  <si>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</si>
  <si>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</si>
  <si>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</si>
  <si>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</si>
  <si>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</si>
  <si>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</si>
  <si>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</si>
  <si>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</si>
  <si>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</si>
  <si>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</si>
  <si>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</si>
  <si>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</si>
  <si>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</si>
  <si>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</si>
  <si>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</si>
  <si>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</si>
  <si>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</si>
  <si>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</si>
  <si>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</si>
  <si>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</si>
  <si>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</si>
  <si>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</si>
  <si>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</si>
  <si>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</si>
  <si>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</si>
  <si>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</si>
  <si>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</si>
  <si>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</si>
  <si>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</si>
  <si>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</si>
  <si>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</si>
  <si>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</si>
  <si>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</si>
  <si>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</si>
  <si>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</si>
  <si>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</si>
  <si>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</si>
  <si>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</si>
  <si>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</si>
  <si>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</si>
  <si>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</si>
  <si>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</si>
  <si>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</si>
  <si>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</si>
  <si>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</si>
  <si>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</si>
  <si>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</si>
  <si>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</si>
  <si>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</si>
  <si>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</si>
  <si>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</si>
  <si>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</si>
  <si>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</si>
  <si>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</si>
  <si>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</si>
  <si>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</si>
  <si>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</si>
  <si>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</si>
  <si>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</si>
  <si>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</si>
  <si>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</si>
  <si>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</si>
  <si>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</si>
  <si>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</si>
  <si>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</si>
  <si>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</si>
  <si>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</si>
  <si>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</si>
  <si>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</si>
  <si>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</si>
  <si>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</si>
  <si>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</si>
  <si>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</si>
  <si>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</si>
  <si>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</si>
  <si>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</si>
  <si>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</si>
  <si>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</si>
  <si>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</si>
  <si>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</si>
  <si>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</si>
  <si>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</si>
  <si>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</si>
  <si>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</si>
  <si>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</si>
  <si>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</si>
  <si>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</si>
  <si>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</si>
  <si>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</si>
  <si>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</si>
  <si>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</si>
  <si>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</si>
  <si>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</si>
  <si>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</si>
  <si>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</si>
  <si>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</si>
  <si>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</si>
  <si>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</si>
  <si>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</si>
  <si>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</si>
  <si>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</si>
  <si>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</si>
  <si>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</si>
  <si>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</si>
  <si>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</si>
  <si>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</si>
  <si>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</si>
  <si>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</si>
  <si>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</si>
  <si>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</si>
  <si>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</si>
  <si>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</si>
  <si>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</si>
  <si>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</si>
  <si>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</si>
  <si>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</si>
  <si>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</si>
  <si>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</si>
  <si>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</si>
  <si>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</si>
  <si>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</si>
  <si>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</si>
  <si>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</si>
  <si>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</si>
  <si>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</si>
  <si>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</si>
  <si>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</si>
  <si>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</si>
  <si>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</si>
  <si>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</si>
  <si>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</si>
  <si>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</si>
  <si>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</si>
  <si>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</si>
  <si>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</si>
  <si>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</si>
  <si>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</si>
  <si>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</si>
  <si>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</si>
  <si>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</si>
  <si>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</si>
  <si>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</si>
  <si>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</si>
  <si>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</si>
  <si>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</si>
  <si>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</si>
  <si>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</si>
  <si>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</si>
  <si>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</si>
  <si>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</si>
  <si>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</si>
  <si>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</si>
  <si>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</si>
  <si>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</si>
  <si>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</si>
  <si>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</si>
  <si>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</si>
  <si>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=953.67+992+84+45+80+280
=59+62+2+1.8+5+12
=9.7+19.9+0.5+0.5+3.5+0
=32.3+26+2+1.5+6+0
=71.9+84.9+13.5+6+1+40
=3.9+6.8+0.5+1.5+0+0
=708+574+150.5+230+190+120
</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</si>
  <si>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</si>
  <si>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</si>
  <si>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</si>
  <si>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</si>
  <si>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 xml:space="preserve">3 bowls penne pasta red lentil beyond 3 apples 2 tbs olive oil
(1707.00	80.29	18.00	104.55	163.28	31.88	1050.00)
mozz 1/4 cup
(80.00	5.00	3.50	6.00	1.00	0.00	190.00)
=1707+80
=80.29+5
=18+3.5
=104.55+6
=163.28+1
=31.88+0
=1050+190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</si>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</sst>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6" activePane="bottomLeft" state="frozen"/>
      <selection pane="bottomLeft" activeCell="B452" sqref="B452:H45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948</v>
      </c>
      <c r="B448" s="17">
        <v>50</v>
      </c>
      <c r="C448" s="17">
        <v>0</v>
      </c>
      <c r="D448" s="17">
        <v>0</v>
      </c>
      <c r="E448" s="17">
        <v>1</v>
      </c>
      <c r="F448" s="17">
        <v>12</v>
      </c>
      <c r="G448" s="17">
        <v>2</v>
      </c>
      <c r="H448" s="17">
        <v>140</v>
      </c>
    </row>
    <row r="449" spans="1:8" x14ac:dyDescent="0.3">
      <c r="A449" s="16" t="s">
        <v>950</v>
      </c>
      <c r="B449" s="17">
        <f>180*4.5</f>
        <v>810</v>
      </c>
      <c r="C449" s="17">
        <f>1.5*4.5</f>
        <v>6.75</v>
      </c>
      <c r="D449" s="17">
        <f>0*4.5</f>
        <v>0</v>
      </c>
      <c r="E449" s="17">
        <f>13*4.5</f>
        <v>58.5</v>
      </c>
      <c r="F449" s="17">
        <f>34*4.5</f>
        <v>153</v>
      </c>
      <c r="G449" s="17">
        <f>6*4.5</f>
        <v>27</v>
      </c>
      <c r="H449" s="17">
        <f>0*4.5</f>
        <v>0</v>
      </c>
    </row>
    <row r="450" spans="1:8" x14ac:dyDescent="0.3">
      <c r="A450" s="16" t="s">
        <v>949</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951</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B452" s="17">
        <f>B451*3</f>
        <v>1707</v>
      </c>
      <c r="C452" s="17">
        <f t="shared" ref="C452:H452" si="103">C451*3</f>
        <v>80.287499999999994</v>
      </c>
      <c r="D452" s="17">
        <f t="shared" si="103"/>
        <v>18</v>
      </c>
      <c r="E452" s="17">
        <f t="shared" si="103"/>
        <v>104.55000000000001</v>
      </c>
      <c r="F452" s="17">
        <f t="shared" si="103"/>
        <v>163.27499999999998</v>
      </c>
      <c r="G452" s="17">
        <f t="shared" si="103"/>
        <v>31.875</v>
      </c>
      <c r="H452" s="17">
        <f t="shared" si="103"/>
        <v>1050</v>
      </c>
    </row>
    <row r="453" spans="1:8" x14ac:dyDescent="0.3">
      <c r="B453" s="17"/>
      <c r="C453" s="17"/>
      <c r="D453" s="17"/>
      <c r="E453" s="17"/>
      <c r="F453" s="17"/>
      <c r="G453" s="17"/>
      <c r="H453" s="17"/>
    </row>
    <row r="454" spans="1:8" x14ac:dyDescent="0.3">
      <c r="B454" s="17"/>
      <c r="C454" s="17"/>
      <c r="D454" s="17"/>
      <c r="E454" s="17"/>
      <c r="F454" s="17"/>
      <c r="G454" s="17"/>
      <c r="H454" s="17"/>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X1" zoomScale="85" zoomScaleNormal="85" workbookViewId="0">
      <pane ySplit="1" topLeftCell="A164" activePane="bottomLeft" state="frozen"/>
      <selection activeCell="O1" sqref="O1"/>
      <selection pane="bottomLeft" activeCell="AE181" sqref="AE18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0" si="218">$AC129/$AB129</f>
        <v>5.1953375176123993E-2</v>
      </c>
      <c r="AJ129" s="6">
        <f t="shared" ref="AJ129:AJ180" si="219">$AD129/$AB129</f>
        <v>3.0600742923017805E-2</v>
      </c>
      <c r="AK129" s="6">
        <f t="shared" ref="AK129:AK180" si="220">$AE129/$AB129</f>
        <v>2.2769309593954144E-2</v>
      </c>
      <c r="AL129" s="6">
        <f t="shared" ref="AL129:AL180" si="221">$AF129/$AB129</f>
        <v>0.10213398232355576</v>
      </c>
      <c r="AM129" s="6">
        <f t="shared" ref="AM129:AM180" si="222">$AG129/$AB129</f>
        <v>3.607019341616498E-3</v>
      </c>
      <c r="AN129" s="6">
        <f t="shared" ref="AN129:AN18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946</v>
      </c>
      <c r="AA179" s="10" t="s">
        <v>947</v>
      </c>
      <c r="AB179" s="5">
        <f>953.67+992+84+45+80+280</f>
        <v>2434.67</v>
      </c>
      <c r="AC179" s="6">
        <f>59+62+2+1.8+5+12</f>
        <v>141.80000000000001</v>
      </c>
      <c r="AD179" s="6">
        <f>9.7+19.9+0.5+0.5+3.5+0</f>
        <v>34.099999999999994</v>
      </c>
      <c r="AE179" s="6">
        <f>32.3+26+2+1.5+6+0</f>
        <v>67.8</v>
      </c>
      <c r="AF179" s="6">
        <f>71.9+84.9+13.5+6+1+40</f>
        <v>217.3</v>
      </c>
      <c r="AG179" s="6">
        <f>3.9+6.8+0.5+1.5+0+0</f>
        <v>12.7</v>
      </c>
      <c r="AH179" s="6">
        <f>708+574+150.5+230+190+120</f>
        <v>1972.5</v>
      </c>
      <c r="AI179" s="6">
        <f t="shared" si="218"/>
        <v>5.8241979405833234E-2</v>
      </c>
      <c r="AJ179" s="6">
        <f t="shared" si="219"/>
        <v>1.4006004920584717E-2</v>
      </c>
      <c r="AK179" s="6">
        <f t="shared" si="220"/>
        <v>2.7847716528318005E-2</v>
      </c>
      <c r="AL179" s="6">
        <f t="shared" si="221"/>
        <v>8.9252342206541338E-2</v>
      </c>
      <c r="AM179" s="6">
        <f t="shared" si="222"/>
        <v>5.216312683033018E-3</v>
      </c>
      <c r="AN179" s="6">
        <f t="shared" si="223"/>
        <v>0.81017139899863222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row>
    <row r="180" spans="1:62" ht="20.100000000000001" customHeight="1" x14ac:dyDescent="0.3">
      <c r="A180" s="3" t="s">
        <v>15</v>
      </c>
      <c r="B180" s="3">
        <v>25</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2434.67</v>
      </c>
      <c r="N180" s="11">
        <v>31.75</v>
      </c>
      <c r="O180" s="11">
        <v>33.25</v>
      </c>
      <c r="P180" s="11">
        <v>10.75</v>
      </c>
      <c r="Q180" s="11">
        <v>11</v>
      </c>
      <c r="R180" s="11">
        <v>19.75</v>
      </c>
      <c r="S180" s="11">
        <v>20</v>
      </c>
      <c r="T180" s="11">
        <v>17</v>
      </c>
      <c r="U180" s="11">
        <v>15</v>
      </c>
      <c r="V180" s="11">
        <v>17</v>
      </c>
      <c r="W180" s="11">
        <v>16</v>
      </c>
      <c r="X180" s="11">
        <v>7</v>
      </c>
      <c r="Y180" s="11">
        <v>7</v>
      </c>
      <c r="Z180" s="3" t="s">
        <v>953</v>
      </c>
      <c r="AA180" s="10" t="s">
        <v>952</v>
      </c>
      <c r="AB180" s="5">
        <f>1707+80</f>
        <v>1787</v>
      </c>
      <c r="AC180" s="6">
        <f>80.29+5</f>
        <v>85.29</v>
      </c>
      <c r="AD180" s="6">
        <f>18+3.5</f>
        <v>21.5</v>
      </c>
      <c r="AE180" s="6">
        <f>104.55+6</f>
        <v>110.55</v>
      </c>
      <c r="AF180" s="6">
        <f>163.28+1</f>
        <v>164.28</v>
      </c>
      <c r="AG180" s="6">
        <f>31.88+0</f>
        <v>31.88</v>
      </c>
      <c r="AH180" s="6">
        <f>1050+190</f>
        <v>1240</v>
      </c>
      <c r="AI180" s="6">
        <f t="shared" si="218"/>
        <v>4.7728035814213768E-2</v>
      </c>
      <c r="AJ180" s="6">
        <f t="shared" si="219"/>
        <v>1.2031337437045327E-2</v>
      </c>
      <c r="AK180" s="6">
        <f t="shared" si="220"/>
        <v>6.1863458310016786E-2</v>
      </c>
      <c r="AL180" s="6">
        <f t="shared" si="221"/>
        <v>9.1930609960828205E-2</v>
      </c>
      <c r="AM180" s="6">
        <f t="shared" si="222"/>
        <v>1.7839955232232793E-2</v>
      </c>
      <c r="AN180" s="6">
        <f t="shared" si="223"/>
        <v>0.69390039171796303</v>
      </c>
      <c r="AO180" s="7">
        <v>5</v>
      </c>
      <c r="AP180" s="7">
        <v>1</v>
      </c>
      <c r="AQ180" s="7">
        <v>0</v>
      </c>
      <c r="AR180" s="10">
        <v>0</v>
      </c>
      <c r="AS180" s="7">
        <v>0</v>
      </c>
      <c r="AT180" s="7">
        <v>0</v>
      </c>
      <c r="AU180" s="7">
        <v>0</v>
      </c>
      <c r="AV180" s="7">
        <v>0</v>
      </c>
      <c r="AW180" s="7">
        <v>31</v>
      </c>
      <c r="AX180" s="7">
        <v>1</v>
      </c>
      <c r="AY180" s="5">
        <v>6</v>
      </c>
      <c r="AZ180" s="7">
        <v>0</v>
      </c>
      <c r="BA180" s="7">
        <v>1</v>
      </c>
      <c r="BB180" s="7">
        <v>0</v>
      </c>
      <c r="BC180" s="7">
        <v>1</v>
      </c>
      <c r="BD180" s="7">
        <v>1</v>
      </c>
      <c r="BE180" s="7">
        <v>0</v>
      </c>
      <c r="BF180" s="7">
        <v>0</v>
      </c>
      <c r="BG180" s="7">
        <v>0</v>
      </c>
      <c r="BH180" s="7">
        <v>0</v>
      </c>
      <c r="BI180" s="7">
        <v>0</v>
      </c>
      <c r="BJ180" s="7">
        <v>1</v>
      </c>
    </row>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2021-07-12T15:54:29Z</dcterms:modified>
</cp:coreProperties>
</file>