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DE2DA624-D389-48FF-BB67-49337BA6FC8A}"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8" i="1" l="1"/>
  <c r="M88" i="1"/>
  <c r="AI87" i="1"/>
  <c r="AJ87" i="1"/>
  <c r="AK87" i="1"/>
  <c r="AL87" i="1"/>
  <c r="AM87" i="1"/>
  <c r="AN87" i="1"/>
  <c r="AH87" i="1"/>
  <c r="AG87" i="1"/>
  <c r="AF87" i="1"/>
  <c r="AE87" i="1"/>
  <c r="AD87" i="1"/>
  <c r="AC87" i="1"/>
  <c r="AB87" i="1"/>
  <c r="C228" i="4"/>
  <c r="D228" i="4"/>
  <c r="E228" i="4"/>
  <c r="F228" i="4"/>
  <c r="G228" i="4"/>
  <c r="H228" i="4"/>
  <c r="B228" i="4"/>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H84" i="1" l="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9" i="4"/>
  <c r="D219" i="4"/>
  <c r="E219" i="4"/>
  <c r="F219" i="4"/>
  <c r="G219" i="4"/>
  <c r="H219" i="4"/>
  <c r="B219" i="4"/>
  <c r="C218" i="4"/>
  <c r="D218" i="4"/>
  <c r="E218" i="4"/>
  <c r="F218" i="4"/>
  <c r="G218" i="4"/>
  <c r="H218" i="4"/>
  <c r="B218" i="4"/>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C215" i="4"/>
  <c r="D215" i="4"/>
  <c r="E215" i="4"/>
  <c r="F215" i="4"/>
  <c r="G215" i="4"/>
  <c r="H215" i="4"/>
  <c r="B214" i="4"/>
  <c r="B215" i="4" s="1"/>
  <c r="C214" i="4"/>
  <c r="D214" i="4"/>
  <c r="E214" i="4"/>
  <c r="F214" i="4"/>
  <c r="G214" i="4"/>
  <c r="H214" i="4"/>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C210" i="4"/>
  <c r="D210" i="4"/>
  <c r="E210" i="4"/>
  <c r="F210" i="4"/>
  <c r="G210" i="4"/>
  <c r="H210" i="4"/>
  <c r="B210" i="4"/>
  <c r="C209" i="4"/>
  <c r="D209" i="4"/>
  <c r="E209" i="4"/>
  <c r="F209" i="4"/>
  <c r="G209" i="4"/>
  <c r="H209" i="4"/>
  <c r="B209" i="4"/>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H206" i="4" s="1"/>
  <c r="H207" i="4" s="1"/>
  <c r="F204" i="4"/>
  <c r="G204" i="4"/>
  <c r="G206" i="4" s="1"/>
  <c r="G207" i="4" s="1"/>
  <c r="E204" i="4"/>
  <c r="E206" i="4" s="1"/>
  <c r="E207" i="4" s="1"/>
  <c r="D204" i="4"/>
  <c r="D206" i="4" s="1"/>
  <c r="D207" i="4" s="1"/>
  <c r="C204" i="4"/>
  <c r="C206" i="4" s="1"/>
  <c r="C207" i="4" s="1"/>
  <c r="B204" i="4"/>
  <c r="B206" i="4" s="1"/>
  <c r="B207" i="4" s="1"/>
  <c r="H203" i="4"/>
  <c r="G203" i="4"/>
  <c r="F203" i="4"/>
  <c r="E203" i="4"/>
  <c r="D203" i="4"/>
  <c r="C203" i="4"/>
  <c r="B203" i="4"/>
  <c r="H202" i="4"/>
  <c r="G202" i="4"/>
  <c r="F202" i="4"/>
  <c r="F206" i="4" s="1"/>
  <c r="F207" i="4" s="1"/>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<sst xmlns="http://schemas.openxmlformats.org/spreadsheetml/2006/main" count="4209" uniqueCount="545">
  <si>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</si>
  <si>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</si>
  <si>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</si>
  <si>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</si>
  <si>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</si>
  <si>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</si>
  <si>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</si>
  <si>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</si>
  <si>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</si>
  <si>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</si>
  <si>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</si>
  <si>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</si>
  <si>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</si>
  <si>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</si>
  <si>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</si>
  <si>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</si>
  <si>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</si>
  <si>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</si>
  <si>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</si>
  <si>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</si>
  <si>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</si>
  <si>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</si>
  <si>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</si>
  <si>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</si>
  <si>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</si>
  <si>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</si>
  <si>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</si>
  <si>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</si>
  <si>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</si>
  <si>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</si>
  <si>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</si>
  <si>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</si>
  <si>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</si>
  <si>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</si>
  <si>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</si>
  <si>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</si>
  <si>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</si>
  <si>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</si>
  <si>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</si>
  <si>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</si>
  <si>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</si>
  <si>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</si>
  <si>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</si>
  <si>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</si>
  <si>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</si>
  <si>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</si>
  <si>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</si>
  <si>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</si>
  <si>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</si>
  <si>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</si>
  <si>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</si>
  <si>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</si>
  <si>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</si>
  <si>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</si>
  <si>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</si>
  <si>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</si>
  <si>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</si>
  <si>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</si>
  <si>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</si>
  <si>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</si>
  <si>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</si>
  <si>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</si>
  <si>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</si>
  <si>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</si>
  <si>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</si>
  <si>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</si>
  <si>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</si>
  <si>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</si>
  <si>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</si>
  <si>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</si>
  <si>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</si>
  <si>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</si>
  <si>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</si>
  <si>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</si>
  <si>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</si>
  <si>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</si>
  <si>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</si>
  <si>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</si>
  <si>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</si>
  <si>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</si>
  <si>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</si>
  <si>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</si>
  <si>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</si>
  <si>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</si>
  <si>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</si>
  <si>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</si>
  <si>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</si>
  <si>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</si>
  <si>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</si>
  <si>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</si>
  <si>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</si>
  <si>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</si>
  <si>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</si>
  <si>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</si>
  <si>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</si>
  <si>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</si>
  <si>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</si>
  <si>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</si>
  <si>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</si>
  <si>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</si>
  <si>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</si>
  <si>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</si>
  <si>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</si>
  <si>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</si>
  <si>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</si>
  <si>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</si>
  <si>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</si>
  <si>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</si>
  <si>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</si>
  <si>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</si>
  <si>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</si>
  <si>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</si>
  <si>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</si>
  <si>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</si>
  <si>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</si>
  <si>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</si>
  <si>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</si>
  <si>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</si>
  <si>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</si>
  <si>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</si>
  <si>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</si>
  <si>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</si>
  <si>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</si>
  <si>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</si>
  <si>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</si>
  <si>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</si>
  <si>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</si>
  <si>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</si>
  <si>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</si>
  <si>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</si>
  <si>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</si>
  <si>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</si>
  <si>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</si>
  <si>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</si>
  <si>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</si>
  <si>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</si>
  <si>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</si>
  <si>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</si>
  <si>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</si>
  <si>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</si>
  <si>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</si>
  <si>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</si>
  <si>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</si>
  <si>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</si>
  <si>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</si>
  <si>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</si>
  <si>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</si>
  <si>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</si>
  <si>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</si>
  <si>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</si>
  <si>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</si>
  <si>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</si>
  <si>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</si>
  <si>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</si>
  <si>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</si>
  <si>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</si>
  <si>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</si>
  <si>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</si>
  <si>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</si>
  <si>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</si>
  <si>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</si>
  <si>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</si>
  <si>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</si>
  <si>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</si>
  <si>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</si>
  <si>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</si>
  <si>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</si>
  <si>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</si>
  <si>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</si>
  <si>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</si>
  <si>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</si>
  <si>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</si>
  <si>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</si>
  <si>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</si>
  <si>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</si>
  <si>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</si>
  <si>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</si>
  <si>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</si>
  <si>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</si>
  <si>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</si>
  <si>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</si>
  <si>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</si>
  <si>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</si>
  <si>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</si>
  <si>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</si>
  <si>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</si>
  <si>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</si>
  <si>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</si>
  <si>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</si>
  <si>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</si>
  <si>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</si>
  <si>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</si>
  <si>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</si>
  <si>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</si>
  <si>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</si>
  <si>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</si>
  <si>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</si>
  <si>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</si>
  <si>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</si>
  <si>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</si>
  <si>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</si>
  <si>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</si>
  <si>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</si>
  <si>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</si>
  <si>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</si>
  <si>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</si>
  <si>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</si>
  <si>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</si>
  <si>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</si>
  <si>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</si>
  <si>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</si>
  <si>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</si>
  <si>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</si>
  <si>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</si>
  <si>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</si>
  <si>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</si>
  <si>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</si>
  <si>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</si>
  <si>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</si>
  <si>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</si>
  <si>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</si>
  <si>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</si>
  <si>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</si>
  <si>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</si>
  <si>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</si>
  <si>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</si>
  <si>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</si>
  <si>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</si>
  <si>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</si>
  <si>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</si>
  <si>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</si>
  <si>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</si>
  <si>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</si>
  <si>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</si>
  <si>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</si>
  <si>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</si>
  <si>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</si>
  <si>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</si>
  <si>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</si>
  <si>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</si>
  <si>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</si>
  <si>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</si>
  <si>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</si>
  <si>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</si>
  <si>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</si>
  <si>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</si>
  <si>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</si>
  <si>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</si>
  <si>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</si>
  <si>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</si>
  <si>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</si>
  <si>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</si>
  <si>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</si>
  <si>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</si>
  <si>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</si>
  <si>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</si>
  <si>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</si>
  <si>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</si>
  <si>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</si>
  <si>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</si>
  <si>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</si>
  <si>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</si>
  <si>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</si>
  <si>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</si>
  <si>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</si>
  <si>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</si>
  <si>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</si>
  <si>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</si>
  <si>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</si>
  <si>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</si>
  <si>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</si>
  <si>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</si>
  <si>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</si>
  <si>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</si>
  <si>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</si>
  <si>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</si>
  <si>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</si>
  <si>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</si>
  <si>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</si>
  <si>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</si>
  <si>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</si>
  <si>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</si>
  <si>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</si>
  <si>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</si>
  <si>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</si>
  <si>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</si>
  <si>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</si>
  <si>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</si>
  <si>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</si>
  <si>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</si>
  <si>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</si>
  <si>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</si>
  <si>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</si>
  <si>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</si>
  <si>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</si>
  <si>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</si>
  <si>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</si>
  <si>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</si>
  <si>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</si>
  <si>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</si>
  <si>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</si>
  <si>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</si>
  <si>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</si>
  <si>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</si>
  <si>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</si>
  <si>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</si>
  <si>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</si>
  <si>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</si>
  <si>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</si>
  <si>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</si>
  <si>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</si>
  <si>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</si>
  <si>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</si>
  <si>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</si>
  <si>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</si>
  <si>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</si>
  <si>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</si>
  <si>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</si>
  <si>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</si>
  <si>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</si>
  <si>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</si>
  <si>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</si>
  <si>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</si>
  <si>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</si>
  <si>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</si>
  <si>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</si>
  <si>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</si>
  <si>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</si>
  <si>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</si>
  <si>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</si>
  <si>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</si>
  <si>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</si>
  <si>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</si>
  <si>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</si>
  <si>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</si>
  <si>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</si>
  <si>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</si>
  <si>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</si>
  <si>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</si>
  <si>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</si>
  <si>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</si>
  <si>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</si>
  <si>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</si>
  <si>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</si>
  <si>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</si>
  <si>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</si>
  <si>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</si>
  <si>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</si>
  <si>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</si>
  <si>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</si>
  <si>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</si>
  <si>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</si>
  <si>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</si>
  <si>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</si>
  <si>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</si>
  <si>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</si>
  <si>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</si>
  <si>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</si>
  <si>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</si>
  <si>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</si>
  <si>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</si>
  <si>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</si>
  <si>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</si>
  <si>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</si>
  <si>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</si>
  <si>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</si>
  <si>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</si>
  <si>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</si>
  <si>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</si>
  <si>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</si>
  <si>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</si>
  <si>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</si>
  <si>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</si>
  <si>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</si>
  <si>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</si>
  <si>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</si>
  <si>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</si>
  <si>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</si>
  <si>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</si>
  <si>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</si>
  <si>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</si>
  <si>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</si>
  <si>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</si>
  <si>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</si>
  <si>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</si>
  <si>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</si>
  <si>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</si>
  <si>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</si>
  <si>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</si>
  <si>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</si>
  <si>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</si>
  <si>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</si>
  <si>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</si>
  <si>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</si>
  <si>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</si>
  <si>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</si>
  <si>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</si>
  <si>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</si>
  <si>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</si>
  <si>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</si>
  <si>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</si>
  <si>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</si>
  <si>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</si>
  <si>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</si>
  <si>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</si>
  <si>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</si>
  <si>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</si>
  <si>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</si>
  <si>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</si>
  <si>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</si>
  <si>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</si>
  <si>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</si>
  <si>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</si>
  <si>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</si>
  <si>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</si>
  <si>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</si>
  <si>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</si>
  <si>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</si>
  <si>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</si>
  <si>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</si>
  <si>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</si>
  <si>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</si>
  <si>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</si>
  <si>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</si>
  <si>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</si>
  <si>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</si>
  <si>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</si>
  <si>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</si>
  <si>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</si>
  <si>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</si>
  <si>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</si>
  <si>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</si>
  <si>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</si>
  <si>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</si>
  <si>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</si>
  <si>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</si>
  <si>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</si>
  <si>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</si>
  <si>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</si>
  <si>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</si>
  <si>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</si>
  <si>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</si>
  <si>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</si>
  <si>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</si>
  <si>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</si>
  <si>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</si>
  <si>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</si>
  <si>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</si>
  <si>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</si>
  <si>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</si>
  <si>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</si>
  <si>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</si>
  <si>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</si>
  <si>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</si>
  <si>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</si>
  <si>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</si>
  <si>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</si>
  <si>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</si>
  <si>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</si>
  <si>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</si>
  <si>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</si>
  <si>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</si>
  <si>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</si>
  <si>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</si>
  <si>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</si>
  <si>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</si>
  <si>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</si>
  <si>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</si>
  <si>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</si>
  <si>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</si>
  <si>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</si>
  <si>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</si>
  <si>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</si>
  <si>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</si>
  <si>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</si>
  <si>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</si>
  <si>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</si>
  <si>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</si>
  <si>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</si>
  <si>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</si>
  <si>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</si>
  <si>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</si>
  <si>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</si>
  <si>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</si>
  <si>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</si>
  <si>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</si>
  <si>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</si>
  <si>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</si>
  <si>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</si>
  <si>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</si>
  <si>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</si>
  <si>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</si>
  <si>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</si>
  <si>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</si>
  <si>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</si>
  <si>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</si>
  <si>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</si>
  <si>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</si>
  <si>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</si>
  <si>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</si>
  <si>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</si>
  <si>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</si>
  <si>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</si>
  <si>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</si>
  <si>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</si>
  <si>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</si>
  <si>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</si>
  <si>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</si>
  <si>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</si>
  <si>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</si>
  <si>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</si>
  <si>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</si>
  <si>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</si>
  <si>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</si>
  <si>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</si>
  <si>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</si>
  <si>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</si>
  <si>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</si>
  <si>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</si>
  <si>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</si>
  <si>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</si>
  <si>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</si>
  <si>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</si>
  <si>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</si>
  <si>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</si>
  <si>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</si>
  <si>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</si>
  <si>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</si>
  <si>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</si>
  <si>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</si>
  <si>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</si>
  <si>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</si>
  <si>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</si>
  <si>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</si>
  <si>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</si>
  <si>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</si>
  <si>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</si>
  <si>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</si>
  <si>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</si>
  <si>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</si>
  <si>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</si>
  <si>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mozzProvolone Good &amp; Gather</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</si>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</sst>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28"/>
  <sheetViews>
    <sheetView workbookViewId="0">
      <pane ySplit="1" topLeftCell="A214" activePane="bottomLeft" state="frozen"/>
      <selection pane="bottomLeft" activeCell="B228" sqref="B228:H228"/>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511</v>
      </c>
      <c r="B192">
        <v>80</v>
      </c>
      <c r="C192">
        <v>6</v>
      </c>
      <c r="D192">
        <v>3</v>
      </c>
      <c r="E192">
        <v>6</v>
      </c>
      <c r="F192">
        <v>2</v>
      </c>
      <c r="G192">
        <v>0</v>
      </c>
      <c r="H192">
        <v>180</v>
      </c>
    </row>
    <row r="193" spans="1:8" x14ac:dyDescent="0.25">
      <c r="A193" s="16" t="s">
        <v>482</v>
      </c>
      <c r="B193">
        <v>51</v>
      </c>
      <c r="C193">
        <v>5.0999999999999996</v>
      </c>
      <c r="D193">
        <v>3.2</v>
      </c>
      <c r="E193">
        <v>1.1000000000000001</v>
      </c>
      <c r="F193">
        <v>0.4</v>
      </c>
      <c r="G193">
        <v>0</v>
      </c>
      <c r="H193">
        <v>43</v>
      </c>
    </row>
    <row r="194" spans="1:8" x14ac:dyDescent="0.25">
      <c r="A194" s="16" t="s">
        <v>480</v>
      </c>
      <c r="B194">
        <v>100</v>
      </c>
      <c r="C194">
        <v>10</v>
      </c>
      <c r="D194">
        <v>8</v>
      </c>
      <c r="E194">
        <v>5</v>
      </c>
      <c r="F194">
        <v>0</v>
      </c>
      <c r="G194">
        <v>0</v>
      </c>
      <c r="H194">
        <v>210</v>
      </c>
    </row>
    <row r="195" spans="1:8" x14ac:dyDescent="0.25">
      <c r="A195" s="16" t="s">
        <v>481</v>
      </c>
      <c r="B195">
        <v>120</v>
      </c>
      <c r="C195">
        <v>13.6</v>
      </c>
      <c r="D195">
        <v>1.9</v>
      </c>
      <c r="E195">
        <v>0</v>
      </c>
      <c r="F195">
        <v>0</v>
      </c>
      <c r="G195">
        <v>0</v>
      </c>
      <c r="H195">
        <v>0</v>
      </c>
    </row>
    <row r="196" spans="1:8" x14ac:dyDescent="0.25">
      <c r="A196" s="16" t="s">
        <v>483</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484</v>
      </c>
      <c r="B197">
        <v>460</v>
      </c>
      <c r="C197">
        <v>33</v>
      </c>
      <c r="D197">
        <v>20</v>
      </c>
      <c r="E197">
        <v>6</v>
      </c>
      <c r="F197">
        <v>39</v>
      </c>
      <c r="G197">
        <v>2</v>
      </c>
      <c r="H197">
        <v>210</v>
      </c>
    </row>
    <row r="198" spans="1:8" x14ac:dyDescent="0.25">
      <c r="A198" s="16" t="s">
        <v>486</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487</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489</v>
      </c>
      <c r="B200">
        <v>35</v>
      </c>
      <c r="C200">
        <v>1.5</v>
      </c>
      <c r="D200">
        <v>0</v>
      </c>
      <c r="E200">
        <v>0</v>
      </c>
      <c r="F200">
        <v>5</v>
      </c>
      <c r="G200">
        <v>0</v>
      </c>
      <c r="H200">
        <v>15</v>
      </c>
    </row>
    <row r="201" spans="1:8" x14ac:dyDescent="0.25">
      <c r="A201" s="16" t="s">
        <v>492</v>
      </c>
      <c r="B201">
        <v>190</v>
      </c>
      <c r="C201">
        <v>7</v>
      </c>
      <c r="D201">
        <v>1.5</v>
      </c>
      <c r="E201">
        <v>4</v>
      </c>
      <c r="F201">
        <v>29</v>
      </c>
      <c r="G201">
        <v>2</v>
      </c>
      <c r="H201">
        <v>340</v>
      </c>
    </row>
    <row r="202" spans="1:8" x14ac:dyDescent="0.25">
      <c r="A202" s="16" t="s">
        <v>493</v>
      </c>
      <c r="B202">
        <f>240*3</f>
        <v>720</v>
      </c>
      <c r="C202">
        <f>14*3</f>
        <v>42</v>
      </c>
      <c r="D202">
        <f>8*3</f>
        <v>24</v>
      </c>
      <c r="E202">
        <f>19*3</f>
        <v>57</v>
      </c>
      <c r="F202">
        <f>9*3</f>
        <v>27</v>
      </c>
      <c r="G202">
        <f>3*3</f>
        <v>9</v>
      </c>
      <c r="H202">
        <f>370</f>
        <v>370</v>
      </c>
    </row>
    <row r="203" spans="1:8" x14ac:dyDescent="0.25">
      <c r="A203" s="16" t="s">
        <v>494</v>
      </c>
      <c r="B203">
        <f>200*6</f>
        <v>1200</v>
      </c>
      <c r="C203">
        <f>1*6</f>
        <v>6</v>
      </c>
      <c r="D203">
        <f>0*6</f>
        <v>0</v>
      </c>
      <c r="E203">
        <f>3*6</f>
        <v>18</v>
      </c>
      <c r="F203">
        <f>45*3</f>
        <v>135</v>
      </c>
      <c r="G203">
        <f>1*3</f>
        <v>3</v>
      </c>
      <c r="H203">
        <f>0*6</f>
        <v>0</v>
      </c>
    </row>
    <row r="204" spans="1:8" x14ac:dyDescent="0.25">
      <c r="A204" s="16" t="s">
        <v>496</v>
      </c>
      <c r="B204">
        <f>90*5</f>
        <v>450</v>
      </c>
      <c r="C204">
        <f>2.5*5</f>
        <v>12.5</v>
      </c>
      <c r="D204">
        <f>1*5</f>
        <v>5</v>
      </c>
      <c r="E204">
        <f>3*5</f>
        <v>15</v>
      </c>
      <c r="F204">
        <f>12*5</f>
        <v>60</v>
      </c>
      <c r="G204">
        <f>3*5</f>
        <v>15</v>
      </c>
      <c r="H204">
        <f>590*5</f>
        <v>2950</v>
      </c>
    </row>
    <row r="205" spans="1:8" x14ac:dyDescent="0.25">
      <c r="A205" s="16" t="s">
        <v>497</v>
      </c>
      <c r="B205">
        <v>100</v>
      </c>
      <c r="C205">
        <v>6</v>
      </c>
      <c r="D205">
        <v>4</v>
      </c>
      <c r="E205">
        <v>8</v>
      </c>
      <c r="F205">
        <v>2</v>
      </c>
      <c r="G205">
        <v>0</v>
      </c>
      <c r="H205">
        <v>280</v>
      </c>
    </row>
    <row r="206" spans="1:8" x14ac:dyDescent="0.25">
      <c r="A206" s="16" t="s">
        <v>495</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498</v>
      </c>
      <c r="B207">
        <f>B206/4</f>
        <v>661.75</v>
      </c>
      <c r="C207">
        <f t="shared" ref="C207:H207" si="44">C206/4</f>
        <v>22.125</v>
      </c>
      <c r="D207">
        <f t="shared" si="44"/>
        <v>8.25</v>
      </c>
      <c r="E207">
        <f t="shared" si="44"/>
        <v>22.75</v>
      </c>
      <c r="F207">
        <f t="shared" si="44"/>
        <v>57.25</v>
      </c>
      <c r="G207">
        <f t="shared" si="44"/>
        <v>7.25</v>
      </c>
      <c r="H207">
        <f t="shared" si="44"/>
        <v>831.25</v>
      </c>
    </row>
    <row r="208" spans="1:8" x14ac:dyDescent="0.25">
      <c r="A208" s="16" t="s">
        <v>503</v>
      </c>
      <c r="B208">
        <f>30*3.5</f>
        <v>105</v>
      </c>
      <c r="C208">
        <f>0</f>
        <v>0</v>
      </c>
      <c r="D208">
        <v>0</v>
      </c>
      <c r="E208">
        <f>1*3.5</f>
        <v>3.5</v>
      </c>
      <c r="F208">
        <f>4*3.5</f>
        <v>14</v>
      </c>
      <c r="G208">
        <f>2*3.5</f>
        <v>7</v>
      </c>
      <c r="H208">
        <f>20*3.5</f>
        <v>70</v>
      </c>
    </row>
    <row r="209" spans="1:8" x14ac:dyDescent="0.25">
      <c r="A209" s="16" t="s">
        <v>505</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25">
      <c r="A210" s="16" t="s">
        <v>504</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25">
      <c r="A211" s="16" t="s">
        <v>506</v>
      </c>
      <c r="B211">
        <v>70</v>
      </c>
      <c r="C211">
        <v>5</v>
      </c>
      <c r="D211">
        <v>3.5</v>
      </c>
      <c r="E211">
        <v>1</v>
      </c>
      <c r="F211">
        <v>4</v>
      </c>
      <c r="G211">
        <v>0</v>
      </c>
      <c r="H211">
        <v>20</v>
      </c>
    </row>
    <row r="212" spans="1:8" x14ac:dyDescent="0.25">
      <c r="A212" s="16" t="s">
        <v>514</v>
      </c>
      <c r="B212">
        <v>80</v>
      </c>
      <c r="C212">
        <v>5</v>
      </c>
      <c r="D212">
        <v>1</v>
      </c>
      <c r="E212">
        <v>1</v>
      </c>
      <c r="F212">
        <v>20</v>
      </c>
      <c r="G212">
        <v>9</v>
      </c>
      <c r="H212">
        <v>0</v>
      </c>
    </row>
    <row r="213" spans="1:8" x14ac:dyDescent="0.25">
      <c r="A213" s="16" t="s">
        <v>515</v>
      </c>
      <c r="B213">
        <v>110</v>
      </c>
      <c r="C213">
        <v>11</v>
      </c>
      <c r="D213">
        <v>6</v>
      </c>
      <c r="E213">
        <v>2</v>
      </c>
      <c r="F213">
        <v>2</v>
      </c>
      <c r="G213">
        <v>0</v>
      </c>
      <c r="H213">
        <v>390</v>
      </c>
    </row>
    <row r="214" spans="1:8" x14ac:dyDescent="0.25">
      <c r="A214" s="16" t="s">
        <v>516</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25">
      <c r="A215" s="16" t="s">
        <v>517</v>
      </c>
      <c r="B215">
        <f>B214/4</f>
        <v>1173</v>
      </c>
      <c r="C215">
        <f t="shared" ref="C215:H215" si="48">C214/4</f>
        <v>57.75</v>
      </c>
      <c r="D215">
        <f t="shared" si="48"/>
        <v>29.5</v>
      </c>
      <c r="E215">
        <f t="shared" si="48"/>
        <v>46.5</v>
      </c>
      <c r="F215">
        <f t="shared" si="48"/>
        <v>25.5</v>
      </c>
      <c r="G215">
        <f t="shared" si="48"/>
        <v>7.25</v>
      </c>
      <c r="H215">
        <f t="shared" si="48"/>
        <v>961.25</v>
      </c>
    </row>
    <row r="216" spans="1:8" x14ac:dyDescent="0.25">
      <c r="A216" s="16" t="s">
        <v>520</v>
      </c>
      <c r="B216" s="17">
        <v>120</v>
      </c>
      <c r="C216" s="17">
        <v>5</v>
      </c>
      <c r="D216" s="17">
        <v>3</v>
      </c>
      <c r="E216" s="17">
        <v>1</v>
      </c>
      <c r="F216" s="17">
        <v>17</v>
      </c>
      <c r="G216" s="17">
        <v>1</v>
      </c>
      <c r="H216" s="17">
        <v>100</v>
      </c>
    </row>
    <row r="217" spans="1:8" x14ac:dyDescent="0.25">
      <c r="A217" s="16" t="s">
        <v>523</v>
      </c>
      <c r="B217">
        <v>140</v>
      </c>
      <c r="C217">
        <v>7</v>
      </c>
      <c r="D217">
        <v>1</v>
      </c>
      <c r="E217">
        <v>2</v>
      </c>
      <c r="F217">
        <v>18</v>
      </c>
      <c r="G217">
        <v>2</v>
      </c>
      <c r="H217">
        <v>90</v>
      </c>
    </row>
    <row r="218" spans="1:8" x14ac:dyDescent="0.25">
      <c r="A218" s="16" t="s">
        <v>524</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25">
      <c r="A219" s="16" t="s">
        <v>525</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25">
      <c r="A220" s="16" t="s">
        <v>528</v>
      </c>
      <c r="B220">
        <v>30</v>
      </c>
      <c r="C220">
        <v>2.5</v>
      </c>
      <c r="D220">
        <v>0</v>
      </c>
      <c r="E220">
        <v>1</v>
      </c>
      <c r="F220">
        <v>1</v>
      </c>
      <c r="G220">
        <v>1</v>
      </c>
      <c r="H220">
        <v>170</v>
      </c>
    </row>
    <row r="221" spans="1:8" x14ac:dyDescent="0.25">
      <c r="A221" s="16" t="s">
        <v>529</v>
      </c>
      <c r="B221">
        <v>266</v>
      </c>
      <c r="C221">
        <v>0.1</v>
      </c>
      <c r="D221">
        <v>0</v>
      </c>
      <c r="E221">
        <v>1.7</v>
      </c>
      <c r="F221">
        <v>72</v>
      </c>
      <c r="G221">
        <v>6.4</v>
      </c>
      <c r="H221">
        <v>0</v>
      </c>
    </row>
    <row r="222" spans="1:8" x14ac:dyDescent="0.25">
      <c r="A222" s="16" t="s">
        <v>530</v>
      </c>
      <c r="B222">
        <v>180</v>
      </c>
      <c r="C222">
        <v>0</v>
      </c>
      <c r="D222">
        <v>0</v>
      </c>
      <c r="E222">
        <v>0</v>
      </c>
      <c r="F222">
        <v>48</v>
      </c>
      <c r="G222">
        <v>4</v>
      </c>
      <c r="H222">
        <v>20</v>
      </c>
    </row>
    <row r="223" spans="1:8" x14ac:dyDescent="0.25">
      <c r="A223" s="16" t="s">
        <v>531</v>
      </c>
      <c r="B223">
        <v>179</v>
      </c>
      <c r="C223">
        <v>14.5</v>
      </c>
      <c r="D223">
        <v>10.199999999999999</v>
      </c>
      <c r="E223">
        <v>9.6999999999999993</v>
      </c>
      <c r="F223">
        <v>10.8</v>
      </c>
      <c r="G223">
        <v>0</v>
      </c>
      <c r="H223">
        <v>759</v>
      </c>
    </row>
    <row r="224" spans="1:8" x14ac:dyDescent="0.25">
      <c r="A224" s="16" t="s">
        <v>534</v>
      </c>
      <c r="B224">
        <v>300</v>
      </c>
      <c r="C224">
        <v>10</v>
      </c>
      <c r="D224">
        <v>6</v>
      </c>
      <c r="E224">
        <v>4</v>
      </c>
      <c r="F224">
        <v>38</v>
      </c>
      <c r="G224">
        <v>2</v>
      </c>
      <c r="H224">
        <v>240</v>
      </c>
    </row>
    <row r="225" spans="1:8" x14ac:dyDescent="0.25">
      <c r="A225" s="16" t="s">
        <v>535</v>
      </c>
      <c r="B225">
        <v>500</v>
      </c>
      <c r="C225">
        <v>24</v>
      </c>
      <c r="D225">
        <v>9</v>
      </c>
      <c r="E225">
        <v>8</v>
      </c>
      <c r="F225">
        <v>66</v>
      </c>
      <c r="G225">
        <v>2</v>
      </c>
      <c r="H225">
        <v>240</v>
      </c>
    </row>
    <row r="226" spans="1:8" x14ac:dyDescent="0.25">
      <c r="A226" s="16" t="s">
        <v>538</v>
      </c>
      <c r="B226" s="17">
        <v>110</v>
      </c>
      <c r="C226" s="17">
        <v>9</v>
      </c>
      <c r="D226" s="17">
        <v>5</v>
      </c>
      <c r="E226" s="17">
        <v>6</v>
      </c>
      <c r="F226" s="17">
        <v>1</v>
      </c>
      <c r="G226" s="17">
        <v>0</v>
      </c>
      <c r="H226" s="17">
        <v>260</v>
      </c>
    </row>
    <row r="227" spans="1:8" x14ac:dyDescent="0.25">
      <c r="A227" s="16" t="s">
        <v>541</v>
      </c>
      <c r="B227">
        <v>90</v>
      </c>
      <c r="C227">
        <v>6</v>
      </c>
      <c r="D227">
        <v>3.5</v>
      </c>
      <c r="E227">
        <v>7</v>
      </c>
      <c r="F227">
        <v>2</v>
      </c>
      <c r="G227">
        <v>0</v>
      </c>
      <c r="H227">
        <v>200</v>
      </c>
    </row>
    <row r="228" spans="1:8" x14ac:dyDescent="0.25">
      <c r="B228">
        <f>B57*4</f>
        <v>400</v>
      </c>
      <c r="C228">
        <f t="shared" ref="C228:H228" si="51">C57*4</f>
        <v>4</v>
      </c>
      <c r="D228">
        <f t="shared" si="51"/>
        <v>0</v>
      </c>
      <c r="E228">
        <f t="shared" si="51"/>
        <v>8</v>
      </c>
      <c r="F228">
        <f t="shared" si="51"/>
        <v>84</v>
      </c>
      <c r="G228">
        <f t="shared" si="51"/>
        <v>8</v>
      </c>
      <c r="H228">
        <f t="shared" si="51"/>
        <v>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T1" zoomScale="85" zoomScaleNormal="85" workbookViewId="0">
      <pane ySplit="1" topLeftCell="A79" activePane="bottomLeft" state="frozen"/>
      <selection activeCell="O1" sqref="O1"/>
      <selection pane="bottomLeft" activeCell="Z89" sqref="Z89"/>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87" si="1">$AC3/$AB3</f>
        <v>1.8795539033457251E-2</v>
      </c>
      <c r="AJ3" s="6">
        <f t="shared" ref="AJ3:AJ87" si="2">$AD3/$AB3</f>
        <v>1.3085501858736059E-2</v>
      </c>
      <c r="AK3" s="6">
        <f t="shared" ref="AK3:AK87" si="3">$AE3/$AB3</f>
        <v>3.0810408921933083E-2</v>
      </c>
      <c r="AL3" s="6">
        <f t="shared" ref="AL3:AL87" si="4">$AF3/$AB3</f>
        <v>0.16981412639405205</v>
      </c>
      <c r="AM3" s="6">
        <f t="shared" ref="AM3:AM87" si="5">$AG3/$AB3</f>
        <v>1.6773234200743493E-2</v>
      </c>
      <c r="AN3" s="6">
        <f t="shared" ref="AN3:AN8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479</v>
      </c>
      <c r="AA73" s="10" t="s">
        <v>478</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485</v>
      </c>
      <c r="AA74" s="10" t="s">
        <v>488</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491</v>
      </c>
      <c r="AA75" s="10" t="s">
        <v>490</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500</v>
      </c>
      <c r="AA76" s="10" t="s">
        <v>499</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502</v>
      </c>
      <c r="AA77" s="10" t="s">
        <v>501</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row>
    <row r="78" spans="1:61" ht="20.100000000000001" customHeight="1" x14ac:dyDescent="0.25">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508</v>
      </c>
      <c r="AA78" s="10" t="s">
        <v>507</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row>
    <row r="79" spans="1:61" ht="20.100000000000001" customHeight="1" x14ac:dyDescent="0.25">
      <c r="A79" s="3" t="s">
        <v>138</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510</v>
      </c>
      <c r="AA79" s="10" t="s">
        <v>509</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row>
    <row r="80" spans="1:61" ht="20.100000000000001" customHeight="1" x14ac:dyDescent="0.25">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513</v>
      </c>
      <c r="AA80" s="10" t="s">
        <v>512</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row>
    <row r="81" spans="1:61" ht="20.100000000000001" customHeight="1" x14ac:dyDescent="0.25">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519</v>
      </c>
      <c r="AA81" s="10" t="s">
        <v>518</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row>
    <row r="82" spans="1:61" ht="20.100000000000001" customHeight="1" x14ac:dyDescent="0.25">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521</v>
      </c>
      <c r="AA82" s="10" t="s">
        <v>522</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row>
    <row r="83" spans="1:61" ht="20.100000000000001" customHeight="1" x14ac:dyDescent="0.25">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527</v>
      </c>
      <c r="AA83" s="10" t="s">
        <v>526</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row>
    <row r="84" spans="1:61" ht="20.100000000000001" customHeight="1" x14ac:dyDescent="0.25">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533</v>
      </c>
      <c r="AA84" s="10" t="s">
        <v>532</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row>
    <row r="85" spans="1:61" ht="20.100000000000001" customHeight="1" x14ac:dyDescent="0.25">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536</v>
      </c>
      <c r="AA85" s="10" t="s">
        <v>537</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row>
    <row r="86" spans="1:61" ht="20.100000000000001" customHeight="1" x14ac:dyDescent="0.25">
      <c r="A86" s="3" t="s">
        <v>138</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540</v>
      </c>
      <c r="AA86" s="10" t="s">
        <v>539</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row>
    <row r="87" spans="1:61" ht="20.100000000000001" customHeight="1" x14ac:dyDescent="0.25">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543</v>
      </c>
      <c r="AA87" s="10" t="s">
        <v>542</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row>
    <row r="88" spans="1:61" ht="20.100000000000001" customHeight="1" x14ac:dyDescent="0.25">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544</v>
      </c>
      <c r="AO88" s="7">
        <v>3</v>
      </c>
      <c r="AP88" s="7">
        <v>1</v>
      </c>
      <c r="AQ88" s="7">
        <v>0</v>
      </c>
      <c r="AR88" s="10">
        <v>0</v>
      </c>
      <c r="AS88" s="7">
        <v>0</v>
      </c>
      <c r="AT88" s="7">
        <v>0</v>
      </c>
      <c r="AU88" s="7">
        <v>0</v>
      </c>
      <c r="AV88" s="7">
        <v>0</v>
      </c>
      <c r="AW88" s="7">
        <v>31</v>
      </c>
      <c r="AX88" s="7">
        <v>1</v>
      </c>
      <c r="AY88" s="5">
        <v>7</v>
      </c>
      <c r="AZ88" s="7">
        <v>1</v>
      </c>
      <c r="BA88" s="7">
        <v>1</v>
      </c>
      <c r="BB88" s="7">
        <v>1</v>
      </c>
      <c r="BC88" s="7">
        <v>1</v>
      </c>
      <c r="BD88" s="7">
        <v>1</v>
      </c>
      <c r="BE88" s="7">
        <v>1</v>
      </c>
      <c r="BF88" s="7">
        <v>0</v>
      </c>
      <c r="BG88" s="7">
        <v>0</v>
      </c>
      <c r="BH88" s="7">
        <v>0</v>
      </c>
      <c r="BI88" s="7">
        <v>0</v>
      </c>
    </row>
    <row r="89" spans="1:61" ht="20.100000000000001" customHeight="1" x14ac:dyDescent="0.25"/>
    <row r="90" spans="1:61" ht="20.100000000000001" customHeight="1" x14ac:dyDescent="0.25"/>
    <row r="91" spans="1:61" ht="20.100000000000001" customHeight="1" x14ac:dyDescent="0.25"/>
    <row r="92" spans="1:61" ht="20.100000000000001" customHeight="1" x14ac:dyDescent="0.25"/>
    <row r="93" spans="1:61" ht="20.100000000000001" customHeight="1" x14ac:dyDescent="0.25"/>
    <row r="94" spans="1:61" ht="20.100000000000001" customHeight="1" x14ac:dyDescent="0.25"/>
    <row r="95" spans="1:61" ht="20.100000000000001" customHeight="1" x14ac:dyDescent="0.25"/>
    <row r="96" spans="1:61"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2021-04-11T14:58:26Z</dcterms:modified>
</cp:coreProperties>
</file>