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49251AB8-3497-4479-98A5-01AFBB4FC09B}"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82" i="1" l="1"/>
  <c r="AJ82" i="1"/>
  <c r="AK82" i="1"/>
  <c r="AL82" i="1"/>
  <c r="AM82" i="1"/>
  <c r="AN82" i="1"/>
  <c r="AH82" i="1"/>
  <c r="AG82" i="1"/>
  <c r="AF82" i="1"/>
  <c r="AE82" i="1"/>
  <c r="AD82" i="1"/>
  <c r="AC82" i="1"/>
  <c r="AB82" i="1"/>
  <c r="C217" i="4"/>
  <c r="D217" i="4"/>
  <c r="E217" i="4"/>
  <c r="F217" i="4"/>
  <c r="G217" i="4"/>
  <c r="H217" i="4"/>
  <c r="B217" i="4"/>
  <c r="L82" i="1"/>
  <c r="M82" i="1"/>
  <c r="AH81" i="1" l="1"/>
  <c r="AG81" i="1"/>
  <c r="AF81" i="1"/>
  <c r="AE81" i="1"/>
  <c r="AD81" i="1"/>
  <c r="AC81" i="1"/>
  <c r="AB81" i="1"/>
  <c r="AI81" i="1"/>
  <c r="AJ81" i="1"/>
  <c r="AK81" i="1"/>
  <c r="AL81" i="1"/>
  <c r="AM81" i="1"/>
  <c r="AN81" i="1"/>
  <c r="C215" i="4"/>
  <c r="D215" i="4"/>
  <c r="E215" i="4"/>
  <c r="F215" i="4"/>
  <c r="G215" i="4"/>
  <c r="H215" i="4"/>
  <c r="B214" i="4"/>
  <c r="B215" i="4" s="1"/>
  <c r="C214" i="4"/>
  <c r="D214" i="4"/>
  <c r="E214" i="4"/>
  <c r="F214" i="4"/>
  <c r="G214" i="4"/>
  <c r="H214" i="4"/>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C210" i="4"/>
  <c r="D210" i="4"/>
  <c r="E210" i="4"/>
  <c r="F210" i="4"/>
  <c r="G210" i="4"/>
  <c r="H210" i="4"/>
  <c r="B210" i="4"/>
  <c r="C209" i="4"/>
  <c r="D209" i="4"/>
  <c r="E209" i="4"/>
  <c r="F209" i="4"/>
  <c r="G209" i="4"/>
  <c r="H209" i="4"/>
  <c r="B209" i="4"/>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H206" i="4" s="1"/>
  <c r="H207" i="4" s="1"/>
  <c r="F204" i="4"/>
  <c r="G204" i="4"/>
  <c r="G206" i="4" s="1"/>
  <c r="G207" i="4" s="1"/>
  <c r="E204" i="4"/>
  <c r="E206" i="4" s="1"/>
  <c r="E207" i="4" s="1"/>
  <c r="D204" i="4"/>
  <c r="D206" i="4" s="1"/>
  <c r="D207" i="4" s="1"/>
  <c r="C204" i="4"/>
  <c r="C206" i="4" s="1"/>
  <c r="C207" i="4" s="1"/>
  <c r="B204" i="4"/>
  <c r="B206" i="4" s="1"/>
  <c r="B207" i="4" s="1"/>
  <c r="H203" i="4"/>
  <c r="G203" i="4"/>
  <c r="F203" i="4"/>
  <c r="E203" i="4"/>
  <c r="D203" i="4"/>
  <c r="C203" i="4"/>
  <c r="B203" i="4"/>
  <c r="H202" i="4"/>
  <c r="G202" i="4"/>
  <c r="F202" i="4"/>
  <c r="F206" i="4" s="1"/>
  <c r="F207" i="4" s="1"/>
  <c r="E202" i="4"/>
  <c r="D202" i="4"/>
  <c r="C202" i="4"/>
  <c r="B202" i="4"/>
  <c r="L76" i="1"/>
  <c r="M76" i="1"/>
  <c r="AI75" i="1"/>
  <c r="AJ75" i="1"/>
  <c r="AK75" i="1"/>
  <c r="AL75" i="1"/>
  <c r="AM75" i="1"/>
  <c r="AN75" i="1"/>
  <c r="AH75" i="1"/>
  <c r="AG75" i="1"/>
  <c r="AF75" i="1"/>
  <c r="AE75" i="1"/>
  <c r="AD75" i="1"/>
  <c r="AC75" i="1"/>
  <c r="AB75" i="1"/>
  <c r="AB74" i="1" l="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<sst xmlns="http://schemas.openxmlformats.org/spreadsheetml/2006/main" count="4181" uniqueCount="523">
  <si>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</si>
  <si>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</si>
  <si>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</si>
  <si>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</si>
  <si>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</si>
  <si>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</si>
  <si>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</si>
  <si>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</si>
  <si>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</si>
  <si>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</si>
  <si>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</si>
  <si>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</si>
  <si>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</si>
  <si>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</si>
  <si>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</si>
  <si>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</si>
  <si>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</si>
  <si>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</si>
  <si>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</si>
  <si>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</si>
  <si>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</si>
  <si>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</si>
  <si>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</si>
  <si>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</si>
  <si>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</si>
  <si>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</si>
  <si>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</si>
  <si>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</si>
  <si>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</si>
  <si>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</si>
  <si>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</si>
  <si>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</si>
  <si>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</si>
  <si>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</si>
  <si>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</si>
  <si>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</si>
  <si>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</si>
  <si>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</si>
  <si>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</si>
  <si>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</si>
  <si>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</si>
  <si>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</si>
  <si>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</si>
  <si>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</si>
  <si>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</si>
  <si>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</si>
  <si>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</si>
  <si>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</si>
  <si>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</si>
  <si>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</si>
  <si>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</si>
  <si>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</si>
  <si>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</si>
  <si>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</si>
  <si>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</si>
  <si>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</si>
  <si>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</si>
  <si>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</si>
  <si>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</si>
  <si>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</si>
  <si>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</si>
  <si>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</si>
  <si>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</si>
  <si>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</si>
  <si>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</si>
  <si>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</si>
  <si>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</si>
  <si>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</si>
  <si>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</si>
  <si>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</si>
  <si>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</si>
  <si>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</si>
  <si>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</si>
  <si>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</si>
  <si>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</si>
  <si>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</si>
  <si>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</si>
  <si>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</si>
  <si>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</si>
  <si>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</si>
  <si>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</si>
  <si>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</si>
  <si>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</si>
  <si>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</si>
  <si>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</si>
  <si>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</si>
  <si>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</si>
  <si>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</si>
  <si>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</si>
  <si>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</si>
  <si>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</si>
  <si>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</si>
  <si>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</si>
  <si>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</si>
  <si>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</si>
  <si>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</si>
  <si>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</si>
  <si>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</si>
  <si>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</si>
  <si>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</si>
  <si>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</si>
  <si>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</si>
  <si>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</si>
  <si>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</si>
  <si>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</si>
  <si>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</si>
  <si>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</si>
  <si>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</si>
  <si>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</si>
  <si>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</si>
  <si>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</si>
  <si>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</si>
  <si>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</si>
  <si>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</si>
  <si>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</si>
  <si>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</si>
  <si>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</si>
  <si>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</si>
  <si>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</si>
  <si>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</si>
  <si>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</si>
  <si>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</si>
  <si>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</si>
  <si>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</si>
  <si>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</si>
  <si>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</si>
  <si>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</si>
  <si>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</si>
  <si>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</si>
  <si>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</si>
  <si>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</si>
  <si>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</si>
  <si>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</si>
  <si>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</si>
  <si>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</si>
  <si>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</si>
  <si>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</si>
  <si>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</si>
  <si>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</si>
  <si>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</si>
  <si>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</si>
  <si>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</si>
  <si>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</si>
  <si>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</si>
  <si>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</si>
  <si>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</si>
  <si>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</si>
  <si>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</si>
  <si>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</si>
  <si>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</si>
  <si>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</si>
  <si>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</si>
  <si>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</si>
  <si>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</si>
  <si>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</si>
  <si>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</si>
  <si>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</si>
  <si>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</si>
  <si>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</si>
  <si>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</si>
  <si>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</si>
  <si>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</si>
  <si>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</si>
  <si>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</si>
  <si>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</si>
  <si>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</si>
  <si>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</si>
  <si>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</si>
  <si>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</si>
  <si>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</si>
  <si>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</si>
  <si>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</si>
  <si>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</si>
  <si>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</si>
  <si>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</si>
  <si>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</si>
  <si>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</si>
  <si>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</si>
  <si>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</si>
  <si>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</si>
  <si>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</si>
  <si>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</si>
  <si>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</si>
  <si>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</si>
  <si>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</si>
  <si>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</si>
  <si>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</si>
  <si>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</si>
  <si>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</si>
  <si>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</si>
  <si>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</si>
  <si>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</si>
  <si>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</si>
  <si>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</si>
  <si>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</si>
  <si>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</si>
  <si>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</si>
  <si>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</si>
  <si>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</si>
  <si>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</si>
  <si>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</si>
  <si>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</si>
  <si>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</si>
  <si>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</si>
  <si>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</si>
  <si>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</si>
  <si>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</si>
  <si>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</si>
  <si>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</si>
  <si>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</si>
  <si>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</si>
  <si>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</si>
  <si>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</si>
  <si>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</si>
  <si>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</si>
  <si>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</si>
  <si>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</si>
  <si>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</si>
  <si>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</si>
  <si>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</si>
  <si>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</si>
  <si>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</si>
  <si>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</si>
  <si>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</si>
  <si>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</si>
  <si>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</si>
  <si>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</si>
  <si>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</si>
  <si>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</si>
  <si>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</si>
  <si>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</si>
  <si>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</si>
  <si>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</si>
  <si>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</si>
  <si>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</si>
  <si>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</si>
  <si>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</si>
  <si>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</si>
  <si>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</si>
  <si>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</si>
  <si>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</si>
  <si>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</si>
  <si>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</si>
  <si>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</si>
  <si>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</si>
  <si>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</si>
  <si>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</si>
  <si>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</si>
  <si>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</si>
  <si>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</si>
  <si>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</si>
  <si>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</si>
  <si>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</si>
  <si>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</si>
  <si>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</si>
  <si>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</si>
  <si>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</si>
  <si>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</si>
  <si>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</si>
  <si>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</si>
  <si>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</si>
  <si>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</si>
  <si>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</si>
  <si>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</si>
  <si>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</si>
  <si>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</si>
  <si>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</si>
  <si>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</si>
  <si>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</si>
  <si>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</si>
  <si>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</si>
  <si>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</si>
  <si>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</si>
  <si>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</si>
  <si>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</si>
  <si>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</si>
  <si>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</si>
  <si>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</si>
  <si>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</si>
  <si>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</si>
  <si>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</si>
  <si>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</si>
  <si>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</si>
  <si>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</si>
  <si>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</si>
  <si>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</si>
  <si>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</si>
  <si>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</si>
  <si>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</si>
  <si>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</si>
  <si>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</si>
  <si>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</si>
  <si>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</si>
  <si>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</si>
  <si>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</si>
  <si>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</si>
  <si>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</si>
  <si>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</si>
  <si>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</si>
  <si>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</si>
  <si>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</si>
  <si>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</si>
  <si>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</si>
  <si>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</si>
  <si>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</si>
  <si>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</si>
  <si>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</si>
  <si>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</si>
  <si>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</si>
  <si>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</si>
  <si>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</si>
  <si>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</si>
  <si>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</si>
  <si>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</si>
  <si>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</si>
  <si>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</si>
  <si>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</si>
  <si>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</si>
  <si>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</si>
  <si>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</si>
  <si>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</si>
  <si>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</si>
  <si>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</si>
  <si>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</si>
  <si>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</si>
  <si>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</si>
  <si>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</si>
  <si>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</si>
  <si>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</si>
  <si>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</si>
  <si>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</si>
  <si>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</si>
  <si>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</si>
  <si>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</si>
  <si>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</si>
  <si>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</si>
  <si>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</si>
  <si>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</si>
  <si>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</si>
  <si>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</si>
  <si>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</si>
  <si>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</si>
  <si>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</si>
  <si>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</si>
  <si>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</si>
  <si>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</si>
  <si>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</si>
  <si>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</si>
  <si>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</si>
  <si>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</si>
  <si>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</si>
  <si>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</si>
  <si>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</si>
  <si>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</si>
  <si>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</si>
  <si>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</si>
  <si>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</si>
  <si>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</si>
  <si>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</si>
  <si>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</si>
  <si>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</si>
  <si>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</si>
  <si>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</si>
  <si>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</si>
  <si>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</si>
  <si>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</si>
  <si>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</si>
  <si>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</si>
  <si>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</si>
  <si>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</si>
  <si>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</si>
  <si>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</si>
  <si>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</si>
  <si>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</si>
  <si>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</si>
  <si>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</si>
  <si>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</si>
  <si>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</si>
  <si>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</si>
  <si>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</si>
  <si>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</si>
  <si>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</si>
  <si>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</si>
  <si>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</si>
  <si>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</si>
  <si>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</si>
  <si>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</si>
  <si>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</si>
  <si>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</si>
  <si>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</si>
  <si>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</si>
  <si>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</si>
  <si>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</si>
  <si>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</si>
  <si>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</si>
  <si>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</si>
  <si>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</si>
  <si>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</si>
  <si>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</si>
  <si>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</si>
  <si>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</si>
  <si>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</si>
  <si>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</si>
  <si>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</si>
  <si>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</si>
  <si>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</si>
  <si>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</si>
  <si>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</si>
  <si>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</si>
  <si>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</si>
  <si>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</si>
  <si>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</si>
  <si>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</si>
  <si>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</si>
  <si>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</si>
  <si>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</si>
  <si>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</si>
  <si>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</si>
  <si>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</si>
  <si>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</si>
  <si>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</si>
  <si>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</si>
  <si>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</si>
  <si>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</si>
  <si>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</si>
  <si>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</si>
  <si>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</si>
  <si>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</si>
  <si>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</si>
  <si>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</si>
  <si>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</si>
  <si>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</si>
  <si>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</si>
  <si>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</si>
  <si>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</si>
  <si>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</si>
  <si>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</si>
  <si>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</si>
  <si>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</si>
  <si>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</si>
  <si>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</si>
  <si>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</si>
  <si>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</si>
  <si>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</si>
  <si>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</si>
  <si>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</si>
  <si>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</si>
  <si>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</si>
  <si>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</si>
  <si>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</si>
  <si>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</si>
  <si>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</si>
  <si>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</si>
  <si>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</si>
  <si>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</si>
  <si>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</si>
  <si>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</si>
  <si>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</si>
  <si>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</si>
  <si>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</si>
  <si>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</si>
  <si>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</si>
  <si>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</si>
  <si>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</si>
  <si>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</si>
  <si>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</si>
  <si>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</si>
  <si>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</si>
  <si>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</si>
  <si>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</si>
  <si>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</si>
  <si>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</si>
  <si>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</si>
  <si>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</si>
  <si>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</si>
  <si>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</si>
  <si>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</si>
  <si>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</si>
  <si>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</si>
  <si>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</si>
  <si>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</si>
  <si>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</si>
  <si>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</si>
  <si>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</si>
  <si>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</si>
  <si>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</si>
  <si>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</si>
  <si>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</si>
  <si>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</si>
  <si>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</si>
  <si>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</si>
  <si>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</si>
  <si>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</si>
  <si>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</si>
  <si>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</si>
  <si>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</si>
  <si>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</si>
  <si>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</si>
  <si>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</si>
  <si>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</si>
  <si>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</si>
  <si>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</si>
  <si>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</si>
  <si>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</si>
  <si>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</si>
  <si>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</si>
  <si>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</si>
  <si>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</si>
  <si>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</si>
  <si>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</si>
  <si>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</si>
  <si>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</si>
  <si>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</si>
  <si>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</si>
  <si>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</si>
  <si>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</si>
  <si>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</si>
  <si>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</si>
  <si>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</si>
  <si>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</si>
  <si>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</si>
  <si>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=1173+100+40+240+1173+100+40+130+133.3+45
=57.8+6+3+10+58+6+3+2+8.3+1.8
=29.5+4+2+6+29.5+4+2+0+1.7+0
=46.5+8+4+2+46.5+8+4+18+1.7+0.6
=25.5+2+0+34+25.5+2+0+9+33.3+0.6
=7.25+0+0+2+7.25+0+0+2+15+0
=961.3+280+200+200+961.3+280+200+320+0+70
</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</si>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</sst>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17"/>
  <sheetViews>
    <sheetView workbookViewId="0">
      <pane ySplit="1" topLeftCell="A204" activePane="bottomLeft" state="frozen"/>
      <selection pane="bottomLeft" activeCell="B217" sqref="B217:H217"/>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511</v>
      </c>
      <c r="B192">
        <v>80</v>
      </c>
      <c r="C192">
        <v>6</v>
      </c>
      <c r="D192">
        <v>3</v>
      </c>
      <c r="E192">
        <v>6</v>
      </c>
      <c r="F192">
        <v>2</v>
      </c>
      <c r="G192">
        <v>0</v>
      </c>
      <c r="H192">
        <v>180</v>
      </c>
    </row>
    <row r="193" spans="1:8" x14ac:dyDescent="0.25">
      <c r="A193" s="16" t="s">
        <v>482</v>
      </c>
      <c r="B193">
        <v>51</v>
      </c>
      <c r="C193">
        <v>5.0999999999999996</v>
      </c>
      <c r="D193">
        <v>3.2</v>
      </c>
      <c r="E193">
        <v>1.1000000000000001</v>
      </c>
      <c r="F193">
        <v>0.4</v>
      </c>
      <c r="G193">
        <v>0</v>
      </c>
      <c r="H193">
        <v>43</v>
      </c>
    </row>
    <row r="194" spans="1:8" x14ac:dyDescent="0.25">
      <c r="A194" s="16" t="s">
        <v>480</v>
      </c>
      <c r="B194">
        <v>100</v>
      </c>
      <c r="C194">
        <v>10</v>
      </c>
      <c r="D194">
        <v>8</v>
      </c>
      <c r="E194">
        <v>5</v>
      </c>
      <c r="F194">
        <v>0</v>
      </c>
      <c r="G194">
        <v>0</v>
      </c>
      <c r="H194">
        <v>210</v>
      </c>
    </row>
    <row r="195" spans="1:8" x14ac:dyDescent="0.25">
      <c r="A195" s="16" t="s">
        <v>481</v>
      </c>
      <c r="B195">
        <v>120</v>
      </c>
      <c r="C195">
        <v>13.6</v>
      </c>
      <c r="D195">
        <v>1.9</v>
      </c>
      <c r="E195">
        <v>0</v>
      </c>
      <c r="F195">
        <v>0</v>
      </c>
      <c r="G195">
        <v>0</v>
      </c>
      <c r="H195">
        <v>0</v>
      </c>
    </row>
    <row r="196" spans="1:8" x14ac:dyDescent="0.25">
      <c r="A196" s="16" t="s">
        <v>483</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484</v>
      </c>
      <c r="B197">
        <v>460</v>
      </c>
      <c r="C197">
        <v>33</v>
      </c>
      <c r="D197">
        <v>20</v>
      </c>
      <c r="E197">
        <v>6</v>
      </c>
      <c r="F197">
        <v>39</v>
      </c>
      <c r="G197">
        <v>2</v>
      </c>
      <c r="H197">
        <v>210</v>
      </c>
    </row>
    <row r="198" spans="1:8" x14ac:dyDescent="0.25">
      <c r="A198" s="16" t="s">
        <v>486</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487</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489</v>
      </c>
      <c r="B200">
        <v>35</v>
      </c>
      <c r="C200">
        <v>1.5</v>
      </c>
      <c r="D200">
        <v>0</v>
      </c>
      <c r="E200">
        <v>0</v>
      </c>
      <c r="F200">
        <v>5</v>
      </c>
      <c r="G200">
        <v>0</v>
      </c>
      <c r="H200">
        <v>15</v>
      </c>
    </row>
    <row r="201" spans="1:8" x14ac:dyDescent="0.25">
      <c r="A201" s="16" t="s">
        <v>492</v>
      </c>
      <c r="B201">
        <v>190</v>
      </c>
      <c r="C201">
        <v>7</v>
      </c>
      <c r="D201">
        <v>1.5</v>
      </c>
      <c r="E201">
        <v>4</v>
      </c>
      <c r="F201">
        <v>29</v>
      </c>
      <c r="G201">
        <v>2</v>
      </c>
      <c r="H201">
        <v>340</v>
      </c>
    </row>
    <row r="202" spans="1:8" x14ac:dyDescent="0.25">
      <c r="A202" s="16" t="s">
        <v>493</v>
      </c>
      <c r="B202">
        <f>240*3</f>
        <v>720</v>
      </c>
      <c r="C202">
        <f>14*3</f>
        <v>42</v>
      </c>
      <c r="D202">
        <f>8*3</f>
        <v>24</v>
      </c>
      <c r="E202">
        <f>19*3</f>
        <v>57</v>
      </c>
      <c r="F202">
        <f>9*3</f>
        <v>27</v>
      </c>
      <c r="G202">
        <f>3*3</f>
        <v>9</v>
      </c>
      <c r="H202">
        <f>370</f>
        <v>370</v>
      </c>
    </row>
    <row r="203" spans="1:8" x14ac:dyDescent="0.25">
      <c r="A203" s="16" t="s">
        <v>494</v>
      </c>
      <c r="B203">
        <f>200*6</f>
        <v>1200</v>
      </c>
      <c r="C203">
        <f>1*6</f>
        <v>6</v>
      </c>
      <c r="D203">
        <f>0*6</f>
        <v>0</v>
      </c>
      <c r="E203">
        <f>3*6</f>
        <v>18</v>
      </c>
      <c r="F203">
        <f>45*3</f>
        <v>135</v>
      </c>
      <c r="G203">
        <f>1*3</f>
        <v>3</v>
      </c>
      <c r="H203">
        <f>0*6</f>
        <v>0</v>
      </c>
    </row>
    <row r="204" spans="1:8" x14ac:dyDescent="0.25">
      <c r="A204" s="16" t="s">
        <v>496</v>
      </c>
      <c r="B204">
        <f>90*5</f>
        <v>450</v>
      </c>
      <c r="C204">
        <f>2.5*5</f>
        <v>12.5</v>
      </c>
      <c r="D204">
        <f>1*5</f>
        <v>5</v>
      </c>
      <c r="E204">
        <f>3*5</f>
        <v>15</v>
      </c>
      <c r="F204">
        <f>12*5</f>
        <v>60</v>
      </c>
      <c r="G204">
        <f>3*5</f>
        <v>15</v>
      </c>
      <c r="H204">
        <f>590*5</f>
        <v>2950</v>
      </c>
    </row>
    <row r="205" spans="1:8" x14ac:dyDescent="0.25">
      <c r="A205" s="16" t="s">
        <v>497</v>
      </c>
      <c r="B205">
        <v>100</v>
      </c>
      <c r="C205">
        <v>6</v>
      </c>
      <c r="D205">
        <v>4</v>
      </c>
      <c r="E205">
        <v>8</v>
      </c>
      <c r="F205">
        <v>2</v>
      </c>
      <c r="G205">
        <v>0</v>
      </c>
      <c r="H205">
        <v>280</v>
      </c>
    </row>
    <row r="206" spans="1:8" x14ac:dyDescent="0.25">
      <c r="A206" s="16" t="s">
        <v>495</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498</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503</v>
      </c>
      <c r="B208">
        <f>30*3.5</f>
        <v>105</v>
      </c>
      <c r="C208">
        <f>0</f>
        <v>0</v>
      </c>
      <c r="D208">
        <v>0</v>
      </c>
      <c r="E208">
        <f>1*3.5</f>
        <v>3.5</v>
      </c>
      <c r="F208">
        <f>4*3.5</f>
        <v>14</v>
      </c>
      <c r="G208">
        <f>2*3.5</f>
        <v>7</v>
      </c>
      <c r="H208">
        <f>20*3.5</f>
        <v>70</v>
      </c>
    </row>
    <row r="209" spans="1:8" x14ac:dyDescent="0.25">
      <c r="A209" s="16" t="s">
        <v>505</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504</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506</v>
      </c>
      <c r="B211">
        <v>70</v>
      </c>
      <c r="C211">
        <v>5</v>
      </c>
      <c r="D211">
        <v>3.5</v>
      </c>
      <c r="E211">
        <v>1</v>
      </c>
      <c r="F211">
        <v>4</v>
      </c>
      <c r="G211">
        <v>0</v>
      </c>
      <c r="H211">
        <v>20</v>
      </c>
    </row>
    <row r="212" spans="1:8" x14ac:dyDescent="0.25">
      <c r="A212" s="16" t="s">
        <v>514</v>
      </c>
      <c r="B212">
        <v>80</v>
      </c>
      <c r="C212">
        <v>5</v>
      </c>
      <c r="D212">
        <v>1</v>
      </c>
      <c r="E212">
        <v>1</v>
      </c>
      <c r="F212">
        <v>20</v>
      </c>
      <c r="G212">
        <v>9</v>
      </c>
      <c r="H212">
        <v>0</v>
      </c>
    </row>
    <row r="213" spans="1:8" x14ac:dyDescent="0.25">
      <c r="A213" s="16" t="s">
        <v>515</v>
      </c>
      <c r="B213">
        <v>110</v>
      </c>
      <c r="C213">
        <v>11</v>
      </c>
      <c r="D213">
        <v>6</v>
      </c>
      <c r="E213">
        <v>2</v>
      </c>
      <c r="F213">
        <v>2</v>
      </c>
      <c r="G213">
        <v>0</v>
      </c>
      <c r="H213">
        <v>390</v>
      </c>
    </row>
    <row r="214" spans="1:8" x14ac:dyDescent="0.25">
      <c r="A214" s="16" t="s">
        <v>516</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517</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520</v>
      </c>
      <c r="B216" s="17">
        <v>120</v>
      </c>
      <c r="C216" s="17">
        <v>5</v>
      </c>
      <c r="D216" s="17">
        <v>3</v>
      </c>
      <c r="E216" s="17">
        <v>1</v>
      </c>
      <c r="F216" s="17">
        <v>17</v>
      </c>
      <c r="G216" s="17">
        <v>1</v>
      </c>
      <c r="H216" s="17">
        <v>100</v>
      </c>
    </row>
    <row r="217" spans="1:8" x14ac:dyDescent="0.25">
      <c r="B217">
        <f>B49*2</f>
        <v>40</v>
      </c>
      <c r="C217">
        <f t="shared" ref="C217:H217" si="49">C49*2</f>
        <v>3</v>
      </c>
      <c r="D217">
        <f t="shared" si="49"/>
        <v>2</v>
      </c>
      <c r="E217">
        <f t="shared" si="49"/>
        <v>4</v>
      </c>
      <c r="F217">
        <f t="shared" si="49"/>
        <v>0</v>
      </c>
      <c r="G217">
        <f t="shared" si="49"/>
        <v>0</v>
      </c>
      <c r="H217">
        <f t="shared" si="49"/>
        <v>200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X1" zoomScale="85" zoomScaleNormal="85" workbookViewId="0">
      <pane ySplit="1" topLeftCell="A78" activePane="bottomLeft" state="frozen"/>
      <selection activeCell="O1" sqref="O1"/>
      <selection pane="bottomLeft" activeCell="AA82" sqref="AA82"/>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82" si="1">$AC3/$AB3</f>
        <v>1.8795539033457251E-2</v>
      </c>
      <c r="AJ3" s="6">
        <f t="shared" ref="AJ3:AJ82" si="2">$AD3/$AB3</f>
        <v>1.3085501858736059E-2</v>
      </c>
      <c r="AK3" s="6">
        <f t="shared" ref="AK3:AK82" si="3">$AE3/$AB3</f>
        <v>3.0810408921933083E-2</v>
      </c>
      <c r="AL3" s="6">
        <f t="shared" ref="AL3:AL82" si="4">$AF3/$AB3</f>
        <v>0.16981412639405205</v>
      </c>
      <c r="AM3" s="6">
        <f t="shared" ref="AM3:AM82" si="5">$AG3/$AB3</f>
        <v>1.6773234200743493E-2</v>
      </c>
      <c r="AN3" s="6">
        <f t="shared" ref="AN3:AN82"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479</v>
      </c>
      <c r="AA73" s="10" t="s">
        <v>478</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485</v>
      </c>
      <c r="AA74" s="10" t="s">
        <v>488</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491</v>
      </c>
      <c r="AA75" s="10" t="s">
        <v>490</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500</v>
      </c>
      <c r="AA76" s="10" t="s">
        <v>499</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502</v>
      </c>
      <c r="AA77" s="10" t="s">
        <v>501</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508</v>
      </c>
      <c r="AA78" s="10" t="s">
        <v>507</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138</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510</v>
      </c>
      <c r="AA79" s="10" t="s">
        <v>509</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513</v>
      </c>
      <c r="AA80" s="10" t="s">
        <v>512</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519</v>
      </c>
      <c r="AA81" s="10" t="s">
        <v>518</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522</v>
      </c>
      <c r="AA82" s="10" t="s">
        <v>521</v>
      </c>
      <c r="AB82" s="5">
        <f>1173+100+40+240+1173+100+40+130+133.3+45</f>
        <v>3174.3</v>
      </c>
      <c r="AC82" s="6">
        <f>57.8+6+3+10+58+6+3+2+8.3+1.8</f>
        <v>155.90000000000003</v>
      </c>
      <c r="AD82" s="6">
        <f>29.5+4+2+6+29.5+4+2+0+1.7+0</f>
        <v>78.7</v>
      </c>
      <c r="AE82" s="6">
        <f>46.5+8+4+2+46.5+8+4+18+1.7+0.6</f>
        <v>139.29999999999998</v>
      </c>
      <c r="AF82" s="6">
        <f>25.5+2+0+34+25.5+2+0+9+33.3+0.6</f>
        <v>131.9</v>
      </c>
      <c r="AG82" s="6">
        <f>7.25+0+0+2+7.25+0+0+2+15+0</f>
        <v>33.5</v>
      </c>
      <c r="AH82" s="6">
        <f>961.3+280+200+200+961.3+280+200+320+0+70</f>
        <v>3472.6</v>
      </c>
      <c r="AI82" s="6">
        <f t="shared" si="1"/>
        <v>4.9113190309674579E-2</v>
      </c>
      <c r="AJ82" s="6">
        <f t="shared" si="2"/>
        <v>2.4792867718867153E-2</v>
      </c>
      <c r="AK82" s="6">
        <f t="shared" si="3"/>
        <v>4.3883690892480225E-2</v>
      </c>
      <c r="AL82" s="6">
        <f t="shared" si="4"/>
        <v>4.15524682607189E-2</v>
      </c>
      <c r="AM82" s="6">
        <f t="shared" si="5"/>
        <v>1.055350786000063E-2</v>
      </c>
      <c r="AN82" s="6">
        <f t="shared" si="6"/>
        <v>1.0939734744668115</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row r="84" spans="1:61" ht="20.100000000000001" customHeight="1" x14ac:dyDescent="0.25"/>
    <row r="85" spans="1:61" ht="20.100000000000001" customHeight="1" x14ac:dyDescent="0.25"/>
    <row r="86" spans="1:61" ht="20.100000000000001" customHeight="1" x14ac:dyDescent="0.25"/>
    <row r="87" spans="1:61" ht="20.100000000000001" customHeight="1" x14ac:dyDescent="0.25"/>
    <row r="88" spans="1:61" ht="20.100000000000001" customHeight="1" x14ac:dyDescent="0.25"/>
    <row r="89" spans="1:61" ht="20.100000000000001" customHeight="1" x14ac:dyDescent="0.25"/>
    <row r="90" spans="1:61" ht="20.100000000000001" customHeight="1" x14ac:dyDescent="0.25"/>
    <row r="91" spans="1:61" ht="20.100000000000001" customHeight="1" x14ac:dyDescent="0.25"/>
    <row r="92" spans="1:61" ht="20.100000000000001" customHeight="1" x14ac:dyDescent="0.25"/>
    <row r="93" spans="1:61" ht="20.100000000000001" customHeight="1" x14ac:dyDescent="0.25"/>
    <row r="94" spans="1:61" ht="20.100000000000001" customHeight="1" x14ac:dyDescent="0.25"/>
    <row r="95" spans="1:61" ht="20.100000000000001" customHeight="1" x14ac:dyDescent="0.25"/>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2021-04-05T21:17:09Z</dcterms:modified>
</cp:coreProperties>
</file>