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490841C9-AC8E-4993-A23F-D22D596E83AD}"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 name="vacationRedondo" sheetId="6" r:id="rId4"/>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219" i="1" l="1"/>
  <c r="AG219" i="1"/>
  <c r="AF219" i="1"/>
  <c r="AE219" i="1"/>
  <c r="AD219" i="1"/>
  <c r="AC219" i="1"/>
  <c r="AB219" i="1"/>
  <c r="C541" i="4"/>
  <c r="D541" i="4"/>
  <c r="E541" i="4"/>
  <c r="F541" i="4"/>
  <c r="G541" i="4"/>
  <c r="H541" i="4"/>
  <c r="B541" i="4"/>
  <c r="AI218" i="1"/>
  <c r="AJ218" i="1"/>
  <c r="AK218" i="1"/>
  <c r="AL218" i="1"/>
  <c r="AM218" i="1"/>
  <c r="AN218" i="1"/>
  <c r="AI219" i="1"/>
  <c r="AJ219" i="1"/>
  <c r="AK219" i="1"/>
  <c r="AL219" i="1"/>
  <c r="AM219" i="1"/>
  <c r="AN219" i="1"/>
  <c r="AH218" i="1"/>
  <c r="AG218" i="1"/>
  <c r="AF218" i="1"/>
  <c r="AE218" i="1"/>
  <c r="AD218" i="1"/>
  <c r="AC218" i="1"/>
  <c r="AB218" i="1"/>
  <c r="M219" i="1" s="1"/>
  <c r="L219" i="1"/>
  <c r="L218" i="1"/>
  <c r="M218" i="1"/>
  <c r="AI217" i="1"/>
  <c r="AJ217" i="1"/>
  <c r="AK217" i="1"/>
  <c r="AL217" i="1"/>
  <c r="AM217" i="1"/>
  <c r="AN217" i="1"/>
  <c r="AH217" i="1"/>
  <c r="AG217" i="1"/>
  <c r="AF217" i="1"/>
  <c r="AE217" i="1"/>
  <c r="AD217" i="1"/>
  <c r="AC217" i="1"/>
  <c r="AB217" i="1"/>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J216" i="1" l="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<sst xmlns="http://schemas.openxmlformats.org/spreadsheetml/2006/main" count="5058" uniqueCount="1179">
  <si>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</si>
  <si>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</si>
  <si>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</si>
  <si>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</si>
  <si>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</si>
  <si>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</si>
  <si>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</si>
  <si>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</si>
  <si>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</si>
  <si>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</si>
  <si>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</si>
  <si>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</si>
  <si>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</si>
  <si>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</si>
  <si>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</si>
  <si>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</si>
  <si>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</si>
  <si>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</si>
  <si>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</si>
  <si>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</si>
  <si>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</si>
  <si>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</si>
  <si>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</si>
  <si>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</si>
  <si>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</si>
  <si>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</si>
  <si>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</si>
  <si>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</si>
  <si>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</si>
  <si>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</si>
  <si>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</si>
  <si>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</si>
  <si>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</si>
  <si>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</si>
  <si>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</si>
  <si>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</si>
  <si>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</si>
  <si>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</si>
  <si>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</si>
  <si>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</si>
  <si>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</si>
  <si>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</si>
  <si>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</si>
  <si>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</si>
  <si>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</si>
  <si>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</si>
  <si>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</si>
  <si>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</si>
  <si>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</si>
  <si>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</si>
  <si>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</si>
  <si>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</si>
  <si>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</si>
  <si>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</si>
  <si>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</si>
  <si>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</si>
  <si>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</si>
  <si>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</si>
  <si>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</si>
  <si>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</si>
  <si>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</si>
  <si>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</si>
  <si>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</si>
  <si>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</si>
  <si>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</si>
  <si>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</si>
  <si>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</si>
  <si>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</si>
  <si>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</si>
  <si>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</si>
  <si>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</si>
  <si>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</si>
  <si>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</si>
  <si>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</si>
  <si>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</si>
  <si>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</si>
  <si>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</si>
  <si>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</si>
  <si>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</si>
  <si>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</si>
  <si>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</si>
  <si>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</si>
  <si>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</si>
  <si>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</si>
  <si>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</si>
  <si>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</si>
  <si>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</si>
  <si>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</si>
  <si>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</si>
  <si>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</si>
  <si>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</si>
  <si>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</si>
  <si>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</si>
  <si>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</si>
  <si>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</si>
  <si>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</si>
  <si>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</si>
  <si>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</si>
  <si>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</si>
  <si>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</si>
  <si>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</si>
  <si>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</si>
  <si>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</si>
  <si>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</si>
  <si>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</si>
  <si>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</si>
  <si>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</si>
  <si>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</si>
  <si>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</si>
  <si>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</si>
  <si>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</si>
  <si>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</si>
  <si>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</si>
  <si>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</si>
  <si>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</si>
  <si>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</si>
  <si>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</si>
  <si>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</si>
  <si>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</si>
  <si>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</si>
  <si>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</si>
  <si>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</si>
  <si>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</si>
  <si>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</si>
  <si>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</si>
  <si>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</si>
  <si>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</si>
  <si>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</si>
  <si>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</si>
  <si>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</si>
  <si>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</si>
  <si>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</si>
  <si>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</si>
  <si>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</si>
  <si>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</si>
  <si>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</si>
  <si>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</si>
  <si>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</si>
  <si>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</si>
  <si>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</si>
  <si>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</si>
  <si>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</si>
  <si>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</si>
  <si>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</si>
  <si>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</si>
  <si>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</si>
  <si>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</si>
  <si>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</si>
  <si>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</si>
  <si>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</si>
  <si>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</si>
  <si>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</si>
  <si>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</si>
  <si>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</si>
  <si>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</si>
  <si>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</si>
  <si>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</si>
  <si>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</si>
  <si>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</si>
  <si>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</si>
  <si>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</si>
  <si>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</si>
  <si>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</si>
  <si>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</si>
  <si>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</si>
  <si>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</si>
  <si>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</si>
  <si>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</si>
  <si>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</si>
  <si>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</si>
  <si>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</si>
  <si>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</si>
  <si>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</si>
  <si>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</si>
  <si>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</si>
  <si>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</si>
  <si>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</si>
  <si>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</si>
  <si>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</si>
  <si>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</si>
  <si>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</si>
  <si>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</si>
  <si>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</si>
  <si>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</si>
  <si>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</si>
  <si>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</si>
  <si>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</si>
  <si>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</si>
  <si>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</si>
  <si>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</si>
  <si>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</si>
  <si>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</si>
  <si>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</si>
  <si>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</si>
  <si>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</si>
  <si>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</si>
  <si>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</si>
  <si>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</si>
  <si>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</si>
  <si>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</si>
  <si>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</si>
  <si>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</si>
  <si>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</si>
  <si>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</si>
  <si>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</si>
  <si>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</si>
  <si>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</si>
  <si>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</si>
  <si>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</si>
  <si>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</si>
  <si>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</si>
  <si>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</si>
  <si>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</si>
  <si>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</si>
  <si>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</si>
  <si>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</si>
  <si>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</si>
  <si>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</si>
  <si>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</si>
  <si>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</si>
  <si>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</si>
  <si>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</si>
  <si>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</si>
  <si>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</si>
  <si>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</si>
  <si>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</si>
  <si>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</si>
  <si>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</si>
  <si>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</si>
  <si>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</si>
  <si>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</si>
  <si>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</si>
  <si>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</si>
  <si>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</si>
  <si>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</si>
  <si>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</si>
  <si>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</si>
  <si>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</si>
  <si>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</si>
  <si>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</si>
  <si>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</si>
  <si>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</si>
  <si>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</si>
  <si>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</si>
  <si>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</si>
  <si>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</si>
  <si>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</si>
  <si>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</si>
  <si>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</si>
  <si>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</si>
  <si>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</si>
  <si>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</si>
  <si>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</si>
  <si>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</si>
  <si>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</si>
  <si>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</si>
  <si>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</si>
  <si>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</si>
  <si>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</si>
  <si>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</si>
  <si>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</si>
  <si>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</si>
  <si>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</si>
  <si>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</si>
  <si>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</si>
  <si>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</si>
  <si>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</si>
  <si>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</si>
  <si>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</si>
  <si>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</si>
  <si>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</si>
  <si>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</si>
  <si>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</si>
  <si>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</si>
  <si>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</si>
  <si>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</si>
  <si>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</si>
  <si>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</si>
  <si>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</si>
  <si>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</si>
  <si>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</si>
  <si>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</si>
  <si>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</si>
  <si>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</si>
  <si>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</si>
  <si>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</si>
  <si>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</si>
  <si>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</si>
  <si>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</si>
  <si>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</si>
  <si>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</si>
  <si>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</si>
  <si>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</si>
  <si>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</si>
  <si>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</si>
  <si>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</si>
  <si>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</si>
  <si>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</si>
  <si>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</si>
  <si>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</si>
  <si>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</si>
  <si>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</si>
  <si>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</si>
  <si>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</si>
  <si>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</si>
  <si>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</si>
  <si>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</si>
  <si>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</si>
  <si>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</si>
  <si>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</si>
  <si>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</si>
  <si>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</si>
  <si>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</si>
  <si>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</si>
  <si>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</si>
  <si>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</si>
  <si>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</si>
  <si>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</si>
  <si>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</si>
  <si>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</si>
  <si>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</si>
  <si>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</si>
  <si>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</si>
  <si>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</si>
  <si>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</si>
  <si>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</si>
  <si>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</si>
  <si>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</si>
  <si>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</si>
  <si>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</si>
  <si>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</si>
  <si>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</si>
  <si>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</si>
  <si>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</si>
  <si>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</si>
  <si>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</si>
  <si>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</si>
  <si>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</si>
  <si>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</si>
  <si>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</si>
  <si>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</si>
  <si>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</si>
  <si>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</si>
  <si>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</si>
  <si>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</si>
  <si>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</si>
  <si>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</si>
  <si>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</si>
  <si>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</si>
  <si>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</si>
  <si>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</si>
  <si>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</si>
  <si>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</si>
  <si>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</si>
  <si>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</si>
  <si>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</si>
  <si>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</si>
  <si>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</si>
  <si>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</si>
  <si>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</si>
  <si>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</si>
  <si>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</si>
  <si>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</si>
  <si>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</si>
  <si>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</si>
  <si>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</si>
  <si>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</si>
  <si>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</si>
  <si>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</si>
  <si>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</si>
  <si>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</si>
  <si>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</si>
  <si>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</si>
  <si>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</si>
  <si>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</si>
  <si>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</si>
  <si>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</si>
  <si>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</si>
  <si>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</si>
  <si>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</si>
  <si>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</si>
  <si>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</si>
  <si>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</si>
  <si>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</si>
  <si>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</si>
  <si>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</si>
  <si>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</si>
  <si>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</si>
  <si>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</si>
  <si>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</si>
  <si>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</si>
  <si>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</si>
  <si>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</si>
  <si>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</si>
  <si>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</si>
  <si>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</si>
  <si>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</si>
  <si>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</si>
  <si>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</si>
  <si>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</si>
  <si>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</si>
  <si>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</si>
  <si>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</si>
  <si>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</si>
  <si>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</si>
  <si>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</si>
  <si>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</si>
  <si>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</si>
  <si>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</si>
  <si>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</si>
  <si>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</si>
  <si>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</si>
  <si>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</si>
  <si>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</si>
  <si>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</si>
  <si>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</si>
  <si>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</si>
  <si>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</si>
  <si>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</si>
  <si>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</si>
  <si>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</si>
  <si>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</si>
  <si>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</si>
  <si>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</si>
  <si>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</si>
  <si>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</si>
  <si>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</si>
  <si>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</si>
  <si>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</si>
  <si>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</si>
  <si>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</si>
  <si>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</si>
  <si>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</si>
  <si>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</si>
  <si>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</si>
  <si>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</si>
  <si>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</si>
  <si>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</si>
  <si>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</si>
  <si>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</si>
  <si>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</si>
  <si>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</si>
  <si>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</si>
  <si>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</si>
  <si>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</si>
  <si>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</si>
  <si>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</si>
  <si>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</si>
  <si>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</si>
  <si>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</si>
  <si>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</si>
  <si>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</si>
  <si>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</si>
  <si>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</si>
  <si>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</si>
  <si>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</si>
  <si>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</si>
  <si>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</si>
  <si>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</si>
  <si>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</si>
  <si>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</si>
  <si>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</si>
  <si>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</si>
  <si>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</si>
  <si>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</si>
  <si>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</si>
  <si>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</si>
  <si>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</si>
  <si>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</si>
  <si>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</si>
  <si>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</si>
  <si>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</si>
  <si>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</si>
  <si>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</si>
  <si>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</si>
  <si>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</si>
  <si>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</si>
  <si>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</si>
  <si>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</si>
  <si>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</si>
  <si>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</si>
  <si>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</si>
  <si>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</si>
  <si>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</si>
  <si>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</si>
  <si>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</si>
  <si>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</si>
  <si>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</si>
  <si>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</si>
  <si>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</si>
  <si>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</si>
  <si>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</si>
  <si>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</si>
  <si>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</si>
  <si>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</si>
  <si>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</si>
  <si>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</si>
  <si>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</si>
  <si>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</si>
  <si>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</si>
  <si>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</si>
  <si>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</si>
  <si>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</si>
  <si>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</si>
  <si>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</si>
  <si>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</si>
  <si>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</si>
  <si>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</si>
  <si>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</si>
  <si>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</si>
  <si>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</si>
  <si>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</si>
  <si>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</si>
  <si>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</si>
  <si>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</si>
  <si>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</si>
  <si>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</si>
  <si>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</si>
  <si>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</si>
  <si>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</si>
  <si>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</si>
  <si>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</si>
  <si>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</si>
  <si>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</si>
  <si>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</si>
  <si>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</si>
  <si>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</si>
  <si>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</si>
  <si>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</si>
  <si>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</si>
  <si>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</si>
  <si>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</si>
  <si>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</si>
  <si>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</si>
  <si>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</si>
  <si>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</si>
  <si>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</si>
  <si>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</si>
  <si>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</si>
  <si>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</si>
  <si>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</si>
  <si>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</si>
  <si>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</si>
  <si>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</si>
  <si>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</si>
  <si>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</si>
  <si>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</si>
  <si>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</si>
  <si>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</si>
  <si>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</si>
  <si>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</si>
  <si>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</si>
  <si>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</si>
  <si>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</si>
  <si>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</si>
  <si>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</si>
  <si>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</si>
  <si>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</si>
  <si>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</si>
  <si>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</si>
  <si>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</si>
  <si>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</si>
  <si>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</si>
  <si>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</si>
  <si>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</si>
  <si>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</si>
  <si>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</si>
  <si>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</si>
  <si>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</si>
  <si>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</si>
  <si>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</si>
  <si>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</si>
  <si>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</si>
  <si>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</si>
  <si>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</si>
  <si>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</si>
  <si>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</si>
  <si>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</si>
  <si>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</si>
  <si>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</si>
  <si>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</si>
  <si>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</si>
  <si>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</si>
  <si>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</si>
  <si>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</si>
  <si>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</si>
  <si>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</si>
  <si>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</si>
  <si>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</si>
  <si>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</si>
  <si>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</si>
  <si>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</si>
  <si>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</si>
  <si>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</si>
  <si>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</si>
  <si>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</si>
  <si>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</si>
  <si>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</si>
  <si>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</si>
  <si>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</si>
  <si>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</si>
  <si>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</si>
  <si>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</si>
  <si>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</si>
  <si>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</si>
  <si>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</si>
  <si>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</si>
  <si>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</si>
  <si>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</si>
  <si>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</si>
  <si>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</si>
  <si>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</si>
  <si>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</si>
  <si>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</si>
  <si>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</si>
  <si>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</si>
  <si>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</si>
  <si>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</si>
  <si>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</si>
  <si>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</si>
  <si>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</si>
  <si>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</si>
  <si>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</si>
  <si>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</si>
  <si>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</si>
  <si>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</si>
  <si>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</si>
  <si>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</si>
  <si>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</si>
  <si>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</si>
  <si>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</si>
  <si>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</si>
  <si>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</si>
  <si>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</si>
  <si>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</si>
  <si>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</si>
  <si>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</si>
  <si>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</si>
  <si>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</si>
  <si>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</si>
  <si>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</si>
  <si>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</si>
  <si>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</si>
  <si>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</si>
  <si>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</si>
  <si>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</si>
  <si>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</si>
  <si>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</si>
  <si>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</si>
  <si>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</si>
  <si>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</si>
  <si>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</si>
  <si>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</si>
  <si>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</si>
  <si>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</si>
  <si>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</si>
  <si>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</si>
  <si>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</si>
  <si>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</si>
  <si>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</si>
  <si>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</si>
  <si>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</si>
  <si>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</si>
  <si>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</si>
  <si>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</si>
  <si>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</si>
  <si>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</si>
  <si>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</si>
  <si>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</si>
  <si>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</si>
  <si>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</si>
  <si>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</si>
  <si>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</si>
  <si>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</si>
  <si>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</si>
  <si>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</si>
  <si>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</si>
  <si>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</si>
  <si>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</si>
  <si>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</si>
  <si>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</si>
  <si>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</si>
  <si>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</si>
  <si>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</si>
  <si>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</si>
  <si>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</si>
  <si>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</si>
  <si>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</si>
  <si>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</si>
  <si>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</si>
  <si>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</si>
  <si>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</si>
  <si>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</si>
  <si>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</si>
  <si>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</si>
  <si>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</si>
  <si>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</si>
  <si>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</si>
  <si>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</si>
  <si>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</si>
  <si>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</si>
  <si>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</si>
  <si>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</si>
  <si>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</si>
  <si>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</si>
  <si>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</si>
  <si>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</si>
  <si>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</si>
  <si>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</si>
  <si>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</si>
  <si>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</si>
  <si>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</si>
  <si>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</si>
  <si>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</si>
  <si>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</si>
  <si>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</si>
  <si>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</si>
  <si>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</si>
  <si>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</si>
  <si>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</si>
  <si>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</si>
  <si>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</si>
  <si>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</si>
  <si>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</si>
  <si>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</si>
  <si>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</si>
  <si>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</si>
  <si>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</si>
  <si>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</si>
  <si>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</si>
  <si>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</si>
  <si>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</si>
  <si>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</si>
  <si>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</si>
  <si>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</si>
  <si>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</si>
  <si>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</si>
  <si>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</si>
  <si>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</si>
  <si>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</si>
  <si>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</si>
  <si>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</si>
  <si>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</si>
  <si>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</si>
  <si>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</si>
  <si>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</si>
  <si>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</si>
  <si>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</si>
  <si>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</si>
  <si>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</si>
  <si>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</si>
  <si>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</si>
  <si>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</si>
  <si>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</si>
  <si>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</si>
  <si>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</si>
  <si>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</si>
  <si>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</si>
  <si>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</si>
  <si>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</si>
  <si>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</si>
  <si>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</si>
  <si>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</si>
  <si>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</si>
  <si>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</si>
  <si>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</si>
  <si>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</si>
  <si>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</si>
  <si>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</si>
  <si>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</si>
  <si>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</si>
  <si>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</si>
  <si>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</si>
  <si>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</si>
  <si>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</si>
  <si>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</si>
  <si>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</si>
  <si>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</si>
  <si>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</si>
  <si>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</si>
  <si>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</si>
  <si>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</si>
  <si>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</si>
  <si>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</si>
  <si>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</si>
  <si>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</si>
  <si>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</si>
  <si>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</si>
  <si>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</si>
  <si>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</si>
  <si>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</si>
  <si>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</si>
  <si>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</si>
  <si>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</si>
  <si>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</si>
  <si>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</si>
  <si>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</si>
  <si>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</si>
  <si>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</si>
  <si>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</si>
  <si>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</si>
  <si>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</si>
  <si>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</si>
  <si>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</si>
  <si>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</si>
  <si>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</si>
  <si>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</si>
  <si>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</si>
  <si>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</si>
  <si>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</si>
  <si>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</si>
  <si>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</si>
  <si>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</si>
  <si>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</si>
  <si>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</si>
  <si>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</si>
  <si>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</si>
  <si>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</si>
  <si>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</si>
  <si>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</si>
  <si>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</si>
  <si>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</si>
  <si>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</si>
  <si>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</si>
  <si>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</si>
  <si>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</si>
  <si>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</si>
  <si>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</si>
  <si>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</si>
  <si>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</si>
  <si>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</si>
  <si>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</si>
  <si>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</si>
  <si>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</si>
  <si>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</si>
  <si>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</si>
  <si>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</si>
  <si>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</si>
  <si>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</si>
  <si>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</si>
  <si>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</si>
  <si>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</si>
  <si>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</si>
  <si>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</si>
  <si>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</si>
  <si>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</si>
  <si>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</si>
  <si>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</si>
  <si>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</si>
  <si>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</si>
  <si>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</si>
  <si>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</si>
  <si>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</si>
  <si>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</si>
  <si>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</si>
  <si>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</si>
  <si>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</si>
  <si>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</si>
  <si>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</si>
  <si>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</si>
  <si>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</si>
  <si>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</si>
  <si>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</si>
  <si>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</si>
  <si>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</si>
  <si>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</si>
  <si>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</si>
  <si>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</si>
  <si>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</si>
  <si>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</si>
  <si>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</si>
  <si>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</si>
  <si>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</si>
  <si>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</si>
  <si>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</si>
  <si>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</si>
  <si>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</si>
  <si>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</si>
  <si>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</si>
  <si>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</si>
  <si>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</si>
  <si>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</si>
  <si>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</si>
  <si>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</si>
  <si>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</si>
  <si>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</si>
  <si>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</si>
  <si>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</si>
  <si>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</si>
  <si>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</si>
  <si>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</si>
  <si>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</si>
  <si>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</si>
  <si>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</si>
  <si>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</si>
  <si>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</si>
  <si>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</si>
  <si>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</si>
  <si>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</si>
  <si>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</si>
  <si>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</si>
  <si>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</si>
  <si>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</si>
  <si>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</si>
  <si>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</si>
  <si>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</si>
  <si>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</si>
  <si>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</si>
  <si>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</si>
  <si>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</si>
  <si>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</si>
  <si>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</si>
  <si>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</si>
  <si>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</si>
  <si>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</si>
  <si>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</si>
  <si>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</si>
  <si>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</si>
  <si>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</si>
  <si>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</si>
  <si>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</si>
  <si>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</si>
  <si>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</si>
  <si>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</si>
  <si>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</si>
  <si>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</si>
  <si>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</si>
  <si>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</si>
  <si>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</si>
  <si>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</si>
  <si>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</si>
  <si>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</si>
  <si>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</si>
  <si>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</si>
  <si>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</si>
  <si>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</si>
  <si>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</si>
  <si>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</si>
  <si>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</si>
  <si>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</si>
  <si>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</si>
  <si>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</si>
  <si>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</si>
  <si>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</si>
  <si>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</si>
  <si>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</si>
  <si>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</si>
  <si>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</si>
  <si>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</si>
  <si>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</si>
  <si>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</si>
  <si>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</si>
  <si>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</si>
  <si>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</si>
  <si>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</si>
  <si>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</si>
  <si>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</si>
  <si>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</si>
  <si>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</si>
  <si>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</si>
  <si>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</si>
  <si>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</si>
  <si>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</si>
  <si>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</si>
  <si>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</si>
  <si>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</si>
  <si>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</si>
  <si>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</si>
  <si>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</si>
  <si>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</si>
  <si>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</si>
  <si>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</si>
  <si>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</si>
  <si>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</si>
  <si>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</si>
  <si>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</si>
  <si>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</si>
  <si>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</si>
  <si>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</si>
  <si>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</si>
  <si>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</si>
  <si>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</si>
  <si>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</si>
  <si>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</si>
  <si>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</si>
  <si>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</si>
  <si>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</si>
  <si>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</si>
  <si>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</si>
  <si>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</si>
  <si>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</si>
  <si>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</si>
  <si>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</si>
  <si>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</si>
  <si>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</si>
  <si>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</si>
  <si>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</si>
  <si>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</si>
  <si>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</si>
  <si>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</si>
  <si>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</si>
  <si>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</si>
  <si>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</si>
  <si>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</si>
  <si>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</si>
  <si>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</si>
  <si>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</si>
  <si>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</si>
  <si>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</si>
  <si>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</si>
  <si>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</si>
  <si>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</si>
  <si>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</si>
  <si>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</si>
  <si>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</si>
  <si>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</si>
  <si>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</si>
  <si>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</si>
  <si>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</si>
  <si>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</si>
  <si>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</si>
  <si>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</si>
  <si>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</si>
  <si>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</si>
  <si>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</si>
  <si>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</si>
  <si>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</si>
  <si>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</si>
  <si>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</si>
  <si>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</si>
  <si>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</si>
  <si>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</si>
  <si>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</si>
  <si>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</si>
  <si>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</si>
  <si>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</si>
  <si>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</si>
  <si>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</si>
  <si>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</si>
  <si>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</si>
  <si>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</si>
  <si>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</si>
  <si>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</si>
  <si>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</si>
  <si>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</si>
  <si>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</si>
  <si>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</si>
  <si>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</si>
  <si>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</si>
  <si>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</si>
  <si>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</si>
  <si>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</si>
  <si>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</si>
  <si>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</si>
  <si>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</si>
  <si>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</si>
  <si>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</si>
  <si>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</si>
  <si>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</si>
  <si>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</si>
  <si>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</si>
  <si>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</si>
  <si>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</si>
  <si>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</si>
  <si>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</si>
  <si>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</si>
  <si>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</si>
  <si>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</si>
  <si>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</si>
  <si>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</si>
  <si>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</si>
  <si>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</si>
  <si>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</si>
  <si>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</si>
  <si>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</si>
  <si>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</si>
  <si>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</si>
  <si>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</si>
  <si>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</si>
  <si>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</si>
  <si>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</si>
  <si>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</si>
  <si>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</si>
  <si>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</si>
  <si>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</si>
  <si>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</si>
  <si>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</si>
  <si>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</si>
  <si>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</si>
  <si>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</si>
  <si>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</si>
  <si>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</si>
  <si>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</si>
  <si>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</si>
  <si>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</si>
  <si>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</si>
  <si>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</si>
  <si>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</si>
  <si>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</si>
  <si>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</si>
  <si>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</si>
  <si>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</si>
  <si>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</si>
  <si>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</si>
  <si>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</si>
  <si>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</si>
  <si>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</si>
  <si>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</si>
  <si>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</si>
  <si>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</si>
  <si>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</si>
  <si>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</si>
  <si>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</si>
  <si>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</si>
  <si>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</si>
  <si>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</si>
  <si>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</si>
  <si>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</si>
  <si>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</si>
  <si>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</si>
  <si>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</si>
  <si>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</si>
  <si>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</si>
  <si>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</si>
  <si>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</si>
  <si>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</si>
  <si>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</si>
  <si>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</si>
  <si>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</si>
  <si>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</si>
  <si>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</si>
  <si>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</si>
  <si>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</si>
  <si>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</si>
  <si>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</si>
  <si>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</si>
  <si>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</si>
  <si>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</si>
  <si>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</si>
  <si>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</si>
  <si>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</si>
  <si>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</si>
  <si>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</si>
  <si>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</si>
  <si>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</si>
  <si>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</si>
  <si>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</si>
  <si>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</si>
  <si>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</si>
  <si>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</si>
  <si>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</si>
  <si>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</si>
  <si>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</si>
  <si>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</si>
  <si>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</si>
  <si>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</si>
  <si>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</si>
  <si>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</si>
  <si>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</si>
  <si>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</si>
  <si>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</si>
  <si>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</si>
  <si>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</si>
  <si>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</si>
  <si>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</si>
  <si>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</si>
  <si>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</si>
  <si>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</si>
  <si>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</si>
  <si>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</si>
  <si>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</si>
  <si>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</si>
  <si>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</si>
  <si>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</si>
  <si>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</si>
  <si>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</si>
  <si>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</si>
  <si>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serving and 1/4 serving veg lasagna Trader Joes
(275	6.25	2.5	13.75	43.75	6.25	475)</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</si>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</sst>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43"/>
  <sheetViews>
    <sheetView workbookViewId="0">
      <pane ySplit="1" topLeftCell="A530" activePane="bottomLeft" state="frozen"/>
      <selection pane="bottomLeft" activeCell="B541" sqref="B541:H541"/>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B541">
        <f>B536*1.25</f>
        <v>275</v>
      </c>
      <c r="C541">
        <f t="shared" ref="C541:H541" si="123">C536*1.25</f>
        <v>6.25</v>
      </c>
      <c r="D541">
        <f t="shared" si="123"/>
        <v>2.5</v>
      </c>
      <c r="E541">
        <f t="shared" si="123"/>
        <v>13.75</v>
      </c>
      <c r="F541">
        <f t="shared" si="123"/>
        <v>43.75</v>
      </c>
      <c r="G541">
        <f t="shared" si="123"/>
        <v>6.25</v>
      </c>
      <c r="H541">
        <f t="shared" si="123"/>
        <v>475</v>
      </c>
    </row>
    <row r="542" spans="1:8" x14ac:dyDescent="0.3">
      <c r="B542" s="17"/>
      <c r="C542" s="17"/>
      <c r="D542" s="17"/>
      <c r="E542" s="17"/>
      <c r="F542" s="17"/>
      <c r="G542" s="17"/>
      <c r="H542" s="17"/>
    </row>
    <row r="543" spans="1:8" x14ac:dyDescent="0.3">
      <c r="B543" s="17"/>
      <c r="C543" s="17"/>
      <c r="D543" s="17"/>
      <c r="E543" s="17"/>
      <c r="F543" s="17"/>
      <c r="G543" s="17"/>
      <c r="H543" s="1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21"/>
  <sheetViews>
    <sheetView tabSelected="1" topLeftCell="W1" zoomScale="85" zoomScaleNormal="85" workbookViewId="0">
      <pane ySplit="1" topLeftCell="A215" activePane="bottomLeft" state="frozen"/>
      <selection activeCell="O1" sqref="O1"/>
      <selection pane="bottomLeft" activeCell="Z220" sqref="Z220"/>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19" si="400">$AC215/$AB215</f>
        <v>4.5635805911879532E-2</v>
      </c>
      <c r="AJ215" s="6">
        <f t="shared" ref="AJ215:AJ219" si="401">$AD215/$AB215</f>
        <v>1.1503067484662576E-2</v>
      </c>
      <c r="AK215" s="6">
        <f t="shared" ref="AK215:AK219" si="402">$AE215/$AB215</f>
        <v>3.1999442275515898E-2</v>
      </c>
      <c r="AL215" s="6">
        <f t="shared" ref="AL215:AL219" si="403">$AF215/$AB215</f>
        <v>0.12529280535415505</v>
      </c>
      <c r="AM215" s="6">
        <f t="shared" ref="AM215:AM219" si="404">$AG215/$AB215</f>
        <v>1.5184049079754602E-2</v>
      </c>
      <c r="AN215" s="6">
        <f t="shared" ref="AN215:AN219"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10">
        <v>0</v>
      </c>
      <c r="AS217" s="7">
        <v>0</v>
      </c>
      <c r="AT217" s="7">
        <v>0</v>
      </c>
      <c r="AU217" s="7">
        <v>0</v>
      </c>
      <c r="AV217" s="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7">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10">
        <v>0</v>
      </c>
      <c r="AS218" s="7">
        <v>0</v>
      </c>
      <c r="AT218" s="7">
        <v>0</v>
      </c>
      <c r="AU218" s="7">
        <v>0</v>
      </c>
      <c r="AV218" s="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7">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1178</v>
      </c>
      <c r="AA219" s="10" t="s">
        <v>1177</v>
      </c>
      <c r="AB219" s="5">
        <f>275</f>
        <v>275</v>
      </c>
      <c r="AC219" s="6">
        <f>6.25</f>
        <v>6.25</v>
      </c>
      <c r="AD219" s="6">
        <f>2.5</f>
        <v>2.5</v>
      </c>
      <c r="AE219" s="6">
        <f>13.75</f>
        <v>13.75</v>
      </c>
      <c r="AF219" s="6">
        <f>43.75</f>
        <v>43.75</v>
      </c>
      <c r="AG219" s="6">
        <f>6.25</f>
        <v>6.25</v>
      </c>
      <c r="AH219" s="6">
        <f>475</f>
        <v>475</v>
      </c>
      <c r="AI219" s="6">
        <f t="shared" si="400"/>
        <v>2.2727272727272728E-2</v>
      </c>
      <c r="AJ219" s="6">
        <f t="shared" si="401"/>
        <v>9.0909090909090905E-3</v>
      </c>
      <c r="AK219" s="6">
        <f t="shared" si="402"/>
        <v>0.05</v>
      </c>
      <c r="AL219" s="6">
        <f t="shared" si="403"/>
        <v>0.15909090909090909</v>
      </c>
      <c r="AM219" s="6">
        <f t="shared" si="404"/>
        <v>2.2727272727272728E-2</v>
      </c>
      <c r="AN219" s="6">
        <f t="shared" si="405"/>
        <v>1.7272727272727273</v>
      </c>
      <c r="AO219" s="7">
        <v>4</v>
      </c>
      <c r="AQ219" s="7">
        <v>1</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7">
        <v>1</v>
      </c>
    </row>
    <row r="220" spans="1:65" ht="30" customHeight="1" x14ac:dyDescent="0.3"/>
    <row r="221" spans="1:65" ht="30"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NutritionalData</vt:lpstr>
      <vt:lpstr>researchMeasures</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2021-08-20T14:30:59Z</dcterms:modified>
</cp:coreProperties>
</file>