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25612C3-9C94-4812-B116-9FE8778E8D2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4" i="1" l="1"/>
  <c r="AJ234" i="1"/>
  <c r="AK234" i="1"/>
  <c r="AL234" i="1"/>
  <c r="AM234" i="1"/>
  <c r="AN234" i="1"/>
  <c r="AH234" i="1"/>
  <c r="AG234" i="1"/>
  <c r="AF234" i="1"/>
  <c r="AE234" i="1"/>
  <c r="AD234" i="1"/>
  <c r="AC234" i="1"/>
  <c r="AB234" i="1"/>
  <c r="C567" i="4"/>
  <c r="D567" i="4"/>
  <c r="E567" i="4"/>
  <c r="F567" i="4"/>
  <c r="G567" i="4"/>
  <c r="H567" i="4"/>
  <c r="B567" i="4"/>
  <c r="L234" i="1"/>
  <c r="M234" i="1"/>
  <c r="AI233" i="1"/>
  <c r="AJ233" i="1"/>
  <c r="AK233" i="1"/>
  <c r="AL233" i="1"/>
  <c r="AM233" i="1"/>
  <c r="AN233" i="1"/>
  <c r="AH233" i="1"/>
  <c r="AG233" i="1"/>
  <c r="AF233" i="1"/>
  <c r="AE233" i="1"/>
  <c r="AD233" i="1"/>
  <c r="AC233" i="1"/>
  <c r="AB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2" i="1" l="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<sst xmlns="http://schemas.openxmlformats.org/spreadsheetml/2006/main" count="5148" uniqueCount="1243">
  <si>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</si>
  <si>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</si>
  <si>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</si>
  <si>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</si>
  <si>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</si>
  <si>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</si>
  <si>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</si>
  <si>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</si>
  <si>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</si>
  <si>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</si>
  <si>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</si>
  <si>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</si>
  <si>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</si>
  <si>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</si>
  <si>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</si>
  <si>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</si>
  <si>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</si>
  <si>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</si>
  <si>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</si>
  <si>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</si>
  <si>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</si>
  <si>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</si>
  <si>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</si>
  <si>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</si>
  <si>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</si>
  <si>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</si>
  <si>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</si>
  <si>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</si>
  <si>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</si>
  <si>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</si>
  <si>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</si>
  <si>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</si>
  <si>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</si>
  <si>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</si>
  <si>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</si>
  <si>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</si>
  <si>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</si>
  <si>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</si>
  <si>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</si>
  <si>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</si>
  <si>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</si>
  <si>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</si>
  <si>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</si>
  <si>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</si>
  <si>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</si>
  <si>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</si>
  <si>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</si>
  <si>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</si>
  <si>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</si>
  <si>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</si>
  <si>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</si>
  <si>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</si>
  <si>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</si>
  <si>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</si>
  <si>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</si>
  <si>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</si>
  <si>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</si>
  <si>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</si>
  <si>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</si>
  <si>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</si>
  <si>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</si>
  <si>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</si>
  <si>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</si>
  <si>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</si>
  <si>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</si>
  <si>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</si>
  <si>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</si>
  <si>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</si>
  <si>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</si>
  <si>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</si>
  <si>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</si>
  <si>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</si>
  <si>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</si>
  <si>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</si>
  <si>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</si>
  <si>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</si>
  <si>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</si>
  <si>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</si>
  <si>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</si>
  <si>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</si>
  <si>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</si>
  <si>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</si>
  <si>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</si>
  <si>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</si>
  <si>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</si>
  <si>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</si>
  <si>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</si>
  <si>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</si>
  <si>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</si>
  <si>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</si>
  <si>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</si>
  <si>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</si>
  <si>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</si>
  <si>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</si>
  <si>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</si>
  <si>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</si>
  <si>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</si>
  <si>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</si>
  <si>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</si>
  <si>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</si>
  <si>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</si>
  <si>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</si>
  <si>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</si>
  <si>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</si>
  <si>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</si>
  <si>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</si>
  <si>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</si>
  <si>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</si>
  <si>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</si>
  <si>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</si>
  <si>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</si>
  <si>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</si>
  <si>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</si>
  <si>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</si>
  <si>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</si>
  <si>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</si>
  <si>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</si>
  <si>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</si>
  <si>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</si>
  <si>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</si>
  <si>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</si>
  <si>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</si>
  <si>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</si>
  <si>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</si>
  <si>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</si>
  <si>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</si>
  <si>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</si>
  <si>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</si>
  <si>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</si>
  <si>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</si>
  <si>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</si>
  <si>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</si>
  <si>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</si>
  <si>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</si>
  <si>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</si>
  <si>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</si>
  <si>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</si>
  <si>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</si>
  <si>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</si>
  <si>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</si>
  <si>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</si>
  <si>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</si>
  <si>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</si>
  <si>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</si>
  <si>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</si>
  <si>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</si>
  <si>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</si>
  <si>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</si>
  <si>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</si>
  <si>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</si>
  <si>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</si>
  <si>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</si>
  <si>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</si>
  <si>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</si>
  <si>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</si>
  <si>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</si>
  <si>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</si>
  <si>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</si>
  <si>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</si>
  <si>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</si>
  <si>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</si>
  <si>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</si>
  <si>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</si>
  <si>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</si>
  <si>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</si>
  <si>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</si>
  <si>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</si>
  <si>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</si>
  <si>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</si>
  <si>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</si>
  <si>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</si>
  <si>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</si>
  <si>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</si>
  <si>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</si>
  <si>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</si>
  <si>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</si>
  <si>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</si>
  <si>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</si>
  <si>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</si>
  <si>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</si>
  <si>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</si>
  <si>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</si>
  <si>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</si>
  <si>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</si>
  <si>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</si>
  <si>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</si>
  <si>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</si>
  <si>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</si>
  <si>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</si>
  <si>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</si>
  <si>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</si>
  <si>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</si>
  <si>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</si>
  <si>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</si>
  <si>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</si>
  <si>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</si>
  <si>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</si>
  <si>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</si>
  <si>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</si>
  <si>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</si>
  <si>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</si>
  <si>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</si>
  <si>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</si>
  <si>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</si>
  <si>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</si>
  <si>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</si>
  <si>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</si>
  <si>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</si>
  <si>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</si>
  <si>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</si>
  <si>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</si>
  <si>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</si>
  <si>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</si>
  <si>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</si>
  <si>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</si>
  <si>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</si>
  <si>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</si>
  <si>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</si>
  <si>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</si>
  <si>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</si>
  <si>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</si>
  <si>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</si>
  <si>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</si>
  <si>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</si>
  <si>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</si>
  <si>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</si>
  <si>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</si>
  <si>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</si>
  <si>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</si>
  <si>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</si>
  <si>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</si>
  <si>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</si>
  <si>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</si>
  <si>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</si>
  <si>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</si>
  <si>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</si>
  <si>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</si>
  <si>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</si>
  <si>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</si>
  <si>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</si>
  <si>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</si>
  <si>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</si>
  <si>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</si>
  <si>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</si>
  <si>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</si>
  <si>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</si>
  <si>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</si>
  <si>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</si>
  <si>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</si>
  <si>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</si>
  <si>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</si>
  <si>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</si>
  <si>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</si>
  <si>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</si>
  <si>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</si>
  <si>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</si>
  <si>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</si>
  <si>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</si>
  <si>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</si>
  <si>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</si>
  <si>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</si>
  <si>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</si>
  <si>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</si>
  <si>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</si>
  <si>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</si>
  <si>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</si>
  <si>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</si>
  <si>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</si>
  <si>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</si>
  <si>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</si>
  <si>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</si>
  <si>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</si>
  <si>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</si>
  <si>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</si>
  <si>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</si>
  <si>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</si>
  <si>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</si>
  <si>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</si>
  <si>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</si>
  <si>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</si>
  <si>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</si>
  <si>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</si>
  <si>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</si>
  <si>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</si>
  <si>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</si>
  <si>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</si>
  <si>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</si>
  <si>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</si>
  <si>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</si>
  <si>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</si>
  <si>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</si>
  <si>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</si>
  <si>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</si>
  <si>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</si>
  <si>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</si>
  <si>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</si>
  <si>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</si>
  <si>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</si>
  <si>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</si>
  <si>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</si>
  <si>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</si>
  <si>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</si>
  <si>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</si>
  <si>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</si>
  <si>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</si>
  <si>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</si>
  <si>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</si>
  <si>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</si>
  <si>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</si>
  <si>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</si>
  <si>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</si>
  <si>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</si>
  <si>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</si>
  <si>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</si>
  <si>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</si>
  <si>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</si>
  <si>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</si>
  <si>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</si>
  <si>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</si>
  <si>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</si>
  <si>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</si>
  <si>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</si>
  <si>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</si>
  <si>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</si>
  <si>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</si>
  <si>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</si>
  <si>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</si>
  <si>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</si>
  <si>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</si>
  <si>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</si>
  <si>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</si>
  <si>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</si>
  <si>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</si>
  <si>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</si>
  <si>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</si>
  <si>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</si>
  <si>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</si>
  <si>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</si>
  <si>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</si>
  <si>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</si>
  <si>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</si>
  <si>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</si>
  <si>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</si>
  <si>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</si>
  <si>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</si>
  <si>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</si>
  <si>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</si>
  <si>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</si>
  <si>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</si>
  <si>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</si>
  <si>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</si>
  <si>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</si>
  <si>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</si>
  <si>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</si>
  <si>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</si>
  <si>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</si>
  <si>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</si>
  <si>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</si>
  <si>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</si>
  <si>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</si>
  <si>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</si>
  <si>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</si>
  <si>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</si>
  <si>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</si>
  <si>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</si>
  <si>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</si>
  <si>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</si>
  <si>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</si>
  <si>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</si>
  <si>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</si>
  <si>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</si>
  <si>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</si>
  <si>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</si>
  <si>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</si>
  <si>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</si>
  <si>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</si>
  <si>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</si>
  <si>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</si>
  <si>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</si>
  <si>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</si>
  <si>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</si>
  <si>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</si>
  <si>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</si>
  <si>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</si>
  <si>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</si>
  <si>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</si>
  <si>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</si>
  <si>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</si>
  <si>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</si>
  <si>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</si>
  <si>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</si>
  <si>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</si>
  <si>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</si>
  <si>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</si>
  <si>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</si>
  <si>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</si>
  <si>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</si>
  <si>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</si>
  <si>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</si>
  <si>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</si>
  <si>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</si>
  <si>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</si>
  <si>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</si>
  <si>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</si>
  <si>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</si>
  <si>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</si>
  <si>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</si>
  <si>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</si>
  <si>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</si>
  <si>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</si>
  <si>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</si>
  <si>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</si>
  <si>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</si>
  <si>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</si>
  <si>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</si>
  <si>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</si>
  <si>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</si>
  <si>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</si>
  <si>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</si>
  <si>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</si>
  <si>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</si>
  <si>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</si>
  <si>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</si>
  <si>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</si>
  <si>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</si>
  <si>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</si>
  <si>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</si>
  <si>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</si>
  <si>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</si>
  <si>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</si>
  <si>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</si>
  <si>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</si>
  <si>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</si>
  <si>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</si>
  <si>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</si>
  <si>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</si>
  <si>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</si>
  <si>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</si>
  <si>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</si>
  <si>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</si>
  <si>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</si>
  <si>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</si>
  <si>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</si>
  <si>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</si>
  <si>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</si>
  <si>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</si>
  <si>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</si>
  <si>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</si>
  <si>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</si>
  <si>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</si>
  <si>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</si>
  <si>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</si>
  <si>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</si>
  <si>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</si>
  <si>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</si>
  <si>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</si>
  <si>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</si>
  <si>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</si>
  <si>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</si>
  <si>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</si>
  <si>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</si>
  <si>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</si>
  <si>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</si>
  <si>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</si>
  <si>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</si>
  <si>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</si>
  <si>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</si>
  <si>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</si>
  <si>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</si>
  <si>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</si>
  <si>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</si>
  <si>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</si>
  <si>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</si>
  <si>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</si>
  <si>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</si>
  <si>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</si>
  <si>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</si>
  <si>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</si>
  <si>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</si>
  <si>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</si>
  <si>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</si>
  <si>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</si>
  <si>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</si>
  <si>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</si>
  <si>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</si>
  <si>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</si>
  <si>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</si>
  <si>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</si>
  <si>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</si>
  <si>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</si>
  <si>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</si>
  <si>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</si>
  <si>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</si>
  <si>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</si>
  <si>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</si>
  <si>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</si>
  <si>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</si>
  <si>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</si>
  <si>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</si>
  <si>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</si>
  <si>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</si>
  <si>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</si>
  <si>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</si>
  <si>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</si>
  <si>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</si>
  <si>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</si>
  <si>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</si>
  <si>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</si>
  <si>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</si>
  <si>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</si>
  <si>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</si>
  <si>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</si>
  <si>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</si>
  <si>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</si>
  <si>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</si>
  <si>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</si>
  <si>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</si>
  <si>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</si>
  <si>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</si>
  <si>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</si>
  <si>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</si>
  <si>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</si>
  <si>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</si>
  <si>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</si>
  <si>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</si>
  <si>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</si>
  <si>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</si>
  <si>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</si>
  <si>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</si>
  <si>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</si>
  <si>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</si>
  <si>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</si>
  <si>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</si>
  <si>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</si>
  <si>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</si>
  <si>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</si>
  <si>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</si>
  <si>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</si>
  <si>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</si>
  <si>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</si>
  <si>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</si>
  <si>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</si>
  <si>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</si>
  <si>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</si>
  <si>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</si>
  <si>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</si>
  <si>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</si>
  <si>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</si>
  <si>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</si>
  <si>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</si>
  <si>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</si>
  <si>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</si>
  <si>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</si>
  <si>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</si>
  <si>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</si>
  <si>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</si>
  <si>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</si>
  <si>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</si>
  <si>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</si>
  <si>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</si>
  <si>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</si>
  <si>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</si>
  <si>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</si>
  <si>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</si>
  <si>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</si>
  <si>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</si>
  <si>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</si>
  <si>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</si>
  <si>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</si>
  <si>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</si>
  <si>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</si>
  <si>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</si>
  <si>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</si>
  <si>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</si>
  <si>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</si>
  <si>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</si>
  <si>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</si>
  <si>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</si>
  <si>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</si>
  <si>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</si>
  <si>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</si>
  <si>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</si>
  <si>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</si>
  <si>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</si>
  <si>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</si>
  <si>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</si>
  <si>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</si>
  <si>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</si>
  <si>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</si>
  <si>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</si>
  <si>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</si>
  <si>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</si>
  <si>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</si>
  <si>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</si>
  <si>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</si>
  <si>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</si>
  <si>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</si>
  <si>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</si>
  <si>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</si>
  <si>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</si>
  <si>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</si>
  <si>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</si>
  <si>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</si>
  <si>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</si>
  <si>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</si>
  <si>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</si>
  <si>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</si>
  <si>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</si>
  <si>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</si>
  <si>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</si>
  <si>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</si>
  <si>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</si>
  <si>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</si>
  <si>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</si>
  <si>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</si>
  <si>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</si>
  <si>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</si>
  <si>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</si>
  <si>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</si>
  <si>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</si>
  <si>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</si>
  <si>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</si>
  <si>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</si>
  <si>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</si>
  <si>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</si>
  <si>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</si>
  <si>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</si>
  <si>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</si>
  <si>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</si>
  <si>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</si>
  <si>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</si>
  <si>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</si>
  <si>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</si>
  <si>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</si>
  <si>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</si>
  <si>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</si>
  <si>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</si>
  <si>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</si>
  <si>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</si>
  <si>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</si>
  <si>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</si>
  <si>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</si>
  <si>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</si>
  <si>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</si>
  <si>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</si>
  <si>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</si>
  <si>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</si>
  <si>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</si>
  <si>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</si>
  <si>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</si>
  <si>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</si>
  <si>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</si>
  <si>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</si>
  <si>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</si>
  <si>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</si>
  <si>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</si>
  <si>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</si>
  <si>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</si>
  <si>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</si>
  <si>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</si>
  <si>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</si>
  <si>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</si>
  <si>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</si>
  <si>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</si>
  <si>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</si>
  <si>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</si>
  <si>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</si>
  <si>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</si>
  <si>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</si>
  <si>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</si>
  <si>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</si>
  <si>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</si>
  <si>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</si>
  <si>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</si>
  <si>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</si>
  <si>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</si>
  <si>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</si>
  <si>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</si>
  <si>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</si>
  <si>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</si>
  <si>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</si>
  <si>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</si>
  <si>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</si>
  <si>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</si>
  <si>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</si>
  <si>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</si>
  <si>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</si>
  <si>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</si>
  <si>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</si>
  <si>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</si>
  <si>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</si>
  <si>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</si>
  <si>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</si>
  <si>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</si>
  <si>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</si>
  <si>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</si>
  <si>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</si>
  <si>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</si>
  <si>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</si>
  <si>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</si>
  <si>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</si>
  <si>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</si>
  <si>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</si>
  <si>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</si>
  <si>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</si>
  <si>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</si>
  <si>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</si>
  <si>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</si>
  <si>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</si>
  <si>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</si>
  <si>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</si>
  <si>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</si>
  <si>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</si>
  <si>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</si>
  <si>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</si>
  <si>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</si>
  <si>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</si>
  <si>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</si>
  <si>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</si>
  <si>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</si>
  <si>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</si>
  <si>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</si>
  <si>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</si>
  <si>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</si>
  <si>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</si>
  <si>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</si>
  <si>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</si>
  <si>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</si>
  <si>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</si>
  <si>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</si>
  <si>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</si>
  <si>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</si>
  <si>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</si>
  <si>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</si>
  <si>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</si>
  <si>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</si>
  <si>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</si>
  <si>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</si>
  <si>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</si>
  <si>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</si>
  <si>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</si>
  <si>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</si>
  <si>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</si>
  <si>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</si>
  <si>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</si>
  <si>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</si>
  <si>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</si>
  <si>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</si>
  <si>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</si>
  <si>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</si>
  <si>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</si>
  <si>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</si>
  <si>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</si>
  <si>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</si>
  <si>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</si>
  <si>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</si>
  <si>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</si>
  <si>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</si>
  <si>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</si>
  <si>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</si>
  <si>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</si>
  <si>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</si>
  <si>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</si>
  <si>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</si>
  <si>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</si>
  <si>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</si>
  <si>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</si>
  <si>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</si>
  <si>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</si>
  <si>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</si>
  <si>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</si>
  <si>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</si>
  <si>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</si>
  <si>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</si>
  <si>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</si>
  <si>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</si>
  <si>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</si>
  <si>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</si>
  <si>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</si>
  <si>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</si>
  <si>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</si>
  <si>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</si>
  <si>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</si>
  <si>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</si>
  <si>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</si>
  <si>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</si>
  <si>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</si>
  <si>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</si>
  <si>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</si>
  <si>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</si>
  <si>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</si>
  <si>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</si>
  <si>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</si>
  <si>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</si>
  <si>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</si>
  <si>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</si>
  <si>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</si>
  <si>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</si>
  <si>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</si>
  <si>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</si>
  <si>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</si>
  <si>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</si>
  <si>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</si>
  <si>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</si>
  <si>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</si>
  <si>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</si>
  <si>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</si>
  <si>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</si>
  <si>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</si>
  <si>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</si>
  <si>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</si>
  <si>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</si>
  <si>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</si>
  <si>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</si>
  <si>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</si>
  <si>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</si>
  <si>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</si>
  <si>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</si>
  <si>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</si>
  <si>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</si>
  <si>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</si>
  <si>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</si>
  <si>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</si>
  <si>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</si>
  <si>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</si>
  <si>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</si>
  <si>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</si>
  <si>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</si>
  <si>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</si>
  <si>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</si>
  <si>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</si>
  <si>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</si>
  <si>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</si>
  <si>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</si>
  <si>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</si>
  <si>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</si>
  <si>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</si>
  <si>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</si>
  <si>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</si>
  <si>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</si>
  <si>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</si>
  <si>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</si>
  <si>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</si>
  <si>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</si>
  <si>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</si>
  <si>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</si>
  <si>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</si>
  <si>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</si>
  <si>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</si>
  <si>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</si>
  <si>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</si>
  <si>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</si>
  <si>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</si>
  <si>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</si>
  <si>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</si>
  <si>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</si>
  <si>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</si>
  <si>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</si>
  <si>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</si>
  <si>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</si>
  <si>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</si>
  <si>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</si>
  <si>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</si>
  <si>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</si>
  <si>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</si>
  <si>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</si>
  <si>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</si>
  <si>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</si>
  <si>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</si>
  <si>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</si>
  <si>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</si>
  <si>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</si>
  <si>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</si>
  <si>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</si>
  <si>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</si>
  <si>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</si>
  <si>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</si>
  <si>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</si>
  <si>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</si>
  <si>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</si>
  <si>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</si>
  <si>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</si>
  <si>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</si>
  <si>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</si>
  <si>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</si>
  <si>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</si>
  <si>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</si>
  <si>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</si>
  <si>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</si>
  <si>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</si>
  <si>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</si>
  <si>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</si>
  <si>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</si>
  <si>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</si>
  <si>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</si>
  <si>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</si>
  <si>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</si>
  <si>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</si>
  <si>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</si>
  <si>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</si>
  <si>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</si>
  <si>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</si>
  <si>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</si>
  <si>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</si>
  <si>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</si>
  <si>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</si>
  <si>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</si>
  <si>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</si>
  <si>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</si>
  <si>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</si>
  <si>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</si>
  <si>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</si>
  <si>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</si>
  <si>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</si>
  <si>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</si>
  <si>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</si>
  <si>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</si>
  <si>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</si>
  <si>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</si>
  <si>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</si>
  <si>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</si>
  <si>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</si>
  <si>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</si>
  <si>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</si>
  <si>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</si>
  <si>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</si>
  <si>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</si>
  <si>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</si>
  <si>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</si>
  <si>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</si>
  <si>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</si>
  <si>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</si>
  <si>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</si>
  <si>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</si>
  <si>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</si>
  <si>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</si>
  <si>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</si>
  <si>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</si>
  <si>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</si>
  <si>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</si>
  <si>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</si>
  <si>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</si>
  <si>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</si>
  <si>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</si>
  <si>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</si>
  <si>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</si>
  <si>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</si>
  <si>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</si>
  <si>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</si>
  <si>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</si>
  <si>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</si>
  <si>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</si>
  <si>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</si>
  <si>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</si>
  <si>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</si>
  <si>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</si>
  <si>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</si>
  <si>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</si>
  <si>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</si>
  <si>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</si>
  <si>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</si>
  <si>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</si>
  <si>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</si>
  <si>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</si>
  <si>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</si>
  <si>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</si>
  <si>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</si>
  <si>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</si>
  <si>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</si>
  <si>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</si>
  <si>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</si>
  <si>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</si>
  <si>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</si>
  <si>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</si>
  <si>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</si>
  <si>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</si>
  <si>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</si>
  <si>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</si>
  <si>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</si>
  <si>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</si>
  <si>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</si>
  <si>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</si>
  <si>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</si>
  <si>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</si>
  <si>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</si>
  <si>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</si>
  <si>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</si>
  <si>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</si>
  <si>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</si>
  <si>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</si>
  <si>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</si>
  <si>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</si>
  <si>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</si>
  <si>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</si>
  <si>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</si>
  <si>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</si>
  <si>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</si>
  <si>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</si>
  <si>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</si>
  <si>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</si>
  <si>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</si>
  <si>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</si>
  <si>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</si>
  <si>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</si>
  <si>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</si>
  <si>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</si>
  <si>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</si>
  <si>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</si>
  <si>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</si>
  <si>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</si>
  <si>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</si>
  <si>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</si>
  <si>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</si>
  <si>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</si>
  <si>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</si>
  <si>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</si>
  <si>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</si>
  <si>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</si>
  <si>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</si>
  <si>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</si>
  <si>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</si>
  <si>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</si>
  <si>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</si>
  <si>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</si>
  <si>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</si>
  <si>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</si>
  <si>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</si>
  <si>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</si>
  <si>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</si>
  <si>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</si>
  <si>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</si>
  <si>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</si>
  <si>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</si>
  <si>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</si>
  <si>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</si>
  <si>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</si>
  <si>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</si>
  <si>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</si>
  <si>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</si>
  <si>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</si>
  <si>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</si>
  <si>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</si>
  <si>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</si>
  <si>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</si>
  <si>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</si>
  <si>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</si>
  <si>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</si>
  <si>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</si>
  <si>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</si>
  <si>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</si>
  <si>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</si>
  <si>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</si>
  <si>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</si>
  <si>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</si>
  <si>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</si>
  <si>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</si>
  <si>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</si>
  <si>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</si>
  <si>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</si>
  <si>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</si>
  <si>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</si>
  <si>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</si>
  <si>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</si>
  <si>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</si>
  <si>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</si>
  <si>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</si>
  <si>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</si>
  <si>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</si>
  <si>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</si>
  <si>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</si>
  <si>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</si>
  <si>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</si>
  <si>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</si>
  <si>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</si>
  <si>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</si>
  <si>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</si>
  <si>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</si>
  <si>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</si>
  <si>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</si>
  <si>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</si>
  <si>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</si>
  <si>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</si>
  <si>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</si>
  <si>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</si>
  <si>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</si>
  <si>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</si>
  <si>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</si>
  <si>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</si>
  <si>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</si>
  <si>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</si>
  <si>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</si>
  <si>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</si>
  <si>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</si>
  <si>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</si>
  <si>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</si>
  <si>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</si>
  <si>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</si>
  <si>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</si>
  <si>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</si>
  <si>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</si>
  <si>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</si>
  <si>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</si>
  <si>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</si>
  <si>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</si>
  <si>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</si>
  <si>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</si>
  <si>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</si>
  <si>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</si>
  <si>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</si>
  <si>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</si>
  <si>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</si>
  <si>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</si>
  <si>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</si>
  <si>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</si>
  <si>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</si>
  <si>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</si>
  <si>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</si>
  <si>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</si>
  <si>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</si>
  <si>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</si>
  <si>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</si>
  <si>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</si>
  <si>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</si>
  <si>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</si>
  <si>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</si>
  <si>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</si>
  <si>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</si>
  <si>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</si>
  <si>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</si>
  <si>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</si>
  <si>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</si>
  <si>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</si>
  <si>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</si>
  <si>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</si>
  <si>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</si>
  <si>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</si>
  <si>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</si>
  <si>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</si>
  <si>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</si>
  <si>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</si>
  <si>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</si>
  <si>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</si>
  <si>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</si>
  <si>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</si>
  <si>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</si>
  <si>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</si>
  <si>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</si>
  <si>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</si>
  <si>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</si>
  <si>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</si>
  <si>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</si>
  <si>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</si>
  <si>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</si>
  <si>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</si>
  <si>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</si>
  <si>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</si>
  <si>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</si>
  <si>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</si>
  <si>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</si>
  <si>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</si>
  <si>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</si>
  <si>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</si>
  <si>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</si>
  <si>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</si>
  <si>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</si>
  <si>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</si>
  <si>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</si>
  <si>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</si>
  <si>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</si>
  <si>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</si>
  <si>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</si>
  <si>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</si>
  <si>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</si>
  <si>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</si>
  <si>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</si>
  <si>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</si>
  <si>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</si>
  <si>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</si>
  <si>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</si>
  <si>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</si>
  <si>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</si>
  <si>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</si>
  <si>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</si>
  <si>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</si>
  <si>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</si>
  <si>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</si>
  <si>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</si>
  <si>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</si>
  <si>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</si>
  <si>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</si>
  <si>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</si>
  <si>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</si>
  <si>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</si>
  <si>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</si>
  <si>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</si>
  <si>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</si>
  <si>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</si>
  <si>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</si>
  <si>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</si>
  <si>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</si>
  <si>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</si>
  <si>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</si>
  <si>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</si>
  <si>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</si>
  <si>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</si>
  <si>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</si>
  <si>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</si>
  <si>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</si>
  <si>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</si>
  <si>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</si>
  <si>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</si>
  <si>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</si>
  <si>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</si>
  <si>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</si>
  <si>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</si>
  <si>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</si>
  <si>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</si>
  <si>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</si>
  <si>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</si>
  <si>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</si>
  <si>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</si>
  <si>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</si>
  <si>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</si>
  <si>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</si>
  <si>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</si>
  <si>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</si>
  <si>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</si>
  <si>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</si>
  <si>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</si>
  <si>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</si>
  <si>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</si>
  <si>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</si>
  <si>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</si>
  <si>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</si>
  <si>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</si>
  <si>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</si>
  <si>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</si>
  <si>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</si>
  <si>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</si>
  <si>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=110+300+320+150+472.5+241.5+130
=3+16+20+8+18+21.75+7
=0+2+3+1+4.5+3+1
=2+4+4+2+11.25+3+2
=19+36+30+18+69.75+12.75+17
=1+2+2+1+2.25+13.5+1
=125+420+500+190+720+10.5+450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</si>
  <si>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</si>
  <si>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
  </si>
  <si>
    <t xml:space="preserve">baked potato chips
(110	3	0	2	19	1	220)
2 baked cheetos
(240	8	1	4	36	2	420)
1 impossible patty
(240	14	8	19	9	3	370)
1 Thomas English muffin cinnabon
(150	1.5	0.5	5	30	1	200)
1 serving pickles
(30	0	0	0	8	1	150)
=110+240+240+150+30
=3+8+14+1.5+0
=0+1+8+0.5+0
=2+4+19+5+0
=19+36+9+30+8
=1+2+3+1+1
=220+420+370+200+150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</si>
</sst>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7"/>
  <sheetViews>
    <sheetView workbookViewId="0">
      <pane ySplit="1" topLeftCell="A24" activePane="bottomLeft" state="frozen"/>
      <selection pane="bottomLeft" activeCell="B30" sqref="B30:H3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B567">
        <f>B558*2</f>
        <v>240</v>
      </c>
      <c r="C567">
        <f t="shared" ref="C567:H567" si="126">C558*2</f>
        <v>8</v>
      </c>
      <c r="D567">
        <f t="shared" si="126"/>
        <v>1</v>
      </c>
      <c r="E567">
        <f t="shared" si="126"/>
        <v>4</v>
      </c>
      <c r="F567">
        <f t="shared" si="126"/>
        <v>36</v>
      </c>
      <c r="G567">
        <f t="shared" si="126"/>
        <v>2</v>
      </c>
      <c r="H567">
        <f t="shared" si="126"/>
        <v>420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AF1" zoomScale="85" zoomScaleNormal="85" workbookViewId="0">
      <pane ySplit="1" topLeftCell="A227" activePane="bottomLeft" state="frozen"/>
      <selection activeCell="O1" sqref="O1"/>
      <selection pane="bottomLeft" activeCell="AN235" sqref="AN23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4" si="400">$AC215/$AB215</f>
        <v>4.5635805911879532E-2</v>
      </c>
      <c r="AJ215" s="6">
        <f t="shared" ref="AJ215:AJ234" si="401">$AD215/$AB215</f>
        <v>1.1503067484662576E-2</v>
      </c>
      <c r="AK215" s="6">
        <f t="shared" ref="AK215:AK234" si="402">$AE215/$AB215</f>
        <v>3.1999442275515898E-2</v>
      </c>
      <c r="AL215" s="6">
        <f t="shared" ref="AL215:AL234" si="403">$AF215/$AB215</f>
        <v>0.12529280535415505</v>
      </c>
      <c r="AM215" s="6">
        <f t="shared" ref="AM215:AM234" si="404">$AG215/$AB215</f>
        <v>1.5184049079754602E-2</v>
      </c>
      <c r="AN215" s="6">
        <f t="shared" ref="AN215:AN234"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1239</v>
      </c>
      <c r="AB233" s="5">
        <f>110+300+320+150+472.5+241.5+130</f>
        <v>1724</v>
      </c>
      <c r="AC233" s="6">
        <f>3+16+20+8+18+21.75+7</f>
        <v>93.75</v>
      </c>
      <c r="AD233" s="6">
        <f>0+2+3+1+4.5+3+1</f>
        <v>14.5</v>
      </c>
      <c r="AE233" s="6">
        <f>2+4+4+2+11.25+3+2</f>
        <v>28.25</v>
      </c>
      <c r="AF233" s="6">
        <f>19+36+30+18+69.75+12.75+17</f>
        <v>202.5</v>
      </c>
      <c r="AG233" s="6">
        <f>1+2+2+1+2.25+13.5+1</f>
        <v>22.75</v>
      </c>
      <c r="AH233" s="6">
        <f>125+420+500+190+720+10.5+450</f>
        <v>2415.5</v>
      </c>
      <c r="AI233" s="6">
        <f t="shared" si="400"/>
        <v>5.4379350348027843E-2</v>
      </c>
      <c r="AJ233" s="6">
        <f t="shared" si="401"/>
        <v>8.4106728538283059E-3</v>
      </c>
      <c r="AK233" s="6">
        <f t="shared" si="402"/>
        <v>1.638631090487239E-2</v>
      </c>
      <c r="AL233" s="6">
        <f t="shared" si="403"/>
        <v>0.11745939675174014</v>
      </c>
      <c r="AM233" s="6">
        <f t="shared" si="404"/>
        <v>1.3196055684454757E-2</v>
      </c>
      <c r="AN233" s="6">
        <f t="shared" si="405"/>
        <v>1.4011020881670533</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0.25416666666666665</v>
      </c>
      <c r="E234" s="4">
        <v>66</v>
      </c>
      <c r="F234" s="3">
        <v>0</v>
      </c>
      <c r="G234" s="3">
        <v>0</v>
      </c>
      <c r="H234" s="3">
        <v>0</v>
      </c>
      <c r="I234" s="3">
        <v>0</v>
      </c>
      <c r="J234" s="9">
        <v>0.28194444444444444</v>
      </c>
      <c r="K234" s="3">
        <v>144.6</v>
      </c>
      <c r="L234" s="11">
        <f t="shared" ref="L234" si="441">K234-K233</f>
        <v>1.7999999999999829</v>
      </c>
      <c r="M234" s="5">
        <f t="shared" ref="M234" si="442">AB233</f>
        <v>1724</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1242</v>
      </c>
      <c r="AB234" s="5">
        <f>110+240+240+150+30</f>
        <v>770</v>
      </c>
      <c r="AC234" s="6">
        <f>3+8+14+1.5+0</f>
        <v>26.5</v>
      </c>
      <c r="AD234" s="6">
        <f>0+1+8+0.5+0</f>
        <v>9.5</v>
      </c>
      <c r="AE234" s="6">
        <f>2+4+19+5+0</f>
        <v>30</v>
      </c>
      <c r="AF234" s="6">
        <f>19+36+9+30+8</f>
        <v>102</v>
      </c>
      <c r="AG234" s="6">
        <f>1+2+3+1+1</f>
        <v>8</v>
      </c>
      <c r="AH234" s="6">
        <f>220+420+370+200+150</f>
        <v>1360</v>
      </c>
      <c r="AI234" s="6">
        <f t="shared" si="400"/>
        <v>3.4415584415584413E-2</v>
      </c>
      <c r="AJ234" s="6">
        <f t="shared" si="401"/>
        <v>1.2337662337662338E-2</v>
      </c>
      <c r="AK234" s="6">
        <f t="shared" si="402"/>
        <v>3.896103896103896E-2</v>
      </c>
      <c r="AL234" s="6">
        <f t="shared" si="403"/>
        <v>0.13246753246753246</v>
      </c>
      <c r="AM234" s="6">
        <f t="shared" si="404"/>
        <v>1.038961038961039E-2</v>
      </c>
      <c r="AN234" s="6">
        <f t="shared" si="405"/>
        <v>1.7662337662337662</v>
      </c>
      <c r="AO234" s="7">
        <v>4</v>
      </c>
      <c r="AP234" s="7">
        <v>1</v>
      </c>
      <c r="AQ234" s="7">
        <v>1</v>
      </c>
      <c r="AR234" s="10" t="s">
        <v>1240</v>
      </c>
      <c r="AS234" s="7">
        <v>0</v>
      </c>
      <c r="AT234" s="7">
        <v>0</v>
      </c>
      <c r="AU234" s="7">
        <v>0</v>
      </c>
      <c r="AV234" s="7">
        <v>0</v>
      </c>
      <c r="AW234" s="7">
        <v>31</v>
      </c>
      <c r="AX234" s="7">
        <v>1</v>
      </c>
      <c r="AY234" s="5">
        <v>5.5</v>
      </c>
      <c r="AZ234" s="7">
        <v>0</v>
      </c>
      <c r="BA234" s="7">
        <v>1</v>
      </c>
      <c r="BB234" s="7">
        <v>0</v>
      </c>
      <c r="BC234" s="7">
        <v>1</v>
      </c>
      <c r="BD234" s="7">
        <v>1</v>
      </c>
      <c r="BE234" s="7">
        <v>0</v>
      </c>
      <c r="BF234" s="7">
        <v>0</v>
      </c>
      <c r="BG234" s="7">
        <v>0</v>
      </c>
      <c r="BH234" s="7">
        <v>0</v>
      </c>
      <c r="BI234" s="7">
        <v>0</v>
      </c>
      <c r="BJ234" s="7">
        <v>1</v>
      </c>
      <c r="BK234" s="11">
        <v>0</v>
      </c>
      <c r="BL234" s="7">
        <v>0</v>
      </c>
      <c r="BM234" s="7">
        <v>1</v>
      </c>
    </row>
    <row r="235" spans="1:65" ht="30" customHeight="1" x14ac:dyDescent="0.3"/>
    <row r="236" spans="1:65" ht="30" customHeight="1" x14ac:dyDescent="0.3"/>
    <row r="23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2021-09-04T22:57:05Z</dcterms:modified>
</cp:coreProperties>
</file>