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B5B68E5-32AC-496A-ACB2-F5EB86AAEC7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93" i="1" l="1"/>
  <c r="AG293" i="1"/>
  <c r="AF293" i="1"/>
  <c r="AE293" i="1"/>
  <c r="AD293" i="1"/>
  <c r="AC293" i="1"/>
  <c r="AB293" i="1"/>
  <c r="AK293" i="1" s="1"/>
  <c r="AH292" i="1"/>
  <c r="AG292" i="1"/>
  <c r="AM292" i="1" s="1"/>
  <c r="AF292" i="1"/>
  <c r="AE292" i="1"/>
  <c r="AD292" i="1"/>
  <c r="AC292" i="1"/>
  <c r="AB292" i="1"/>
  <c r="AH290" i="1"/>
  <c r="AG290" i="1"/>
  <c r="AF290" i="1"/>
  <c r="AE290" i="1"/>
  <c r="AD290" i="1"/>
  <c r="AC290" i="1"/>
  <c r="AB290" i="1"/>
  <c r="C656" i="4"/>
  <c r="D656" i="4"/>
  <c r="E656" i="4"/>
  <c r="F656" i="4"/>
  <c r="G656" i="4"/>
  <c r="H656" i="4"/>
  <c r="B656" i="4"/>
  <c r="AH291" i="1"/>
  <c r="AN291" i="1" s="1"/>
  <c r="AG291" i="1"/>
  <c r="AF291" i="1"/>
  <c r="AE291" i="1"/>
  <c r="AD291" i="1"/>
  <c r="AJ291" i="1" s="1"/>
  <c r="AC291" i="1"/>
  <c r="AB291" i="1"/>
  <c r="AK291" i="1" s="1"/>
  <c r="AH289" i="1"/>
  <c r="AG289" i="1"/>
  <c r="AF289" i="1"/>
  <c r="AL289" i="1" s="1"/>
  <c r="AE289" i="1"/>
  <c r="AD289" i="1"/>
  <c r="AC289" i="1"/>
  <c r="AB289" i="1"/>
  <c r="AI289" i="1" s="1"/>
  <c r="AH288" i="1"/>
  <c r="AG288" i="1"/>
  <c r="AF288" i="1"/>
  <c r="AE288" i="1"/>
  <c r="AK288" i="1" s="1"/>
  <c r="AD288" i="1"/>
  <c r="AC288" i="1"/>
  <c r="AB288" i="1"/>
  <c r="AH287" i="1"/>
  <c r="AN287" i="1" s="1"/>
  <c r="AG287" i="1"/>
  <c r="AF287" i="1"/>
  <c r="AE287" i="1"/>
  <c r="AK287" i="1" s="1"/>
  <c r="AD287" i="1"/>
  <c r="AC287" i="1"/>
  <c r="AI287" i="1" s="1"/>
  <c r="AB287" i="1"/>
  <c r="AH286" i="1"/>
  <c r="AG286" i="1"/>
  <c r="AF286" i="1"/>
  <c r="AE286" i="1"/>
  <c r="AD286" i="1"/>
  <c r="AC286" i="1"/>
  <c r="AB286" i="1"/>
  <c r="AI286" i="1" s="1"/>
  <c r="AH285" i="1"/>
  <c r="AG285" i="1"/>
  <c r="AF285" i="1"/>
  <c r="AE285" i="1"/>
  <c r="AD285" i="1"/>
  <c r="AC285" i="1"/>
  <c r="AB285" i="1"/>
  <c r="AK285" i="1" s="1"/>
  <c r="AH284" i="1"/>
  <c r="AG284" i="1"/>
  <c r="AF284" i="1"/>
  <c r="AE284" i="1"/>
  <c r="AD284" i="1"/>
  <c r="AC284" i="1"/>
  <c r="AB284" i="1"/>
  <c r="AH283" i="1"/>
  <c r="AG283" i="1"/>
  <c r="AF283" i="1"/>
  <c r="AE283" i="1"/>
  <c r="AD283" i="1"/>
  <c r="AC283" i="1"/>
  <c r="AB283" i="1"/>
  <c r="AJ283" i="1" s="1"/>
  <c r="L293" i="1"/>
  <c r="M293" i="1"/>
  <c r="AI293" i="1"/>
  <c r="AJ293" i="1"/>
  <c r="AI291" i="1"/>
  <c r="AM291" i="1"/>
  <c r="AJ292" i="1"/>
  <c r="AK292" i="1"/>
  <c r="AL292" i="1"/>
  <c r="AN292" i="1"/>
  <c r="BM291" i="1"/>
  <c r="BM290" i="1"/>
  <c r="L290" i="1"/>
  <c r="L289" i="1"/>
  <c r="AI283" i="1"/>
  <c r="AJ284" i="1"/>
  <c r="AI285" i="1"/>
  <c r="AJ285" i="1"/>
  <c r="AL285" i="1"/>
  <c r="AJ287" i="1"/>
  <c r="AL287" i="1"/>
  <c r="AM287" i="1"/>
  <c r="AL288" i="1"/>
  <c r="M288" i="1"/>
  <c r="L286" i="1"/>
  <c r="L288" i="1"/>
  <c r="L285" i="1"/>
  <c r="M285" i="1"/>
  <c r="L284" i="1"/>
  <c r="M284" i="1"/>
  <c r="L277" i="1"/>
  <c r="M277" i="1"/>
  <c r="L278" i="1"/>
  <c r="M278" i="1"/>
  <c r="L279" i="1"/>
  <c r="M279" i="1"/>
  <c r="L280" i="1"/>
  <c r="M280" i="1"/>
  <c r="L282" i="1"/>
  <c r="M282" i="1"/>
  <c r="L283" i="1"/>
  <c r="M283" i="1"/>
  <c r="AH282" i="1"/>
  <c r="AG282" i="1"/>
  <c r="AF282" i="1"/>
  <c r="AE282" i="1"/>
  <c r="AD282" i="1"/>
  <c r="AC282" i="1"/>
  <c r="AB282" i="1"/>
  <c r="AN282" i="1"/>
  <c r="AH281" i="1"/>
  <c r="AG281" i="1"/>
  <c r="AF281" i="1"/>
  <c r="AL281" i="1" s="1"/>
  <c r="AE281" i="1"/>
  <c r="AK281" i="1" s="1"/>
  <c r="AD281" i="1"/>
  <c r="AJ281" i="1" s="1"/>
  <c r="AC281" i="1"/>
  <c r="AB281" i="1"/>
  <c r="AM281" i="1" s="1"/>
  <c r="AH280" i="1"/>
  <c r="AG280" i="1"/>
  <c r="AF280" i="1"/>
  <c r="AE280" i="1"/>
  <c r="AD280" i="1"/>
  <c r="AC280" i="1"/>
  <c r="AB280" i="1"/>
  <c r="AI280" i="1" s="1"/>
  <c r="AB279" i="1"/>
  <c r="AL279" i="1" s="1"/>
  <c r="AC279" i="1"/>
  <c r="AD279" i="1"/>
  <c r="AE279" i="1"/>
  <c r="AF279" i="1"/>
  <c r="AH279" i="1"/>
  <c r="AG279" i="1"/>
  <c r="AH278" i="1"/>
  <c r="AG278" i="1"/>
  <c r="AF278" i="1"/>
  <c r="AE278" i="1"/>
  <c r="AD278" i="1"/>
  <c r="AC278" i="1"/>
  <c r="AI278" i="1" s="1"/>
  <c r="AB278" i="1"/>
  <c r="AJ278" i="1" s="1"/>
  <c r="AH277" i="1"/>
  <c r="AG277" i="1"/>
  <c r="AF277" i="1"/>
  <c r="AE277" i="1"/>
  <c r="AD277" i="1"/>
  <c r="AC277" i="1"/>
  <c r="AB277" i="1"/>
  <c r="AJ277" i="1" s="1"/>
  <c r="AH276" i="1"/>
  <c r="AG276" i="1"/>
  <c r="AF276" i="1"/>
  <c r="AE276" i="1"/>
  <c r="AD276" i="1"/>
  <c r="AC276" i="1"/>
  <c r="AB276" i="1"/>
  <c r="H642" i="4"/>
  <c r="G642" i="4"/>
  <c r="F642" i="4"/>
  <c r="E642" i="4"/>
  <c r="D642" i="4"/>
  <c r="C642" i="4"/>
  <c r="B642" i="4"/>
  <c r="AI276" i="1"/>
  <c r="AJ276" i="1"/>
  <c r="AK276" i="1"/>
  <c r="AI277" i="1"/>
  <c r="AM278" i="1"/>
  <c r="AN278" i="1"/>
  <c r="AI279" i="1"/>
  <c r="AJ279" i="1"/>
  <c r="AK279" i="1"/>
  <c r="AM280" i="1"/>
  <c r="AN280" i="1"/>
  <c r="H637" i="4"/>
  <c r="G637" i="4"/>
  <c r="F637" i="4"/>
  <c r="E637" i="4"/>
  <c r="D637" i="4"/>
  <c r="C637" i="4"/>
  <c r="B637" i="4"/>
  <c r="H634" i="4"/>
  <c r="G634" i="4"/>
  <c r="F634" i="4"/>
  <c r="E634" i="4"/>
  <c r="D634" i="4"/>
  <c r="C634" i="4"/>
  <c r="B634" i="4"/>
  <c r="AH275" i="1"/>
  <c r="AG275" i="1"/>
  <c r="AF275" i="1"/>
  <c r="AE275" i="1"/>
  <c r="AD275" i="1"/>
  <c r="AJ275" i="1" s="1"/>
  <c r="AC275" i="1"/>
  <c r="AI275" i="1" s="1"/>
  <c r="AB275" i="1"/>
  <c r="M276" i="1" s="1"/>
  <c r="L276" i="1"/>
  <c r="AH274" i="1"/>
  <c r="AG274" i="1"/>
  <c r="AF274" i="1"/>
  <c r="AE274" i="1"/>
  <c r="AD274" i="1"/>
  <c r="AC274" i="1"/>
  <c r="AB274" i="1"/>
  <c r="AM274" i="1" s="1"/>
  <c r="AH273" i="1"/>
  <c r="AG273" i="1"/>
  <c r="AF273" i="1"/>
  <c r="AE273" i="1"/>
  <c r="AK273" i="1" s="1"/>
  <c r="AD273" i="1"/>
  <c r="AJ273" i="1" s="1"/>
  <c r="AC273" i="1"/>
  <c r="AB273" i="1"/>
  <c r="AL273" i="1" s="1"/>
  <c r="AH272" i="1"/>
  <c r="AG272" i="1"/>
  <c r="AF272" i="1"/>
  <c r="AE272" i="1"/>
  <c r="AD272" i="1"/>
  <c r="AC272" i="1"/>
  <c r="AB272" i="1"/>
  <c r="H629" i="4"/>
  <c r="G629" i="4"/>
  <c r="F629" i="4"/>
  <c r="E629" i="4"/>
  <c r="D629" i="4"/>
  <c r="C629" i="4"/>
  <c r="B629" i="4"/>
  <c r="AI273" i="1"/>
  <c r="AK274" i="1"/>
  <c r="AL274" i="1"/>
  <c r="L272" i="1"/>
  <c r="M272" i="1"/>
  <c r="L273" i="1"/>
  <c r="L274" i="1"/>
  <c r="L275" i="1"/>
  <c r="AH271" i="1"/>
  <c r="AN271" i="1" s="1"/>
  <c r="AG271" i="1"/>
  <c r="AF271" i="1"/>
  <c r="AE271" i="1"/>
  <c r="AD271" i="1"/>
  <c r="AJ271" i="1" s="1"/>
  <c r="AC271" i="1"/>
  <c r="AB271" i="1"/>
  <c r="AI271" i="1"/>
  <c r="AK271" i="1"/>
  <c r="AL271" i="1"/>
  <c r="AM271" i="1"/>
  <c r="L271" i="1"/>
  <c r="M271" i="1"/>
  <c r="AH270" i="1"/>
  <c r="AG270" i="1"/>
  <c r="AF270" i="1"/>
  <c r="AE270" i="1"/>
  <c r="AD270" i="1"/>
  <c r="AC270" i="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N268" i="1" s="1"/>
  <c r="AH267" i="1"/>
  <c r="AG267" i="1"/>
  <c r="AF267" i="1"/>
  <c r="AE267" i="1"/>
  <c r="AD267" i="1"/>
  <c r="AC267" i="1"/>
  <c r="AB267" i="1"/>
  <c r="M268" i="1" s="1"/>
  <c r="C624" i="4"/>
  <c r="D624" i="4"/>
  <c r="E624" i="4"/>
  <c r="F624" i="4"/>
  <c r="G624" i="4"/>
  <c r="H624" i="4"/>
  <c r="B624" i="4"/>
  <c r="L269" i="1"/>
  <c r="L270" i="1"/>
  <c r="M270" i="1"/>
  <c r="AJ269" i="1"/>
  <c r="AK269" i="1"/>
  <c r="AN269" i="1"/>
  <c r="AI270" i="1"/>
  <c r="AY268" i="1"/>
  <c r="BG268" i="1"/>
  <c r="L268" i="1"/>
  <c r="AH266" i="1"/>
  <c r="AG266" i="1"/>
  <c r="AF266" i="1"/>
  <c r="AE266" i="1"/>
  <c r="AD266" i="1"/>
  <c r="AC266" i="1"/>
  <c r="AB266" i="1"/>
  <c r="AI266" i="1" s="1"/>
  <c r="AH265" i="1"/>
  <c r="AG265" i="1"/>
  <c r="AF265" i="1"/>
  <c r="AE265" i="1"/>
  <c r="AD265" i="1"/>
  <c r="AC265" i="1"/>
  <c r="AB265" i="1"/>
  <c r="AK265" i="1" s="1"/>
  <c r="AL265" i="1"/>
  <c r="AN265" i="1"/>
  <c r="L266" i="1"/>
  <c r="M266" i="1"/>
  <c r="L267" i="1"/>
  <c r="L265" i="1"/>
  <c r="M265" i="1"/>
  <c r="AH264" i="1"/>
  <c r="AG264" i="1"/>
  <c r="AF264" i="1"/>
  <c r="AE264" i="1"/>
  <c r="AD264" i="1"/>
  <c r="AC264" i="1"/>
  <c r="AI264" i="1" s="1"/>
  <c r="AB264" i="1"/>
  <c r="AJ264" i="1"/>
  <c r="L264" i="1"/>
  <c r="M264" i="1"/>
  <c r="AI263" i="1"/>
  <c r="AJ263" i="1"/>
  <c r="AK263" i="1"/>
  <c r="AL263" i="1"/>
  <c r="AM263" i="1"/>
  <c r="AN263" i="1"/>
  <c r="AH263" i="1"/>
  <c r="AG263" i="1"/>
  <c r="AF263" i="1"/>
  <c r="AE263" i="1"/>
  <c r="AD263" i="1"/>
  <c r="AC263" i="1"/>
  <c r="AB263" i="1"/>
  <c r="AH262" i="1"/>
  <c r="AG262" i="1"/>
  <c r="AF262" i="1"/>
  <c r="AE262" i="1"/>
  <c r="AD262" i="1"/>
  <c r="AC262" i="1"/>
  <c r="AB262" i="1"/>
  <c r="L263" i="1"/>
  <c r="M263" i="1"/>
  <c r="C620" i="4"/>
  <c r="D620" i="4"/>
  <c r="E620" i="4"/>
  <c r="F620" i="4"/>
  <c r="G620" i="4"/>
  <c r="H620" i="4"/>
  <c r="B620" i="4"/>
  <c r="L262" i="1"/>
  <c r="M262" i="1"/>
  <c r="AH261" i="1"/>
  <c r="AG261" i="1"/>
  <c r="AF261" i="1"/>
  <c r="AE261" i="1"/>
  <c r="AD261" i="1"/>
  <c r="AC261" i="1"/>
  <c r="AB261" i="1"/>
  <c r="AH260" i="1"/>
  <c r="AG260" i="1"/>
  <c r="AI259" i="1"/>
  <c r="AI260" i="1"/>
  <c r="AE260" i="1"/>
  <c r="AK260" i="1" s="1"/>
  <c r="AD260" i="1"/>
  <c r="AC260" i="1"/>
  <c r="AB260" i="1"/>
  <c r="AH259" i="1"/>
  <c r="AG259" i="1"/>
  <c r="AF259" i="1"/>
  <c r="AL259" i="1" s="1"/>
  <c r="AE259" i="1"/>
  <c r="AD259" i="1"/>
  <c r="AJ259" i="1" s="1"/>
  <c r="AC259" i="1"/>
  <c r="AB259" i="1"/>
  <c r="AF260" i="1"/>
  <c r="AK259" i="1"/>
  <c r="AM259" i="1"/>
  <c r="AN259" i="1"/>
  <c r="L261" i="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L293" i="1" l="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<sst xmlns="http://schemas.openxmlformats.org/spreadsheetml/2006/main" count="5471" uniqueCount="1475">
  <si>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</si>
  <si>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</si>
  <si>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</si>
  <si>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</si>
  <si>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</si>
  <si>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</si>
  <si>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</si>
  <si>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</si>
  <si>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</si>
  <si>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</si>
  <si>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</si>
  <si>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</si>
  <si>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</si>
  <si>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</si>
  <si>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</si>
  <si>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</si>
  <si>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</si>
  <si>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</si>
  <si>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</si>
  <si>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</si>
  <si>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</si>
  <si>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</si>
  <si>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</si>
  <si>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</si>
  <si>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</si>
  <si>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</si>
  <si>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</si>
  <si>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</si>
  <si>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</si>
  <si>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</si>
  <si>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</si>
  <si>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</si>
  <si>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</si>
  <si>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</si>
  <si>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</si>
  <si>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</si>
  <si>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</si>
  <si>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</si>
  <si>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</si>
  <si>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</si>
  <si>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</si>
  <si>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</si>
  <si>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</si>
  <si>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</si>
  <si>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</si>
  <si>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</si>
  <si>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</si>
  <si>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</si>
  <si>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</si>
  <si>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</si>
  <si>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</si>
  <si>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</si>
  <si>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</si>
  <si>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</si>
  <si>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</si>
  <si>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</si>
  <si>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</si>
  <si>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</si>
  <si>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</si>
  <si>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</si>
  <si>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</si>
  <si>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</si>
  <si>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</si>
  <si>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</si>
  <si>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</si>
  <si>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</si>
  <si>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</si>
  <si>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</si>
  <si>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</si>
  <si>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</si>
  <si>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</si>
  <si>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</si>
  <si>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</si>
  <si>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</si>
  <si>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</si>
  <si>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</si>
  <si>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</si>
  <si>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</si>
  <si>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</si>
  <si>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</si>
  <si>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</si>
  <si>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</si>
  <si>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</si>
  <si>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</si>
  <si>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</si>
  <si>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</si>
  <si>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</si>
  <si>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</si>
  <si>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</si>
  <si>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</si>
  <si>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</si>
  <si>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</si>
  <si>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</si>
  <si>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</si>
  <si>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</si>
  <si>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</si>
  <si>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</si>
  <si>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</si>
  <si>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</si>
  <si>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</si>
  <si>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</si>
  <si>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</si>
  <si>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</si>
  <si>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</si>
  <si>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</si>
  <si>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</si>
  <si>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</si>
  <si>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</si>
  <si>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</si>
  <si>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</si>
  <si>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</si>
  <si>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</si>
  <si>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</si>
  <si>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</si>
  <si>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</si>
  <si>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</si>
  <si>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</si>
  <si>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</si>
  <si>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</si>
  <si>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</si>
  <si>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</si>
  <si>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</si>
  <si>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</si>
  <si>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</si>
  <si>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</si>
  <si>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</si>
  <si>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</si>
  <si>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</si>
  <si>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</si>
  <si>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</si>
  <si>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</si>
  <si>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</si>
  <si>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</si>
  <si>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</si>
  <si>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</si>
  <si>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</si>
  <si>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</si>
  <si>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</si>
  <si>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</si>
  <si>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</si>
  <si>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</si>
  <si>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</si>
  <si>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</si>
  <si>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</si>
  <si>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</si>
  <si>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</si>
  <si>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</si>
  <si>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</si>
  <si>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</si>
  <si>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</si>
  <si>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</si>
  <si>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</si>
  <si>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</si>
  <si>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</si>
  <si>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</si>
  <si>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</si>
  <si>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</si>
  <si>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</si>
  <si>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</si>
  <si>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</si>
  <si>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</si>
  <si>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</si>
  <si>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</si>
  <si>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</si>
  <si>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</si>
  <si>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</si>
  <si>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</si>
  <si>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</si>
  <si>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</si>
  <si>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</si>
  <si>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</si>
  <si>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</si>
  <si>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</si>
  <si>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</si>
  <si>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</si>
  <si>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</si>
  <si>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</si>
  <si>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</si>
  <si>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</si>
  <si>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</si>
  <si>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</si>
  <si>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</si>
  <si>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</si>
  <si>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</si>
  <si>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</si>
  <si>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</si>
  <si>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</si>
  <si>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</si>
  <si>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</si>
  <si>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</si>
  <si>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</si>
  <si>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</si>
  <si>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</si>
  <si>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</si>
  <si>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</si>
  <si>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</si>
  <si>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</si>
  <si>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</si>
  <si>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</si>
  <si>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</si>
  <si>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</si>
  <si>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</si>
  <si>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</si>
  <si>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</si>
  <si>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</si>
  <si>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</si>
  <si>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</si>
  <si>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</si>
  <si>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</si>
  <si>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</si>
  <si>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</si>
  <si>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</si>
  <si>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</si>
  <si>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</si>
  <si>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</si>
  <si>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</si>
  <si>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</si>
  <si>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</si>
  <si>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</si>
  <si>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</si>
  <si>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</si>
  <si>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</si>
  <si>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</si>
  <si>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</si>
  <si>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</si>
  <si>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</si>
  <si>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</si>
  <si>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</si>
  <si>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</si>
  <si>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</si>
  <si>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</si>
  <si>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</si>
  <si>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</si>
  <si>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</si>
  <si>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</si>
  <si>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</si>
  <si>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</si>
  <si>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</si>
  <si>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</si>
  <si>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</si>
  <si>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</si>
  <si>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</si>
  <si>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</si>
  <si>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</si>
  <si>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</si>
  <si>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</si>
  <si>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</si>
  <si>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</si>
  <si>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</si>
  <si>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</si>
  <si>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</si>
  <si>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</si>
  <si>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</si>
  <si>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</si>
  <si>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</si>
  <si>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</si>
  <si>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</si>
  <si>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</si>
  <si>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</si>
  <si>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</si>
  <si>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</si>
  <si>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</si>
  <si>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</si>
  <si>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</si>
  <si>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</si>
  <si>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</si>
  <si>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</si>
  <si>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</si>
  <si>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</si>
  <si>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</si>
  <si>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</si>
  <si>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</si>
  <si>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</si>
  <si>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</si>
  <si>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</si>
  <si>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</si>
  <si>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</si>
  <si>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</si>
  <si>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</si>
  <si>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</si>
  <si>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</si>
  <si>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</si>
  <si>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</si>
  <si>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</si>
  <si>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</si>
  <si>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</si>
  <si>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</si>
  <si>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</si>
  <si>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</si>
  <si>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</si>
  <si>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</si>
  <si>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</si>
  <si>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</si>
  <si>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</si>
  <si>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</si>
  <si>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</si>
  <si>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</si>
  <si>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</si>
  <si>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</si>
  <si>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</si>
  <si>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</si>
  <si>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</si>
  <si>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</si>
  <si>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</si>
  <si>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</si>
  <si>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</si>
  <si>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</si>
  <si>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</si>
  <si>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</si>
  <si>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</si>
  <si>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</si>
  <si>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</si>
  <si>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</si>
  <si>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</si>
  <si>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</si>
  <si>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</si>
  <si>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</si>
  <si>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</si>
  <si>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</si>
  <si>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</si>
  <si>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</si>
  <si>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</si>
  <si>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</si>
  <si>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</si>
  <si>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</si>
  <si>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</si>
  <si>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</si>
  <si>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</si>
  <si>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</si>
  <si>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</si>
  <si>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</si>
  <si>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</si>
  <si>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</si>
  <si>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</si>
  <si>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</si>
  <si>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</si>
  <si>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</si>
  <si>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</si>
  <si>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</si>
  <si>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</si>
  <si>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</si>
  <si>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</si>
  <si>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</si>
  <si>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</si>
  <si>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</si>
  <si>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</si>
  <si>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</si>
  <si>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</si>
  <si>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</si>
  <si>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</si>
  <si>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</si>
  <si>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</si>
  <si>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</si>
  <si>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</si>
  <si>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</si>
  <si>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</si>
  <si>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</si>
  <si>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</si>
  <si>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</si>
  <si>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</si>
  <si>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</si>
  <si>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</si>
  <si>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</si>
  <si>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</si>
  <si>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</si>
  <si>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</si>
  <si>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</si>
  <si>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</si>
  <si>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</si>
  <si>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</si>
  <si>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</si>
  <si>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</si>
  <si>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</si>
  <si>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</si>
  <si>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</si>
  <si>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</si>
  <si>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</si>
  <si>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</si>
  <si>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</si>
  <si>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</si>
  <si>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</si>
  <si>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</si>
  <si>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</si>
  <si>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</si>
  <si>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</si>
  <si>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</si>
  <si>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</si>
  <si>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</si>
  <si>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</si>
  <si>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</si>
  <si>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</si>
  <si>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</si>
  <si>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</si>
  <si>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</si>
  <si>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</si>
  <si>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</si>
  <si>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</si>
  <si>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</si>
  <si>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</si>
  <si>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</si>
  <si>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</si>
  <si>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</si>
  <si>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</si>
  <si>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</si>
  <si>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</si>
  <si>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</si>
  <si>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</si>
  <si>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</si>
  <si>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</si>
  <si>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</si>
  <si>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</si>
  <si>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</si>
  <si>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</si>
  <si>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</si>
  <si>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</si>
  <si>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</si>
  <si>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</si>
  <si>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</si>
  <si>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</si>
  <si>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</si>
  <si>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</si>
  <si>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</si>
  <si>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</si>
  <si>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</si>
  <si>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</si>
  <si>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</si>
  <si>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</si>
  <si>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</si>
  <si>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</si>
  <si>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</si>
  <si>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</si>
  <si>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</si>
  <si>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</si>
  <si>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</si>
  <si>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</si>
  <si>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</si>
  <si>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</si>
  <si>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</si>
  <si>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</si>
  <si>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</si>
  <si>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</si>
  <si>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</si>
  <si>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</si>
  <si>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</si>
  <si>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</si>
  <si>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</si>
  <si>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</si>
  <si>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</si>
  <si>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</si>
  <si>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</si>
  <si>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</si>
  <si>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</si>
  <si>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</si>
  <si>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</si>
  <si>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</si>
  <si>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</si>
  <si>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</si>
  <si>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</si>
  <si>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</si>
  <si>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</si>
  <si>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</si>
  <si>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</si>
  <si>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</si>
  <si>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</si>
  <si>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</si>
  <si>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</si>
  <si>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</si>
  <si>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</si>
  <si>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</si>
  <si>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</si>
  <si>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</si>
  <si>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</si>
  <si>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</si>
  <si>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</si>
  <si>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</si>
  <si>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</si>
  <si>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</si>
  <si>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</si>
  <si>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</si>
  <si>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</si>
  <si>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</si>
  <si>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</si>
  <si>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</si>
  <si>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</si>
  <si>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</si>
  <si>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</si>
  <si>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</si>
  <si>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</si>
  <si>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</si>
  <si>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</si>
  <si>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</si>
  <si>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</si>
  <si>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</si>
  <si>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</si>
  <si>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</si>
  <si>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</si>
  <si>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</si>
  <si>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</si>
  <si>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</si>
  <si>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</si>
  <si>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</si>
  <si>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</si>
  <si>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</si>
  <si>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</si>
  <si>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</si>
  <si>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</si>
  <si>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</si>
  <si>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</si>
  <si>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</si>
  <si>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</si>
  <si>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</si>
  <si>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</si>
  <si>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</si>
  <si>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</si>
  <si>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</si>
  <si>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</si>
  <si>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</si>
  <si>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</si>
  <si>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</si>
  <si>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</si>
  <si>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</si>
  <si>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</si>
  <si>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</si>
  <si>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</si>
  <si>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</si>
  <si>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</si>
  <si>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</si>
  <si>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</si>
  <si>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</si>
  <si>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</si>
  <si>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</si>
  <si>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</si>
  <si>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</si>
  <si>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</si>
  <si>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</si>
  <si>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</si>
  <si>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</si>
  <si>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</si>
  <si>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</si>
  <si>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</si>
  <si>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</si>
  <si>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</si>
  <si>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</si>
  <si>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</si>
  <si>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</si>
  <si>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</si>
  <si>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</si>
  <si>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</si>
  <si>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</si>
  <si>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</si>
  <si>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</si>
  <si>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</si>
  <si>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</si>
  <si>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</si>
  <si>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</si>
  <si>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</si>
  <si>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</si>
  <si>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</si>
  <si>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</si>
  <si>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</si>
  <si>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</si>
  <si>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</si>
  <si>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</si>
  <si>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</si>
  <si>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</si>
  <si>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</si>
  <si>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</si>
  <si>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</si>
  <si>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</si>
  <si>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</si>
  <si>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</si>
  <si>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</si>
  <si>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</si>
  <si>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</si>
  <si>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</si>
  <si>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</si>
  <si>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</si>
  <si>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</si>
  <si>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</si>
  <si>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</si>
  <si>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</si>
  <si>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</si>
  <si>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</si>
  <si>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</si>
  <si>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</si>
  <si>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</si>
  <si>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</si>
  <si>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</si>
  <si>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</si>
  <si>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</si>
  <si>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</si>
  <si>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</si>
  <si>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</si>
  <si>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</si>
  <si>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</si>
  <si>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</si>
  <si>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</si>
  <si>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</si>
  <si>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</si>
  <si>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</si>
  <si>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</si>
  <si>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</si>
  <si>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</si>
  <si>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</si>
  <si>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</si>
  <si>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</si>
  <si>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</si>
  <si>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</si>
  <si>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</si>
  <si>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</si>
  <si>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</si>
  <si>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</si>
  <si>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</si>
  <si>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</si>
  <si>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</si>
  <si>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</si>
  <si>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</si>
  <si>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</si>
  <si>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</si>
  <si>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</si>
  <si>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</si>
  <si>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</si>
  <si>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</si>
  <si>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</si>
  <si>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</si>
  <si>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</si>
  <si>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</si>
  <si>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</si>
  <si>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</si>
  <si>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</si>
  <si>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</si>
  <si>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</si>
  <si>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</si>
  <si>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</si>
  <si>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</si>
  <si>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</si>
  <si>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</si>
  <si>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</si>
  <si>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</si>
  <si>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</si>
  <si>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</si>
  <si>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</si>
  <si>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</si>
  <si>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</si>
  <si>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</si>
  <si>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</si>
  <si>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</si>
  <si>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</si>
  <si>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</si>
  <si>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</si>
  <si>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</si>
  <si>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</si>
  <si>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</si>
  <si>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</si>
  <si>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</si>
  <si>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</si>
  <si>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</si>
  <si>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</si>
  <si>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</si>
  <si>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</si>
  <si>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</si>
  <si>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</si>
  <si>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</si>
  <si>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</si>
  <si>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</si>
  <si>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</si>
  <si>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</si>
  <si>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</si>
  <si>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</si>
  <si>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</si>
  <si>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</si>
  <si>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</si>
  <si>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</si>
  <si>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</si>
  <si>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</si>
  <si>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</si>
  <si>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</si>
  <si>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</si>
  <si>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</si>
  <si>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</si>
  <si>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</si>
  <si>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</si>
  <si>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</si>
  <si>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</si>
  <si>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</si>
  <si>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</si>
  <si>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</si>
  <si>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</si>
  <si>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</si>
  <si>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</si>
  <si>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</si>
  <si>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</si>
  <si>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</si>
  <si>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</si>
  <si>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</si>
  <si>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</si>
  <si>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</si>
  <si>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</si>
  <si>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</si>
  <si>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</si>
  <si>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</si>
  <si>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</si>
  <si>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</si>
  <si>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</si>
  <si>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</si>
  <si>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</si>
  <si>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</si>
  <si>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</si>
  <si>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</si>
  <si>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</si>
  <si>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</si>
  <si>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</si>
  <si>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</si>
  <si>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</si>
  <si>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</si>
  <si>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</si>
  <si>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</si>
  <si>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</si>
  <si>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</si>
  <si>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</si>
  <si>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</si>
  <si>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</si>
  <si>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</si>
  <si>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</si>
  <si>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</si>
  <si>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</si>
  <si>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</si>
  <si>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</si>
  <si>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</si>
  <si>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</si>
  <si>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</si>
  <si>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</si>
  <si>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</si>
  <si>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</si>
  <si>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</si>
  <si>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</si>
  <si>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</si>
  <si>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</si>
  <si>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</si>
  <si>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</si>
  <si>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</si>
  <si>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</si>
  <si>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</si>
  <si>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</si>
  <si>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</si>
  <si>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</si>
  <si>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</si>
  <si>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</si>
  <si>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</si>
  <si>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</si>
  <si>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</si>
  <si>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</si>
  <si>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</si>
  <si>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</si>
  <si>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</si>
  <si>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</si>
  <si>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</si>
  <si>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</si>
  <si>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</si>
  <si>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</si>
  <si>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</si>
  <si>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</si>
  <si>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</si>
  <si>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</si>
  <si>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</si>
  <si>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</si>
  <si>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</si>
  <si>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</si>
  <si>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</si>
  <si>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</si>
  <si>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</si>
  <si>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</si>
  <si>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</si>
  <si>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</si>
  <si>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</si>
  <si>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</si>
  <si>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</si>
  <si>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</si>
  <si>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</si>
  <si>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</si>
  <si>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</si>
  <si>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</si>
  <si>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</si>
  <si>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</si>
  <si>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</si>
  <si>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</si>
  <si>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</si>
  <si>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</si>
  <si>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</si>
  <si>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</si>
  <si>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</si>
  <si>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</si>
  <si>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</si>
  <si>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</si>
  <si>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</si>
  <si>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</si>
  <si>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</si>
  <si>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</si>
  <si>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</si>
  <si>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</si>
  <si>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</si>
  <si>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</si>
  <si>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</si>
  <si>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</si>
  <si>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</si>
  <si>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</si>
  <si>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</si>
  <si>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</si>
  <si>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</si>
  <si>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</si>
  <si>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</si>
  <si>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</si>
  <si>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</si>
  <si>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</si>
  <si>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</si>
  <si>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</si>
  <si>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</si>
  <si>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</si>
  <si>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</si>
  <si>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</si>
  <si>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</si>
  <si>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</si>
  <si>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</si>
  <si>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</si>
  <si>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</si>
  <si>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</si>
  <si>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</si>
  <si>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</si>
  <si>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</si>
  <si>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</si>
  <si>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</si>
  <si>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</si>
  <si>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</si>
  <si>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</si>
  <si>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</si>
  <si>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</si>
  <si>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</si>
  <si>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</si>
  <si>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</si>
  <si>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</si>
  <si>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</si>
  <si>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</si>
  <si>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</si>
  <si>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</si>
  <si>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</si>
  <si>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</si>
  <si>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</si>
  <si>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</si>
  <si>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</si>
  <si>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</si>
  <si>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</si>
  <si>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</si>
  <si>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</si>
  <si>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</si>
  <si>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</si>
  <si>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</si>
  <si>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</si>
  <si>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</si>
  <si>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</si>
  <si>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</si>
  <si>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</si>
  <si>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</si>
  <si>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</si>
  <si>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</si>
  <si>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</si>
  <si>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</si>
  <si>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</si>
  <si>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</si>
  <si>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</si>
  <si>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</si>
  <si>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</si>
  <si>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</si>
  <si>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</si>
  <si>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</si>
  <si>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</si>
  <si>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</si>
  <si>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</si>
  <si>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</si>
  <si>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</si>
  <si>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</si>
  <si>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</si>
  <si>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</si>
  <si>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</si>
  <si>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</si>
  <si>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</si>
  <si>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</si>
  <si>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</si>
  <si>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</si>
  <si>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</si>
  <si>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</si>
  <si>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</si>
  <si>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</si>
  <si>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</si>
  <si>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</si>
  <si>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</si>
  <si>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</si>
  <si>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</si>
  <si>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</si>
  <si>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</si>
  <si>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</si>
  <si>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</si>
  <si>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</si>
  <si>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</si>
  <si>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</si>
  <si>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</si>
  <si>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</si>
  <si>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</si>
  <si>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</si>
  <si>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</si>
  <si>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</si>
  <si>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</si>
  <si>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</si>
  <si>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</si>
  <si>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</si>
  <si>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</si>
  <si>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</si>
  <si>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</si>
  <si>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</si>
  <si>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</si>
  <si>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</si>
  <si>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</si>
  <si>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</si>
  <si>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</si>
  <si>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</si>
  <si>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</si>
  <si>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</si>
  <si>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</si>
  <si>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</si>
  <si>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</si>
  <si>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</si>
  <si>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</si>
  <si>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</si>
  <si>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</si>
  <si>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</si>
  <si>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</si>
  <si>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</si>
  <si>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</si>
  <si>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</si>
  <si>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</si>
  <si>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</si>
  <si>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</si>
  <si>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</si>
  <si>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</si>
  <si>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</si>
  <si>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</si>
  <si>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</si>
  <si>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</si>
  <si>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</si>
  <si>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</si>
  <si>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</si>
  <si>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</si>
  <si>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</si>
  <si>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</si>
  <si>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</si>
  <si>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</si>
  <si>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</si>
  <si>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</si>
  <si>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</si>
  <si>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</si>
  <si>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</si>
  <si>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</si>
  <si>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</si>
  <si>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</si>
  <si>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</si>
  <si>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</si>
  <si>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</si>
  <si>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</si>
  <si>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</si>
  <si>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</si>
  <si>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</si>
  <si>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</si>
  <si>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</si>
  <si>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</si>
  <si>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</si>
  <si>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</si>
  <si>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</si>
  <si>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</si>
  <si>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</si>
  <si>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</si>
  <si>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</si>
  <si>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</si>
  <si>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</si>
  <si>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</si>
  <si>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</si>
  <si>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</si>
  <si>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</si>
  <si>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</si>
  <si>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</si>
  <si>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</si>
  <si>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</si>
  <si>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</si>
  <si>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</si>
  <si>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</si>
  <si>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</si>
  <si>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</si>
  <si>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</si>
  <si>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</si>
  <si>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</si>
  <si>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</si>
  <si>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</si>
  <si>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</si>
  <si>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</si>
  <si>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</si>
  <si>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</si>
  <si>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</si>
  <si>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</si>
  <si>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</si>
  <si>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</si>
  <si>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</si>
  <si>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</si>
  <si>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</si>
  <si>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</si>
  <si>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</si>
  <si>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</si>
  <si>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</si>
  <si>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</si>
  <si>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</si>
  <si>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</si>
  <si>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</si>
  <si>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</si>
  <si>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</si>
  <si>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</si>
  <si>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</si>
  <si>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</si>
  <si>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</si>
  <si>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</si>
  <si>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</si>
  <si>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</si>
  <si>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</si>
  <si>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</si>
  <si>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</si>
  <si>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</si>
  <si>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</si>
  <si>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</si>
  <si>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</si>
  <si>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</si>
  <si>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</si>
  <si>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</si>
  <si>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</si>
  <si>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</si>
  <si>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</si>
  <si>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</si>
  <si>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</si>
  <si>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</si>
  <si>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</si>
  <si>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</si>
  <si>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</si>
  <si>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</si>
  <si>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</si>
  <si>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</si>
  <si>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</si>
  <si>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</si>
  <si>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</si>
  <si>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</si>
  <si>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</si>
  <si>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</si>
  <si>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</si>
  <si>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</si>
  <si>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</si>
  <si>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</si>
  <si>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</si>
  <si>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</si>
  <si>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</si>
  <si>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</si>
  <si>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</si>
  <si>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</si>
  <si>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</si>
  <si>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</si>
  <si>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</si>
  <si>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</si>
  <si>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</si>
  <si>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</si>
  <si>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</si>
  <si>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</si>
  <si>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</si>
  <si>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</si>
  <si>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</si>
  <si>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</si>
  <si>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</si>
  <si>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</si>
  <si>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</si>
  <si>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</si>
  <si>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</si>
  <si>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</si>
  <si>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</si>
  <si>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</si>
  <si>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</si>
  <si>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</si>
  <si>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</si>
  <si>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</si>
  <si>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</si>
  <si>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</si>
  <si>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</si>
  <si>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</si>
  <si>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</si>
  <si>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</si>
  <si>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</si>
  <si>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</si>
  <si>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</si>
  <si>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</si>
  <si>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</si>
  <si>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</si>
  <si>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</si>
  <si>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</si>
  <si>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</si>
  <si>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</si>
  <si>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</si>
  <si>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</si>
  <si>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</si>
  <si>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</si>
  <si>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</si>
  <si>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</si>
  <si>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</si>
  <si>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</si>
  <si>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</si>
  <si>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</si>
  <si>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</si>
  <si>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</si>
  <si>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</si>
  <si>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</si>
  <si>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</si>
  <si>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</si>
  <si>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</si>
  <si>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</si>
  <si>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</si>
  <si>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</si>
  <si>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</si>
  <si>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</si>
  <si>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</si>
  <si>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</si>
  <si>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</si>
  <si>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</si>
  <si>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</si>
  <si>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</si>
  <si>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</si>
  <si>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</si>
  <si>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</si>
  <si>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</si>
  <si>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</si>
  <si>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</si>
  <si>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</si>
  <si>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</si>
  <si>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</si>
  <si>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</si>
  <si>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</si>
  <si>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</si>
  <si>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</si>
  <si>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</si>
  <si>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</si>
  <si>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</si>
  <si>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</si>
  <si>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</si>
  <si>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</si>
  <si>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</si>
  <si>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</si>
  <si>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</si>
  <si>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</si>
  <si>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</si>
  <si>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</si>
  <si>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</si>
  <si>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</si>
  <si>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</si>
  <si>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</si>
  <si>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</si>
  <si>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</si>
  <si>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</si>
  <si>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</si>
  <si>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</si>
  <si>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</si>
  <si>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</si>
  <si>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</si>
  <si>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</si>
  <si>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</si>
  <si>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</si>
  <si>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</si>
  <si>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</si>
  <si>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</si>
  <si>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</si>
  <si>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</si>
  <si>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</si>
  <si>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</si>
  <si>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</si>
  <si>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</si>
  <si>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</si>
  <si>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</si>
  <si>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</si>
  <si>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</si>
  <si>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</si>
  <si>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</si>
  <si>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</si>
  <si>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</si>
  <si>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</si>
  <si>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</si>
  <si>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</si>
  <si>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</si>
  <si>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</si>
  <si>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</si>
  <si>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</si>
  <si>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</si>
  <si>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</si>
  <si>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</si>
  <si>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</si>
  <si>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</si>
  <si>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</si>
  <si>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</si>
  <si>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</si>
  <si>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</si>
  <si>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</si>
  <si>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</si>
  <si>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</si>
  <si>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</si>
  <si>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</si>
  <si>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</si>
  <si>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</si>
  <si>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</si>
  <si>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</si>
  <si>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</si>
  <si>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</si>
  <si>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</si>
  <si>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</si>
  <si>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</si>
  <si>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</si>
  <si>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</si>
  <si>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</si>
  <si>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</si>
  <si>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</si>
  <si>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</si>
  <si>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</si>
  <si>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</si>
  <si>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</si>
  <si>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</si>
  <si>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</si>
  <si>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</si>
  <si>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</si>
  <si>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</si>
  <si>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</si>
  <si>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</si>
  <si>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</si>
  <si>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</si>
  <si>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</si>
  <si>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</si>
  <si>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</si>
  <si>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</si>
  <si>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</si>
  <si>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</si>
  <si>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</si>
  <si>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</si>
  <si>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</si>
  <si>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</si>
  <si>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</si>
  <si>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</si>
  <si>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</si>
  <si>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</si>
  <si>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</si>
  <si>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</si>
  <si>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</si>
  <si>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</si>
  <si>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</si>
  <si>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</si>
  <si>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</si>
  <si>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</si>
  <si>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</si>
  <si>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</si>
  <si>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</si>
  <si>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</si>
  <si>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</si>
  <si>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</si>
  <si>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</si>
  <si>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</si>
  <si>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</si>
  <si>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</si>
  <si>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</si>
  <si>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</si>
  <si>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</si>
  <si>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</si>
  <si>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</si>
  <si>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</si>
  <si>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</si>
  <si>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</si>
  <si>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</si>
  <si>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</si>
  <si>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</si>
  <si>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</si>
  <si>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</si>
  <si>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</si>
  <si>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</si>
  <si>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</si>
  <si>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</si>
  <si>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</si>
  <si>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</si>
  <si>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</si>
  <si>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</si>
  <si>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</si>
  <si>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</si>
  <si>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</si>
  <si>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</si>
  <si>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</si>
  <si>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</si>
  <si>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</si>
  <si>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</si>
  <si>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</si>
  <si>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</si>
  <si>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</si>
  <si>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</si>
  <si>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</si>
  <si>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</si>
  <si>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</si>
  <si>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</si>
  <si>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</si>
  <si>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</si>
  <si>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</si>
  <si>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</si>
  <si>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</si>
  <si>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</si>
  <si>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</si>
  <si>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</si>
  <si>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</si>
  <si>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</si>
  <si>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</si>
  <si>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</si>
  <si>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</si>
  <si>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</si>
  <si>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</si>
  <si>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</si>
  <si>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</si>
  <si>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</si>
  <si>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</si>
  <si>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</si>
  <si>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</si>
  <si>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</si>
  <si>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</si>
  <si>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</si>
  <si>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</si>
  <si>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</si>
  <si>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</si>
  <si>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</si>
  <si>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</si>
  <si>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</si>
  <si>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</si>
  <si>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</si>
  <si>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</si>
  <si>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</si>
  <si>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</si>
  <si>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</si>
  <si>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</si>
  <si>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</si>
  <si>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</si>
  <si>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</si>
  <si>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</si>
  <si>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</si>
  <si>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</si>
  <si>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</si>
  <si>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</si>
  <si>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</si>
  <si>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</si>
  <si>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</si>
  <si>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</si>
  <si>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</si>
  <si>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</si>
  <si>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</si>
  <si>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</si>
  <si>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</si>
  <si>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</si>
  <si>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</si>
  <si>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</si>
  <si>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</si>
  <si>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</si>
  <si>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</si>
  <si>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</si>
  <si>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</si>
  <si>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</si>
  <si>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</si>
  <si>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</si>
  <si>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</si>
  <si>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</si>
  <si>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</si>
  <si>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</si>
  <si>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</si>
  <si>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</si>
  <si>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</si>
  <si>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</si>
  <si>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</si>
  <si>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</si>
  <si>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</si>
  <si>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</si>
  <si>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</si>
  <si>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</si>
  <si>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</si>
  <si>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</si>
  <si>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</si>
  <si>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</si>
  <si>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</si>
  <si>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</si>
  <si>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</si>
  <si>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</si>
  <si>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</si>
  <si>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</si>
  <si>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</si>
  <si>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</si>
  <si>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</si>
  <si>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</si>
  <si>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</si>
  <si>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</si>
  <si>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</si>
  <si>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</si>
  <si>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</si>
  <si>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</si>
  <si>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</si>
  <si>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</si>
  <si>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</si>
  <si>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</si>
  <si>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</si>
  <si>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</si>
  <si>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</si>
  <si>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</si>
  <si>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</si>
  <si>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</si>
  <si>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</si>
  <si>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</si>
  <si>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</si>
  <si>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</si>
  <si>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</si>
  <si>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</si>
  <si>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</si>
  <si>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</si>
  <si>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</si>
  <si>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</si>
  <si>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</si>
  <si>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</si>
  <si>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</si>
  <si>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</si>
  <si>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</si>
  <si>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</si>
  <si>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</si>
  <si>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</si>
  <si>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</si>
  <si>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</si>
  <si>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</si>
  <si>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</si>
  <si>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</si>
  <si>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</si>
  <si>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</si>
  <si>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</si>
  <si>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</si>
  <si>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</si>
  <si>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</si>
  <si>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</si>
  <si>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</si>
  <si>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</si>
  <si>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</si>
  <si>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</si>
  <si>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</si>
  <si>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</si>
  <si>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</si>
  <si>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</si>
  <si>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</si>
  <si>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</si>
  <si>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</si>
  <si>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</si>
  <si>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</si>
  <si>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</si>
  <si>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</si>
  <si>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</si>
  <si>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</si>
  <si>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</si>
  <si>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</si>
  <si>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</si>
  <si>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</si>
  <si>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</si>
  <si>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</si>
  <si>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</si>
  <si>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</si>
  <si>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</si>
  <si>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</si>
  <si>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=440+360+420+90+360+120
=10+9+36+8+0+4
=4+6+21+5+0+2
=12+6+30+6+12+0
=76+60+0+0+78+18
=8+3+0+0+2+0
=1360+1230+210+160+420+0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</si>
</sst>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4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14" fontId="0" fillId="2" borderId="0" xfId="0" applyNumberFormat="1" applyFill="1"/>
    <xf numFmtId="1" fontId="0" fillId="2" borderId="0" xfId="0" applyNumberFormat="1"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horizontal="center" vertical="top"/>
    </xf>
    <xf numFmtId="1" fontId="0" fillId="2" borderId="0" xfId="0" applyNumberFormat="1" applyFill="1" applyAlignment="1">
      <alignment horizontal="center" vertical="top"/>
    </xf>
    <xf numFmtId="0" fontId="0" fillId="2" borderId="0" xfId="0" applyFill="1" applyAlignment="1">
      <alignment horizontal="center" vertical="center" wrapText="1"/>
    </xf>
    <xf numFmtId="1" fontId="0" fillId="2" borderId="0" xfId="0" applyNumberFormat="1" applyFill="1" applyAlignment="1">
      <alignment horizontal="center" vertical="center" wrapText="1"/>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56"/>
  <sheetViews>
    <sheetView workbookViewId="0">
      <pane ySplit="1" topLeftCell="A635" activePane="bottomLeft" state="frozen"/>
      <selection pane="bottomLeft" activeCell="H656" sqref="B656:H65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1458</v>
      </c>
      <c r="B650">
        <v>70</v>
      </c>
      <c r="C650">
        <v>6</v>
      </c>
      <c r="D650">
        <v>3.5</v>
      </c>
      <c r="E650">
        <v>5</v>
      </c>
      <c r="F650">
        <v>0</v>
      </c>
      <c r="G650">
        <v>0</v>
      </c>
      <c r="H650">
        <v>35</v>
      </c>
    </row>
    <row r="651" spans="1:8" x14ac:dyDescent="0.3">
      <c r="A651" s="16" t="s">
        <v>1459</v>
      </c>
      <c r="B651">
        <v>60</v>
      </c>
      <c r="C651">
        <v>2</v>
      </c>
      <c r="D651">
        <v>1</v>
      </c>
      <c r="E651">
        <v>0</v>
      </c>
      <c r="F651">
        <v>9</v>
      </c>
      <c r="G651">
        <v>0</v>
      </c>
      <c r="H651">
        <v>0</v>
      </c>
    </row>
    <row r="652" spans="1:8" x14ac:dyDescent="0.3">
      <c r="A652" s="16" t="s">
        <v>1460</v>
      </c>
      <c r="B652">
        <v>180</v>
      </c>
      <c r="C652">
        <v>0</v>
      </c>
      <c r="D652">
        <v>0</v>
      </c>
      <c r="E652">
        <v>6</v>
      </c>
      <c r="F652">
        <v>39</v>
      </c>
      <c r="G652">
        <v>1</v>
      </c>
      <c r="H652">
        <v>210</v>
      </c>
    </row>
    <row r="653" spans="1:8" x14ac:dyDescent="0.3">
      <c r="A653" s="16" t="s">
        <v>1461</v>
      </c>
      <c r="B653">
        <v>100</v>
      </c>
      <c r="C653">
        <v>1</v>
      </c>
      <c r="D653">
        <v>0</v>
      </c>
      <c r="E653">
        <v>4</v>
      </c>
      <c r="F653">
        <v>20</v>
      </c>
      <c r="G653">
        <v>5</v>
      </c>
      <c r="H653">
        <v>180</v>
      </c>
    </row>
    <row r="654" spans="1:8" x14ac:dyDescent="0.3">
      <c r="A654" s="16" t="s">
        <v>1462</v>
      </c>
      <c r="B654">
        <v>170</v>
      </c>
      <c r="C654">
        <v>15</v>
      </c>
      <c r="D654">
        <v>2</v>
      </c>
      <c r="E654">
        <v>6</v>
      </c>
      <c r="F654">
        <v>5</v>
      </c>
      <c r="G654">
        <v>2</v>
      </c>
      <c r="H654">
        <v>85</v>
      </c>
    </row>
    <row r="655" spans="1:8" x14ac:dyDescent="0.3">
      <c r="A655" s="16" t="s">
        <v>1463</v>
      </c>
      <c r="B655">
        <v>150</v>
      </c>
      <c r="C655">
        <v>1</v>
      </c>
      <c r="D655">
        <v>0</v>
      </c>
      <c r="E655">
        <v>5</v>
      </c>
      <c r="F655">
        <v>31</v>
      </c>
      <c r="G655">
        <v>1</v>
      </c>
      <c r="H655">
        <v>350</v>
      </c>
    </row>
    <row r="656" spans="1:8" x14ac:dyDescent="0.3">
      <c r="B656" s="17">
        <f>B653*2</f>
        <v>200</v>
      </c>
      <c r="C656" s="17">
        <f t="shared" ref="C656:H656" si="130">C653*2</f>
        <v>2</v>
      </c>
      <c r="D656" s="17">
        <f t="shared" si="130"/>
        <v>0</v>
      </c>
      <c r="E656" s="17">
        <f t="shared" si="130"/>
        <v>8</v>
      </c>
      <c r="F656" s="17">
        <f t="shared" si="130"/>
        <v>40</v>
      </c>
      <c r="G656" s="17">
        <f t="shared" si="130"/>
        <v>10</v>
      </c>
      <c r="H656" s="17">
        <f t="shared" si="130"/>
        <v>360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9"/>
  <sheetViews>
    <sheetView tabSelected="1" topLeftCell="X1" zoomScale="74" zoomScaleNormal="85" workbookViewId="0">
      <pane ySplit="1" topLeftCell="A279" activePane="bottomLeft" state="frozen"/>
      <selection pane="bottomLeft" activeCell="AD284" sqref="AD28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93" si="519">$AC279/$AB279</f>
        <v>0.12925619834710744</v>
      </c>
      <c r="AJ279" s="6">
        <f t="shared" ref="AJ279:AJ293" si="520">$AD279/$AB279</f>
        <v>9.5537190082644621E-2</v>
      </c>
      <c r="AK279" s="6">
        <f t="shared" ref="AK279:AK293" si="521">$AE279/$AB279</f>
        <v>0.10446280991735538</v>
      </c>
      <c r="AL279" s="6">
        <f t="shared" ref="AL279:AL293" si="522">$AF279/$AB279</f>
        <v>0.16925619834710745</v>
      </c>
      <c r="AM279" s="6">
        <f t="shared" ref="AM279:AM293" si="523">$AG279/$AB279</f>
        <v>8.2644628099173556E-2</v>
      </c>
      <c r="AN279" s="6">
        <f t="shared" ref="AN279:AN293"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2"/>
      <c r="M281" s="33"/>
      <c r="N281" s="32"/>
      <c r="O281" s="32"/>
      <c r="P281" s="32"/>
      <c r="Q281" s="32"/>
      <c r="R281" s="32"/>
      <c r="S281" s="32"/>
      <c r="T281" s="32"/>
      <c r="U281" s="32"/>
      <c r="V281" s="32"/>
      <c r="W281" s="32"/>
      <c r="X281" s="32"/>
      <c r="Y281" s="32"/>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8"/>
      <c r="U282" s="38"/>
      <c r="V282" s="38"/>
      <c r="W282" s="38"/>
      <c r="X282" s="38"/>
      <c r="Y282" s="38"/>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8"/>
      <c r="U283" s="38"/>
      <c r="V283" s="38"/>
      <c r="W283" s="38"/>
      <c r="X283" s="38"/>
      <c r="Y283" s="38"/>
      <c r="Z283" s="20" t="s">
        <v>1439</v>
      </c>
      <c r="AA283" s="25" t="s">
        <v>1464</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8"/>
      <c r="U284" s="38"/>
      <c r="V284" s="38"/>
      <c r="W284" s="38"/>
      <c r="X284" s="38"/>
      <c r="Y284" s="38"/>
      <c r="Z284" s="20" t="s">
        <v>1440</v>
      </c>
      <c r="AA284" s="25" t="s">
        <v>1465</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2"/>
      <c r="U285" s="32"/>
      <c r="V285" s="32"/>
      <c r="W285" s="32"/>
      <c r="X285" s="32"/>
      <c r="Y285" s="32"/>
      <c r="Z285" s="20" t="s">
        <v>1441</v>
      </c>
      <c r="AA285" s="10" t="s">
        <v>1466</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2"/>
      <c r="U286" s="32"/>
      <c r="V286" s="32"/>
      <c r="W286" s="32"/>
      <c r="X286" s="32"/>
      <c r="Y286" s="32"/>
      <c r="Z286" s="20" t="s">
        <v>1453</v>
      </c>
      <c r="AA286" s="10" t="s">
        <v>1467</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9"/>
      <c r="L287" s="32"/>
      <c r="M287" s="33"/>
      <c r="N287" s="32"/>
      <c r="O287" s="32"/>
      <c r="P287" s="32"/>
      <c r="Q287" s="32"/>
      <c r="R287" s="32"/>
      <c r="S287" s="32"/>
      <c r="T287" s="32"/>
      <c r="U287" s="32"/>
      <c r="V287" s="32"/>
      <c r="W287" s="32"/>
      <c r="X287" s="32"/>
      <c r="Y287" s="32"/>
      <c r="Z287" s="20" t="s">
        <v>1452</v>
      </c>
      <c r="AA287" s="10" t="s">
        <v>1468</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2"/>
      <c r="U288" s="32"/>
      <c r="V288" s="32"/>
      <c r="W288" s="32"/>
      <c r="X288" s="32"/>
      <c r="Y288" s="32"/>
      <c r="Z288" s="20" t="s">
        <v>1451</v>
      </c>
      <c r="AA288" s="10" t="s">
        <v>1469</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2"/>
      <c r="U289" s="32"/>
      <c r="V289" s="32"/>
      <c r="W289" s="32"/>
      <c r="X289" s="32"/>
      <c r="Y289" s="32"/>
      <c r="Z289" s="20" t="s">
        <v>1450</v>
      </c>
      <c r="AA289" s="10" t="s">
        <v>1470</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2"/>
      <c r="U290" s="32"/>
      <c r="V290" s="32"/>
      <c r="W290" s="32"/>
      <c r="X290" s="32"/>
      <c r="Y290" s="32"/>
      <c r="Z290" s="20" t="s">
        <v>1454</v>
      </c>
      <c r="AA290" s="10" t="s">
        <v>1472</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9"/>
      <c r="L291" s="32"/>
      <c r="M291" s="33"/>
      <c r="N291" s="32"/>
      <c r="O291" s="32"/>
      <c r="P291" s="32"/>
      <c r="Q291" s="32"/>
      <c r="R291" s="32"/>
      <c r="S291" s="32"/>
      <c r="T291" s="32"/>
      <c r="U291" s="32"/>
      <c r="V291" s="32"/>
      <c r="W291" s="32"/>
      <c r="X291" s="32"/>
      <c r="Y291" s="32"/>
      <c r="Z291" s="20" t="s">
        <v>1455</v>
      </c>
      <c r="AA291" s="10" t="s">
        <v>1471</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9"/>
      <c r="L292" s="32"/>
      <c r="M292" s="33"/>
      <c r="N292" s="32"/>
      <c r="O292" s="32"/>
      <c r="P292" s="32"/>
      <c r="Q292" s="32"/>
      <c r="R292" s="32"/>
      <c r="S292" s="32"/>
      <c r="T292" s="32"/>
      <c r="U292" s="32"/>
      <c r="V292" s="32"/>
      <c r="W292" s="32"/>
      <c r="X292" s="32"/>
      <c r="Y292" s="32"/>
      <c r="Z292" s="20" t="s">
        <v>1456</v>
      </c>
      <c r="AA292" s="10" t="s">
        <v>1473</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40">
        <v>44502</v>
      </c>
      <c r="D293" s="41">
        <v>0.25</v>
      </c>
      <c r="E293" s="42">
        <v>52</v>
      </c>
      <c r="F293" s="26">
        <v>0</v>
      </c>
      <c r="G293" s="26">
        <v>0</v>
      </c>
      <c r="H293" s="26">
        <v>0</v>
      </c>
      <c r="I293" s="26">
        <v>0</v>
      </c>
      <c r="J293" s="41">
        <v>0.35486111111111113</v>
      </c>
      <c r="K293" s="26">
        <v>142.6</v>
      </c>
      <c r="L293" s="43">
        <f t="shared" ref="L293" si="534">K293-K292</f>
        <v>142.6</v>
      </c>
      <c r="M293" s="44">
        <f t="shared" ref="M293" si="535">AB292</f>
        <v>1720</v>
      </c>
      <c r="N293" s="43">
        <v>30.25</v>
      </c>
      <c r="O293" s="43">
        <v>32.25</v>
      </c>
      <c r="P293" s="43">
        <v>10.625</v>
      </c>
      <c r="Q293" s="43">
        <v>10.625</v>
      </c>
      <c r="R293" s="43">
        <v>19.375</v>
      </c>
      <c r="S293" s="43">
        <v>19.625</v>
      </c>
      <c r="T293" s="45"/>
      <c r="U293" s="45"/>
      <c r="V293" s="45"/>
      <c r="W293" s="45"/>
      <c r="X293" s="45"/>
      <c r="Y293" s="45"/>
      <c r="Z293" s="26" t="s">
        <v>1457</v>
      </c>
      <c r="AA293" s="26" t="s">
        <v>1474</v>
      </c>
      <c r="AB293" s="44">
        <f>440+360+420+90+360+120</f>
        <v>1790</v>
      </c>
      <c r="AC293" s="44">
        <f>10+9+36+8+0+4</f>
        <v>67</v>
      </c>
      <c r="AD293" s="44">
        <f>4+6+21+5+0+2</f>
        <v>38</v>
      </c>
      <c r="AE293" s="44">
        <f>12+6+30+6+12+0</f>
        <v>66</v>
      </c>
      <c r="AF293" s="44">
        <f>76+60+0+0+78+18</f>
        <v>232</v>
      </c>
      <c r="AG293" s="44">
        <f>8+3+0+0+2+0</f>
        <v>13</v>
      </c>
      <c r="AH293" s="44">
        <f>1360+1230+210+160+420+0</f>
        <v>3380</v>
      </c>
      <c r="AI293" s="44">
        <f t="shared" si="519"/>
        <v>3.7430167597765365E-2</v>
      </c>
      <c r="AJ293" s="44">
        <f t="shared" si="520"/>
        <v>2.1229050279329607E-2</v>
      </c>
      <c r="AK293" s="44">
        <f t="shared" si="521"/>
        <v>3.6871508379888271E-2</v>
      </c>
      <c r="AL293" s="44">
        <f t="shared" si="522"/>
        <v>0.12960893854748604</v>
      </c>
      <c r="AM293" s="44">
        <f t="shared" si="523"/>
        <v>7.2625698324022348E-3</v>
      </c>
      <c r="AN293" s="44">
        <f t="shared" si="524"/>
        <v>1.8882681564245809</v>
      </c>
      <c r="AO293" s="27">
        <v>6</v>
      </c>
      <c r="AP293" s="27">
        <v>1</v>
      </c>
      <c r="AQ293" s="27">
        <v>0</v>
      </c>
      <c r="AR293" s="27">
        <v>0</v>
      </c>
      <c r="AS293" s="27">
        <v>0</v>
      </c>
      <c r="AT293" s="27">
        <v>0</v>
      </c>
      <c r="AU293" s="27">
        <v>0</v>
      </c>
      <c r="AV293" s="27">
        <v>0</v>
      </c>
      <c r="AW293" s="27">
        <v>1</v>
      </c>
      <c r="AX293" s="27">
        <v>1</v>
      </c>
      <c r="AY293" s="44">
        <v>6</v>
      </c>
      <c r="AZ293" s="26">
        <v>0</v>
      </c>
      <c r="BA293" s="27">
        <v>0</v>
      </c>
      <c r="BB293" s="27">
        <v>0</v>
      </c>
      <c r="BC293" s="27">
        <v>1</v>
      </c>
      <c r="BD293" s="27">
        <v>1</v>
      </c>
      <c r="BE293" s="27">
        <v>0</v>
      </c>
      <c r="BF293" s="27">
        <v>0</v>
      </c>
      <c r="BG293" s="27">
        <v>0</v>
      </c>
      <c r="BH293" s="27">
        <v>0</v>
      </c>
      <c r="BI293" s="26">
        <v>0</v>
      </c>
      <c r="BJ293" s="27">
        <v>0</v>
      </c>
      <c r="BK293" s="43">
        <v>2</v>
      </c>
      <c r="BL293" s="27" t="s">
        <v>1129</v>
      </c>
      <c r="BM293" s="43">
        <v>1.67</v>
      </c>
    </row>
    <row r="294" spans="1:65" s="29" customFormat="1" ht="30" customHeight="1" x14ac:dyDescent="0.3">
      <c r="C294" s="30"/>
      <c r="E294" s="31"/>
      <c r="K294" s="39"/>
      <c r="L294" s="32"/>
      <c r="M294" s="32"/>
      <c r="N294" s="32"/>
      <c r="O294" s="32"/>
      <c r="P294" s="32"/>
      <c r="Q294" s="32"/>
      <c r="R294" s="32"/>
      <c r="S294" s="32"/>
      <c r="T294" s="32"/>
      <c r="U294" s="32"/>
      <c r="V294" s="32"/>
      <c r="W294" s="32"/>
      <c r="X294" s="32"/>
      <c r="Y294" s="32"/>
      <c r="AB294" s="33"/>
      <c r="AC294" s="34"/>
      <c r="AD294" s="34"/>
      <c r="AE294" s="34"/>
      <c r="AF294" s="34"/>
      <c r="AG294" s="34"/>
      <c r="AH294" s="34"/>
      <c r="AI294" s="34"/>
      <c r="AJ294" s="34"/>
      <c r="AK294" s="34"/>
      <c r="AL294" s="34"/>
      <c r="AM294" s="34"/>
      <c r="AN294" s="34"/>
      <c r="AO294" s="35"/>
      <c r="AP294" s="35"/>
      <c r="AQ294" s="35"/>
      <c r="AR294" s="36"/>
      <c r="AS294" s="36"/>
      <c r="AT294" s="36"/>
      <c r="AU294" s="37"/>
      <c r="AV294" s="36"/>
      <c r="AY294" s="33"/>
      <c r="BK294" s="32"/>
      <c r="BM294" s="32"/>
    </row>
    <row r="295" spans="1:65" x14ac:dyDescent="0.3">
      <c r="T295" s="32"/>
      <c r="U295" s="32"/>
      <c r="V295" s="32"/>
      <c r="W295" s="32"/>
      <c r="X295" s="32"/>
      <c r="Y295" s="32"/>
    </row>
    <row r="296" spans="1:65" x14ac:dyDescent="0.3">
      <c r="T296" s="32"/>
      <c r="U296" s="32"/>
      <c r="V296" s="32"/>
      <c r="W296" s="32"/>
      <c r="X296" s="32"/>
      <c r="Y296" s="32"/>
    </row>
    <row r="297" spans="1:65" x14ac:dyDescent="0.3">
      <c r="T297" s="32"/>
      <c r="U297" s="32"/>
      <c r="V297" s="32"/>
      <c r="W297" s="32"/>
      <c r="X297" s="32"/>
      <c r="Y297" s="32"/>
    </row>
    <row r="298" spans="1:65" x14ac:dyDescent="0.3">
      <c r="T298" s="32"/>
      <c r="U298" s="32"/>
      <c r="V298" s="32"/>
      <c r="W298" s="32"/>
      <c r="X298" s="32"/>
      <c r="Y298" s="32"/>
    </row>
    <row r="299" spans="1:65" x14ac:dyDescent="0.3">
      <c r="T299" s="32"/>
      <c r="U299" s="32"/>
      <c r="V299" s="32"/>
      <c r="W299" s="32"/>
      <c r="X299" s="32"/>
      <c r="Y299" s="32"/>
    </row>
    <row r="300" spans="1:65" x14ac:dyDescent="0.3">
      <c r="T300" s="32"/>
      <c r="U300" s="32"/>
      <c r="V300" s="32"/>
      <c r="W300" s="32"/>
      <c r="X300" s="32"/>
      <c r="Y300" s="32"/>
    </row>
    <row r="301" spans="1:65" x14ac:dyDescent="0.3">
      <c r="T301" s="32"/>
      <c r="U301" s="32"/>
      <c r="V301" s="32"/>
      <c r="W301" s="32"/>
      <c r="X301" s="32"/>
      <c r="Y301" s="32"/>
    </row>
    <row r="302" spans="1:65" x14ac:dyDescent="0.3">
      <c r="T302" s="32"/>
      <c r="U302" s="32"/>
      <c r="V302" s="32"/>
      <c r="W302" s="32"/>
      <c r="X302" s="32"/>
      <c r="Y302" s="32"/>
    </row>
    <row r="303" spans="1:65" x14ac:dyDescent="0.3">
      <c r="T303" s="32"/>
      <c r="U303" s="32"/>
      <c r="V303" s="32"/>
      <c r="W303" s="32"/>
      <c r="X303" s="32"/>
      <c r="Y303" s="32"/>
    </row>
    <row r="304" spans="1:65" x14ac:dyDescent="0.3">
      <c r="T304" s="32"/>
      <c r="U304" s="32"/>
      <c r="V304" s="32"/>
      <c r="W304" s="32"/>
      <c r="X304" s="32"/>
      <c r="Y304" s="32"/>
    </row>
    <row r="305" spans="20:25" x14ac:dyDescent="0.3">
      <c r="T305" s="32"/>
      <c r="U305" s="32"/>
      <c r="V305" s="32"/>
      <c r="W305" s="32"/>
      <c r="X305" s="32"/>
      <c r="Y305" s="32"/>
    </row>
    <row r="306" spans="20:25" x14ac:dyDescent="0.3">
      <c r="T306" s="32"/>
      <c r="U306" s="32"/>
      <c r="V306" s="32"/>
      <c r="W306" s="32"/>
      <c r="X306" s="32"/>
      <c r="Y306" s="32"/>
    </row>
    <row r="307" spans="20:25" x14ac:dyDescent="0.3">
      <c r="T307" s="32"/>
      <c r="U307" s="32"/>
      <c r="V307" s="32"/>
      <c r="W307" s="32"/>
      <c r="X307" s="32"/>
      <c r="Y307" s="32"/>
    </row>
    <row r="308" spans="20:25" x14ac:dyDescent="0.3">
      <c r="T308" s="32"/>
      <c r="U308" s="32"/>
      <c r="V308" s="32"/>
      <c r="W308" s="32"/>
      <c r="X308" s="32"/>
      <c r="Y308" s="32"/>
    </row>
    <row r="309" spans="20:25" x14ac:dyDescent="0.3">
      <c r="T309" s="32"/>
      <c r="U309" s="32"/>
      <c r="V309" s="32"/>
      <c r="W309" s="32"/>
      <c r="X309" s="32"/>
      <c r="Y309" s="32"/>
    </row>
    <row r="310" spans="20:25" x14ac:dyDescent="0.3">
      <c r="T310" s="32"/>
      <c r="U310" s="32"/>
      <c r="V310" s="32"/>
      <c r="W310" s="32"/>
      <c r="X310" s="32"/>
      <c r="Y310" s="32"/>
    </row>
    <row r="311" spans="20:25" x14ac:dyDescent="0.3">
      <c r="T311" s="32"/>
      <c r="U311" s="32"/>
      <c r="V311" s="32"/>
      <c r="W311" s="32"/>
      <c r="X311" s="32"/>
      <c r="Y311" s="32"/>
    </row>
    <row r="312" spans="20:25" x14ac:dyDescent="0.3">
      <c r="T312" s="32"/>
      <c r="U312" s="32"/>
      <c r="V312" s="32"/>
      <c r="W312" s="32"/>
      <c r="X312" s="32"/>
      <c r="Y312" s="32"/>
    </row>
    <row r="313" spans="20:25" x14ac:dyDescent="0.3">
      <c r="T313" s="32"/>
      <c r="U313" s="32"/>
      <c r="V313" s="32"/>
      <c r="W313" s="32"/>
      <c r="X313" s="32"/>
      <c r="Y313" s="32"/>
    </row>
    <row r="314" spans="20:25" x14ac:dyDescent="0.3">
      <c r="T314" s="32"/>
      <c r="U314" s="32"/>
      <c r="V314" s="32"/>
      <c r="W314" s="32"/>
      <c r="X314" s="32"/>
      <c r="Y314" s="32"/>
    </row>
    <row r="315" spans="20:25" x14ac:dyDescent="0.3">
      <c r="T315" s="32"/>
      <c r="U315" s="32"/>
      <c r="V315" s="32"/>
      <c r="W315" s="32"/>
      <c r="X315" s="32"/>
      <c r="Y315" s="32"/>
    </row>
    <row r="316" spans="20:25" x14ac:dyDescent="0.3">
      <c r="T316" s="32"/>
      <c r="U316" s="32"/>
      <c r="V316" s="32"/>
      <c r="W316" s="32"/>
      <c r="X316" s="32"/>
      <c r="Y316" s="32"/>
    </row>
    <row r="317" spans="20:25" x14ac:dyDescent="0.3">
      <c r="T317" s="32"/>
      <c r="U317" s="32"/>
      <c r="V317" s="32"/>
      <c r="W317" s="32"/>
      <c r="X317" s="32"/>
      <c r="Y317" s="32"/>
    </row>
    <row r="318" spans="20:25" x14ac:dyDescent="0.3">
      <c r="T318" s="32"/>
      <c r="U318" s="32"/>
      <c r="V318" s="32"/>
      <c r="W318" s="32"/>
      <c r="X318" s="32"/>
      <c r="Y318" s="32"/>
    </row>
    <row r="319" spans="20:25" x14ac:dyDescent="0.3">
      <c r="T319" s="32"/>
      <c r="U319" s="32"/>
      <c r="V319" s="32"/>
      <c r="W319" s="32"/>
      <c r="X319" s="32"/>
      <c r="Y319" s="32"/>
    </row>
    <row r="320" spans="20:25" x14ac:dyDescent="0.3">
      <c r="T320" s="32"/>
      <c r="U320" s="32"/>
      <c r="V320" s="32"/>
      <c r="W320" s="32"/>
      <c r="X320" s="32"/>
      <c r="Y320" s="32"/>
    </row>
    <row r="321" spans="20:25" x14ac:dyDescent="0.3">
      <c r="T321" s="32"/>
      <c r="U321" s="32"/>
      <c r="V321" s="32"/>
      <c r="W321" s="32"/>
      <c r="X321" s="32"/>
      <c r="Y321" s="32"/>
    </row>
    <row r="322" spans="20:25" x14ac:dyDescent="0.3">
      <c r="T322" s="32"/>
      <c r="U322" s="32"/>
      <c r="V322" s="32"/>
      <c r="W322" s="32"/>
      <c r="X322" s="32"/>
      <c r="Y322" s="32"/>
    </row>
    <row r="323" spans="20:25" x14ac:dyDescent="0.3">
      <c r="T323" s="32"/>
      <c r="U323" s="32"/>
      <c r="V323" s="32"/>
      <c r="W323" s="32"/>
      <c r="X323" s="32"/>
      <c r="Y323" s="32"/>
    </row>
    <row r="324" spans="20:25" x14ac:dyDescent="0.3">
      <c r="T324" s="32"/>
      <c r="U324" s="32"/>
      <c r="V324" s="32"/>
      <c r="W324" s="32"/>
      <c r="X324" s="32"/>
      <c r="Y324" s="32"/>
    </row>
    <row r="325" spans="20:25" x14ac:dyDescent="0.3">
      <c r="T325" s="32"/>
      <c r="U325" s="32"/>
      <c r="V325" s="32"/>
      <c r="W325" s="32"/>
      <c r="X325" s="32"/>
      <c r="Y325" s="32"/>
    </row>
    <row r="326" spans="20:25" x14ac:dyDescent="0.3">
      <c r="T326" s="32"/>
      <c r="U326" s="32"/>
      <c r="V326" s="32"/>
      <c r="W326" s="32"/>
      <c r="X326" s="32"/>
      <c r="Y326" s="32"/>
    </row>
    <row r="327" spans="20:25" x14ac:dyDescent="0.3">
      <c r="T327" s="32"/>
      <c r="U327" s="32"/>
      <c r="V327" s="32"/>
      <c r="W327" s="32"/>
      <c r="X327" s="32"/>
      <c r="Y327" s="32"/>
    </row>
    <row r="328" spans="20:25" x14ac:dyDescent="0.3">
      <c r="T328" s="32"/>
      <c r="U328" s="32"/>
      <c r="V328" s="32"/>
      <c r="W328" s="32"/>
      <c r="X328" s="32"/>
      <c r="Y328" s="32"/>
    </row>
    <row r="329" spans="20:25" x14ac:dyDescent="0.3">
      <c r="T329" s="32"/>
      <c r="U329" s="32"/>
      <c r="V329" s="32"/>
      <c r="W329" s="32"/>
      <c r="X329" s="32"/>
      <c r="Y329" s="32"/>
    </row>
    <row r="330" spans="20:25" x14ac:dyDescent="0.3">
      <c r="T330" s="32"/>
      <c r="U330" s="32"/>
      <c r="V330" s="32"/>
      <c r="W330" s="32"/>
      <c r="X330" s="32"/>
      <c r="Y330" s="32"/>
    </row>
    <row r="331" spans="20:25" x14ac:dyDescent="0.3">
      <c r="T331" s="32"/>
      <c r="U331" s="32"/>
      <c r="V331" s="32"/>
      <c r="W331" s="32"/>
      <c r="X331" s="32"/>
      <c r="Y331" s="32"/>
    </row>
    <row r="332" spans="20:25" x14ac:dyDescent="0.3">
      <c r="T332" s="32"/>
      <c r="U332" s="32"/>
      <c r="V332" s="32"/>
      <c r="W332" s="32"/>
      <c r="X332" s="32"/>
      <c r="Y332" s="32"/>
    </row>
    <row r="333" spans="20:25" x14ac:dyDescent="0.3">
      <c r="T333" s="32"/>
      <c r="U333" s="32"/>
      <c r="V333" s="32"/>
      <c r="W333" s="32"/>
      <c r="X333" s="32"/>
      <c r="Y333" s="32"/>
    </row>
    <row r="334" spans="20:25" x14ac:dyDescent="0.3">
      <c r="T334" s="32"/>
      <c r="U334" s="32"/>
      <c r="V334" s="32"/>
      <c r="W334" s="32"/>
      <c r="X334" s="32"/>
      <c r="Y334" s="32"/>
    </row>
    <row r="335" spans="20:25" x14ac:dyDescent="0.3">
      <c r="T335" s="32"/>
      <c r="U335" s="32"/>
      <c r="V335" s="32"/>
      <c r="W335" s="32"/>
      <c r="X335" s="32"/>
      <c r="Y335" s="32"/>
    </row>
    <row r="336" spans="20:25" x14ac:dyDescent="0.3">
      <c r="T336" s="32"/>
      <c r="U336" s="32"/>
      <c r="V336" s="32"/>
      <c r="W336" s="32"/>
      <c r="X336" s="32"/>
      <c r="Y336" s="32"/>
    </row>
    <row r="337" spans="20:25" x14ac:dyDescent="0.3">
      <c r="T337" s="32"/>
      <c r="U337" s="32"/>
      <c r="V337" s="32"/>
      <c r="W337" s="32"/>
      <c r="X337" s="32"/>
      <c r="Y337" s="32"/>
    </row>
    <row r="338" spans="20:25" x14ac:dyDescent="0.3">
      <c r="T338" s="32"/>
      <c r="U338" s="32"/>
      <c r="V338" s="32"/>
      <c r="W338" s="32"/>
      <c r="X338" s="32"/>
      <c r="Y338" s="32"/>
    </row>
    <row r="339" spans="20:25" x14ac:dyDescent="0.3">
      <c r="T339" s="32"/>
      <c r="U339" s="32"/>
      <c r="V339" s="32"/>
      <c r="W339" s="32"/>
      <c r="X339" s="32"/>
      <c r="Y339" s="32"/>
    </row>
    <row r="340" spans="20:25" x14ac:dyDescent="0.3">
      <c r="T340" s="32"/>
      <c r="U340" s="32"/>
      <c r="V340" s="32"/>
      <c r="W340" s="32"/>
      <c r="X340" s="32"/>
      <c r="Y340" s="32"/>
    </row>
    <row r="341" spans="20:25" x14ac:dyDescent="0.3">
      <c r="T341" s="32"/>
      <c r="U341" s="32"/>
      <c r="V341" s="32"/>
      <c r="W341" s="32"/>
      <c r="X341" s="32"/>
      <c r="Y341" s="32"/>
    </row>
    <row r="342" spans="20:25" x14ac:dyDescent="0.3">
      <c r="T342" s="32"/>
      <c r="U342" s="32"/>
      <c r="V342" s="32"/>
      <c r="W342" s="32"/>
      <c r="X342" s="32"/>
      <c r="Y342" s="32"/>
    </row>
    <row r="343" spans="20:25" x14ac:dyDescent="0.3">
      <c r="T343" s="32"/>
      <c r="U343" s="32"/>
      <c r="V343" s="32"/>
      <c r="W343" s="32"/>
      <c r="X343" s="32"/>
      <c r="Y343" s="32"/>
    </row>
    <row r="344" spans="20:25" x14ac:dyDescent="0.3">
      <c r="T344" s="32"/>
      <c r="U344" s="32"/>
      <c r="V344" s="32"/>
      <c r="W344" s="32"/>
      <c r="X344" s="32"/>
      <c r="Y344" s="32"/>
    </row>
    <row r="345" spans="20:25" x14ac:dyDescent="0.3">
      <c r="T345" s="32"/>
      <c r="U345" s="32"/>
      <c r="V345" s="32"/>
      <c r="W345" s="32"/>
      <c r="X345" s="32"/>
      <c r="Y345" s="32"/>
    </row>
    <row r="346" spans="20:25" x14ac:dyDescent="0.3">
      <c r="T346" s="32"/>
      <c r="U346" s="32"/>
      <c r="V346" s="32"/>
      <c r="W346" s="32"/>
      <c r="X346" s="32"/>
      <c r="Y346" s="32"/>
    </row>
    <row r="347" spans="20:25" x14ac:dyDescent="0.3">
      <c r="T347" s="32"/>
      <c r="U347" s="32"/>
      <c r="V347" s="32"/>
      <c r="W347" s="32"/>
      <c r="X347" s="32"/>
      <c r="Y347" s="32"/>
    </row>
    <row r="348" spans="20:25" x14ac:dyDescent="0.3">
      <c r="T348" s="32"/>
      <c r="U348" s="32"/>
      <c r="V348" s="32"/>
      <c r="W348" s="32"/>
      <c r="X348" s="32"/>
      <c r="Y348" s="32"/>
    </row>
    <row r="349" spans="20:25" x14ac:dyDescent="0.3">
      <c r="T349" s="32"/>
      <c r="U349" s="32"/>
      <c r="V349" s="32"/>
      <c r="W349" s="32"/>
      <c r="X349" s="32"/>
      <c r="Y349" s="32"/>
    </row>
    <row r="350" spans="20:25" x14ac:dyDescent="0.3">
      <c r="T350" s="32"/>
      <c r="U350" s="32"/>
      <c r="V350" s="32"/>
      <c r="W350" s="32"/>
      <c r="X350" s="32"/>
      <c r="Y350" s="32"/>
    </row>
    <row r="351" spans="20:25" x14ac:dyDescent="0.3">
      <c r="T351" s="32"/>
      <c r="U351" s="32"/>
      <c r="V351" s="32"/>
      <c r="W351" s="32"/>
      <c r="X351" s="32"/>
      <c r="Y351" s="32"/>
    </row>
    <row r="352" spans="20:25" x14ac:dyDescent="0.3">
      <c r="T352" s="32"/>
      <c r="U352" s="32"/>
      <c r="V352" s="32"/>
      <c r="W352" s="32"/>
      <c r="X352" s="32"/>
      <c r="Y352" s="32"/>
    </row>
    <row r="353" spans="20:25" x14ac:dyDescent="0.3">
      <c r="T353" s="32"/>
      <c r="U353" s="32"/>
      <c r="V353" s="32"/>
      <c r="W353" s="32"/>
      <c r="X353" s="32"/>
      <c r="Y353" s="32"/>
    </row>
    <row r="354" spans="20:25" x14ac:dyDescent="0.3">
      <c r="T354" s="32"/>
      <c r="U354" s="32"/>
      <c r="V354" s="32"/>
      <c r="W354" s="32"/>
      <c r="X354" s="32"/>
      <c r="Y354" s="32"/>
    </row>
    <row r="355" spans="20:25" x14ac:dyDescent="0.3">
      <c r="T355" s="32"/>
      <c r="U355" s="32"/>
      <c r="V355" s="32"/>
      <c r="W355" s="32"/>
      <c r="X355" s="32"/>
      <c r="Y355" s="32"/>
    </row>
    <row r="356" spans="20:25" x14ac:dyDescent="0.3">
      <c r="T356" s="32"/>
      <c r="U356" s="32"/>
      <c r="V356" s="32"/>
      <c r="W356" s="32"/>
      <c r="X356" s="32"/>
      <c r="Y356" s="32"/>
    </row>
    <row r="357" spans="20:25" x14ac:dyDescent="0.3">
      <c r="T357" s="32"/>
      <c r="U357" s="32"/>
      <c r="V357" s="32"/>
      <c r="W357" s="32"/>
      <c r="X357" s="32"/>
      <c r="Y357" s="32"/>
    </row>
    <row r="358" spans="20:25" x14ac:dyDescent="0.3">
      <c r="T358" s="32"/>
      <c r="U358" s="32"/>
      <c r="V358" s="32"/>
      <c r="W358" s="32"/>
      <c r="X358" s="32"/>
      <c r="Y358" s="32"/>
    </row>
    <row r="359" spans="20:25" x14ac:dyDescent="0.3">
      <c r="T359" s="32"/>
      <c r="U359" s="32"/>
      <c r="V359" s="32"/>
      <c r="W359" s="32"/>
      <c r="X359" s="32"/>
      <c r="Y359" s="32"/>
    </row>
    <row r="360" spans="20:25" x14ac:dyDescent="0.3">
      <c r="T360" s="32"/>
      <c r="U360" s="32"/>
      <c r="V360" s="32"/>
      <c r="W360" s="32"/>
      <c r="X360" s="32"/>
      <c r="Y360" s="32"/>
    </row>
    <row r="361" spans="20:25" x14ac:dyDescent="0.3">
      <c r="T361" s="32"/>
      <c r="U361" s="32"/>
      <c r="V361" s="32"/>
      <c r="W361" s="32"/>
      <c r="X361" s="32"/>
      <c r="Y361" s="32"/>
    </row>
    <row r="362" spans="20:25" x14ac:dyDescent="0.3">
      <c r="T362" s="32"/>
      <c r="U362" s="32"/>
      <c r="V362" s="32"/>
      <c r="W362" s="32"/>
      <c r="X362" s="32"/>
      <c r="Y362" s="32"/>
    </row>
    <row r="363" spans="20:25" x14ac:dyDescent="0.3">
      <c r="T363" s="32"/>
      <c r="U363" s="32"/>
      <c r="V363" s="32"/>
      <c r="W363" s="32"/>
      <c r="X363" s="32"/>
      <c r="Y363" s="32"/>
    </row>
    <row r="364" spans="20:25" x14ac:dyDescent="0.3">
      <c r="T364" s="32"/>
      <c r="U364" s="32"/>
      <c r="V364" s="32"/>
      <c r="W364" s="32"/>
      <c r="X364" s="32"/>
      <c r="Y364" s="32"/>
    </row>
    <row r="365" spans="20:25" x14ac:dyDescent="0.3">
      <c r="T365" s="32"/>
      <c r="U365" s="32"/>
      <c r="V365" s="32"/>
      <c r="W365" s="32"/>
      <c r="X365" s="32"/>
      <c r="Y365" s="32"/>
    </row>
    <row r="366" spans="20:25" x14ac:dyDescent="0.3">
      <c r="T366" s="32"/>
      <c r="U366" s="32"/>
      <c r="V366" s="32"/>
      <c r="W366" s="32"/>
      <c r="X366" s="32"/>
      <c r="Y366" s="32"/>
    </row>
    <row r="367" spans="20:25" x14ac:dyDescent="0.3">
      <c r="T367" s="32"/>
      <c r="U367" s="32"/>
      <c r="V367" s="32"/>
      <c r="W367" s="32"/>
      <c r="X367" s="32"/>
      <c r="Y367" s="32"/>
    </row>
    <row r="368" spans="20:25" x14ac:dyDescent="0.3">
      <c r="T368" s="32"/>
      <c r="U368" s="32"/>
      <c r="V368" s="32"/>
      <c r="W368" s="32"/>
      <c r="X368" s="32"/>
      <c r="Y368" s="32"/>
    </row>
    <row r="369" spans="20:25" x14ac:dyDescent="0.3">
      <c r="T369" s="32"/>
      <c r="U369" s="32"/>
      <c r="V369" s="32"/>
      <c r="W369" s="32"/>
      <c r="X369" s="32"/>
      <c r="Y369" s="32"/>
    </row>
    <row r="370" spans="20:25" x14ac:dyDescent="0.3">
      <c r="T370" s="32"/>
      <c r="U370" s="32"/>
      <c r="V370" s="32"/>
      <c r="W370" s="32"/>
      <c r="X370" s="32"/>
      <c r="Y370" s="32"/>
    </row>
    <row r="371" spans="20:25" x14ac:dyDescent="0.3">
      <c r="T371" s="32"/>
      <c r="U371" s="32"/>
      <c r="V371" s="32"/>
      <c r="W371" s="32"/>
      <c r="X371" s="32"/>
      <c r="Y371" s="32"/>
    </row>
    <row r="372" spans="20:25" x14ac:dyDescent="0.3">
      <c r="T372" s="32"/>
      <c r="U372" s="32"/>
      <c r="V372" s="32"/>
      <c r="W372" s="32"/>
      <c r="X372" s="32"/>
      <c r="Y372" s="32"/>
    </row>
    <row r="373" spans="20:25" x14ac:dyDescent="0.3">
      <c r="T373" s="32"/>
      <c r="U373" s="32"/>
      <c r="V373" s="32"/>
      <c r="W373" s="32"/>
      <c r="X373" s="32"/>
      <c r="Y373" s="32"/>
    </row>
    <row r="374" spans="20:25" x14ac:dyDescent="0.3">
      <c r="T374" s="32"/>
      <c r="U374" s="32"/>
      <c r="V374" s="32"/>
      <c r="W374" s="32"/>
      <c r="X374" s="32"/>
      <c r="Y374" s="32"/>
    </row>
    <row r="375" spans="20:25" x14ac:dyDescent="0.3">
      <c r="T375" s="32"/>
      <c r="U375" s="32"/>
      <c r="V375" s="32"/>
      <c r="W375" s="32"/>
      <c r="X375" s="32"/>
      <c r="Y375" s="32"/>
    </row>
    <row r="376" spans="20:25" x14ac:dyDescent="0.3">
      <c r="T376" s="32"/>
      <c r="U376" s="32"/>
      <c r="V376" s="32"/>
      <c r="W376" s="32"/>
      <c r="X376" s="32"/>
      <c r="Y376" s="32"/>
    </row>
    <row r="377" spans="20:25" x14ac:dyDescent="0.3">
      <c r="T377" s="32"/>
      <c r="U377" s="32"/>
      <c r="V377" s="32"/>
      <c r="W377" s="32"/>
      <c r="X377" s="32"/>
      <c r="Y377" s="32"/>
    </row>
    <row r="378" spans="20:25" x14ac:dyDescent="0.3">
      <c r="T378" s="32"/>
      <c r="U378" s="32"/>
      <c r="V378" s="32"/>
      <c r="W378" s="32"/>
      <c r="X378" s="32"/>
      <c r="Y378" s="32"/>
    </row>
    <row r="379" spans="20:25" x14ac:dyDescent="0.3">
      <c r="T379" s="32"/>
      <c r="U379" s="32"/>
      <c r="V379" s="32"/>
      <c r="W379" s="32"/>
      <c r="X379" s="32"/>
      <c r="Y379" s="32"/>
    </row>
    <row r="380" spans="20:25" x14ac:dyDescent="0.3">
      <c r="T380" s="32"/>
      <c r="U380" s="32"/>
      <c r="V380" s="32"/>
      <c r="W380" s="32"/>
      <c r="X380" s="32"/>
      <c r="Y380" s="32"/>
    </row>
    <row r="381" spans="20:25" x14ac:dyDescent="0.3">
      <c r="T381" s="32"/>
      <c r="U381" s="32"/>
      <c r="V381" s="32"/>
      <c r="W381" s="32"/>
      <c r="X381" s="32"/>
      <c r="Y381" s="32"/>
    </row>
    <row r="382" spans="20:25" x14ac:dyDescent="0.3">
      <c r="T382" s="32"/>
      <c r="U382" s="32"/>
      <c r="V382" s="32"/>
      <c r="W382" s="32"/>
      <c r="X382" s="32"/>
      <c r="Y382" s="32"/>
    </row>
    <row r="383" spans="20:25" x14ac:dyDescent="0.3">
      <c r="T383" s="32"/>
      <c r="U383" s="32"/>
      <c r="V383" s="32"/>
      <c r="W383" s="32"/>
      <c r="X383" s="32"/>
      <c r="Y383" s="32"/>
    </row>
    <row r="384" spans="20:25" x14ac:dyDescent="0.3">
      <c r="T384" s="32"/>
      <c r="U384" s="32"/>
      <c r="V384" s="32"/>
      <c r="W384" s="32"/>
      <c r="X384" s="32"/>
      <c r="Y384" s="32"/>
    </row>
    <row r="385" spans="20:25" x14ac:dyDescent="0.3">
      <c r="T385" s="32"/>
      <c r="U385" s="32"/>
      <c r="V385" s="32"/>
      <c r="W385" s="32"/>
      <c r="X385" s="32"/>
      <c r="Y385" s="32"/>
    </row>
    <row r="386" spans="20:25" x14ac:dyDescent="0.3">
      <c r="T386" s="32"/>
      <c r="U386" s="32"/>
      <c r="V386" s="32"/>
      <c r="W386" s="32"/>
      <c r="X386" s="32"/>
      <c r="Y386" s="32"/>
    </row>
    <row r="387" spans="20:25" x14ac:dyDescent="0.3">
      <c r="T387" s="32"/>
      <c r="U387" s="32"/>
      <c r="V387" s="32"/>
      <c r="W387" s="32"/>
      <c r="X387" s="32"/>
      <c r="Y387" s="32"/>
    </row>
    <row r="388" spans="20:25" x14ac:dyDescent="0.3">
      <c r="T388" s="32"/>
      <c r="U388" s="32"/>
      <c r="V388" s="32"/>
      <c r="W388" s="32"/>
      <c r="X388" s="32"/>
      <c r="Y388" s="32"/>
    </row>
    <row r="389" spans="20:25" x14ac:dyDescent="0.3">
      <c r="T389" s="32"/>
      <c r="U389" s="32"/>
      <c r="V389" s="32"/>
      <c r="W389" s="32"/>
      <c r="X389" s="32"/>
      <c r="Y389" s="32"/>
    </row>
    <row r="390" spans="20:25" x14ac:dyDescent="0.3">
      <c r="T390" s="32"/>
      <c r="U390" s="32"/>
      <c r="V390" s="32"/>
      <c r="W390" s="32"/>
      <c r="X390" s="32"/>
      <c r="Y390" s="32"/>
    </row>
    <row r="391" spans="20:25" x14ac:dyDescent="0.3">
      <c r="T391" s="32"/>
      <c r="U391" s="32"/>
      <c r="V391" s="32"/>
      <c r="W391" s="32"/>
      <c r="X391" s="32"/>
      <c r="Y391" s="32"/>
    </row>
    <row r="392" spans="20:25" x14ac:dyDescent="0.3">
      <c r="T392" s="32"/>
      <c r="U392" s="32"/>
      <c r="V392" s="32"/>
      <c r="W392" s="32"/>
      <c r="X392" s="32"/>
      <c r="Y392" s="32"/>
    </row>
    <row r="393" spans="20:25" x14ac:dyDescent="0.3">
      <c r="T393" s="32"/>
      <c r="U393" s="32"/>
      <c r="V393" s="32"/>
      <c r="W393" s="32"/>
      <c r="X393" s="32"/>
      <c r="Y393" s="32"/>
    </row>
    <row r="394" spans="20:25" x14ac:dyDescent="0.3">
      <c r="T394" s="32"/>
      <c r="U394" s="32"/>
      <c r="V394" s="32"/>
      <c r="W394" s="32"/>
      <c r="X394" s="32"/>
      <c r="Y394" s="32"/>
    </row>
    <row r="395" spans="20:25" x14ac:dyDescent="0.3">
      <c r="T395" s="32"/>
      <c r="U395" s="32"/>
      <c r="V395" s="32"/>
      <c r="W395" s="32"/>
      <c r="X395" s="32"/>
      <c r="Y395" s="32"/>
    </row>
    <row r="396" spans="20:25" x14ac:dyDescent="0.3">
      <c r="T396" s="32"/>
      <c r="U396" s="32"/>
      <c r="V396" s="32"/>
      <c r="W396" s="32"/>
      <c r="X396" s="32"/>
      <c r="Y396" s="32"/>
    </row>
    <row r="397" spans="20:25" x14ac:dyDescent="0.3">
      <c r="T397" s="32"/>
      <c r="U397" s="32"/>
      <c r="V397" s="32"/>
      <c r="W397" s="32"/>
      <c r="X397" s="32"/>
      <c r="Y397" s="32"/>
    </row>
    <row r="398" spans="20:25" x14ac:dyDescent="0.3">
      <c r="T398" s="32"/>
      <c r="U398" s="32"/>
      <c r="V398" s="32"/>
      <c r="W398" s="32"/>
      <c r="X398" s="32"/>
      <c r="Y398" s="32"/>
    </row>
    <row r="399" spans="20:25" x14ac:dyDescent="0.3">
      <c r="T399" s="32"/>
      <c r="U399" s="32"/>
      <c r="V399" s="32"/>
      <c r="W399" s="32"/>
      <c r="X399" s="32"/>
      <c r="Y399" s="32"/>
    </row>
    <row r="400" spans="20:25" x14ac:dyDescent="0.3">
      <c r="T400" s="32"/>
      <c r="U400" s="32"/>
      <c r="V400" s="32"/>
      <c r="W400" s="32"/>
      <c r="X400" s="32"/>
      <c r="Y400" s="32"/>
    </row>
    <row r="401" spans="20:25" x14ac:dyDescent="0.3">
      <c r="T401" s="32"/>
      <c r="U401" s="32"/>
      <c r="V401" s="32"/>
      <c r="W401" s="32"/>
      <c r="X401" s="32"/>
      <c r="Y401" s="32"/>
    </row>
    <row r="402" spans="20:25" x14ac:dyDescent="0.3">
      <c r="T402" s="32"/>
      <c r="U402" s="32"/>
      <c r="V402" s="32"/>
      <c r="W402" s="32"/>
      <c r="X402" s="32"/>
      <c r="Y402" s="32"/>
    </row>
    <row r="403" spans="20:25" x14ac:dyDescent="0.3">
      <c r="T403" s="32"/>
      <c r="U403" s="32"/>
      <c r="V403" s="32"/>
      <c r="W403" s="32"/>
      <c r="X403" s="32"/>
      <c r="Y403" s="32"/>
    </row>
    <row r="404" spans="20:25" x14ac:dyDescent="0.3">
      <c r="T404" s="32"/>
      <c r="U404" s="32"/>
      <c r="V404" s="32"/>
      <c r="W404" s="32"/>
      <c r="X404" s="32"/>
      <c r="Y404" s="32"/>
    </row>
    <row r="405" spans="20:25" x14ac:dyDescent="0.3">
      <c r="T405" s="32"/>
      <c r="U405" s="32"/>
      <c r="V405" s="32"/>
      <c r="W405" s="32"/>
      <c r="X405" s="32"/>
      <c r="Y405" s="32"/>
    </row>
    <row r="406" spans="20:25" x14ac:dyDescent="0.3">
      <c r="T406" s="32"/>
      <c r="U406" s="32"/>
      <c r="V406" s="32"/>
      <c r="W406" s="32"/>
      <c r="X406" s="32"/>
      <c r="Y406" s="32"/>
    </row>
    <row r="407" spans="20:25" x14ac:dyDescent="0.3">
      <c r="T407" s="32"/>
      <c r="U407" s="32"/>
      <c r="V407" s="32"/>
      <c r="W407" s="32"/>
      <c r="X407" s="32"/>
      <c r="Y407" s="32"/>
    </row>
    <row r="408" spans="20:25" x14ac:dyDescent="0.3">
      <c r="T408" s="32"/>
      <c r="U408" s="32"/>
      <c r="V408" s="32"/>
      <c r="W408" s="32"/>
      <c r="X408" s="32"/>
      <c r="Y408" s="32"/>
    </row>
    <row r="409" spans="20:25" x14ac:dyDescent="0.3">
      <c r="T409" s="32"/>
      <c r="U409" s="32"/>
      <c r="V409" s="32"/>
      <c r="W409" s="32"/>
      <c r="X409" s="32"/>
      <c r="Y409" s="32"/>
    </row>
    <row r="410" spans="20:25" x14ac:dyDescent="0.3">
      <c r="T410" s="32"/>
      <c r="U410" s="32"/>
      <c r="V410" s="32"/>
      <c r="W410" s="32"/>
      <c r="X410" s="32"/>
      <c r="Y410" s="32"/>
    </row>
    <row r="411" spans="20:25" x14ac:dyDescent="0.3">
      <c r="T411" s="32"/>
      <c r="U411" s="32"/>
      <c r="V411" s="32"/>
      <c r="W411" s="32"/>
      <c r="X411" s="32"/>
      <c r="Y411" s="32"/>
    </row>
    <row r="412" spans="20:25" x14ac:dyDescent="0.3">
      <c r="T412" s="32"/>
      <c r="U412" s="32"/>
      <c r="V412" s="32"/>
      <c r="W412" s="32"/>
      <c r="X412" s="32"/>
      <c r="Y412" s="32"/>
    </row>
    <row r="413" spans="20:25" x14ac:dyDescent="0.3">
      <c r="T413" s="32"/>
      <c r="U413" s="32"/>
      <c r="V413" s="32"/>
      <c r="W413" s="32"/>
      <c r="X413" s="32"/>
      <c r="Y413" s="32"/>
    </row>
    <row r="414" spans="20:25" x14ac:dyDescent="0.3">
      <c r="T414" s="32"/>
      <c r="U414" s="32"/>
      <c r="V414" s="32"/>
      <c r="W414" s="32"/>
      <c r="X414" s="32"/>
      <c r="Y414" s="32"/>
    </row>
    <row r="415" spans="20:25" x14ac:dyDescent="0.3">
      <c r="T415" s="32"/>
      <c r="U415" s="32"/>
      <c r="V415" s="32"/>
      <c r="W415" s="32"/>
      <c r="X415" s="32"/>
      <c r="Y415" s="32"/>
    </row>
    <row r="416" spans="20:25" x14ac:dyDescent="0.3">
      <c r="T416" s="32"/>
      <c r="U416" s="32"/>
      <c r="V416" s="32"/>
      <c r="W416" s="32"/>
      <c r="X416" s="32"/>
      <c r="Y416" s="32"/>
    </row>
    <row r="417" spans="20:25" x14ac:dyDescent="0.3">
      <c r="T417" s="32"/>
      <c r="U417" s="32"/>
      <c r="V417" s="32"/>
      <c r="W417" s="32"/>
      <c r="X417" s="32"/>
      <c r="Y417" s="32"/>
    </row>
    <row r="418" spans="20:25" x14ac:dyDescent="0.3">
      <c r="T418" s="32"/>
      <c r="U418" s="32"/>
      <c r="V418" s="32"/>
      <c r="W418" s="32"/>
      <c r="X418" s="32"/>
      <c r="Y418" s="32"/>
    </row>
    <row r="419" spans="20:25" x14ac:dyDescent="0.3">
      <c r="T419" s="32"/>
      <c r="U419" s="32"/>
      <c r="V419" s="32"/>
      <c r="W419" s="32"/>
      <c r="X419" s="32"/>
      <c r="Y419" s="32"/>
    </row>
    <row r="420" spans="20:25" x14ac:dyDescent="0.3">
      <c r="T420" s="32"/>
      <c r="U420" s="32"/>
      <c r="V420" s="32"/>
      <c r="W420" s="32"/>
      <c r="X420" s="32"/>
      <c r="Y420" s="32"/>
    </row>
    <row r="421" spans="20:25" x14ac:dyDescent="0.3">
      <c r="T421" s="32"/>
      <c r="U421" s="32"/>
      <c r="V421" s="32"/>
      <c r="W421" s="32"/>
      <c r="X421" s="32"/>
      <c r="Y421" s="32"/>
    </row>
    <row r="422" spans="20:25" x14ac:dyDescent="0.3">
      <c r="T422" s="32"/>
      <c r="U422" s="32"/>
      <c r="V422" s="32"/>
      <c r="W422" s="32"/>
      <c r="X422" s="32"/>
      <c r="Y422" s="32"/>
    </row>
    <row r="423" spans="20:25" x14ac:dyDescent="0.3">
      <c r="T423" s="32"/>
      <c r="U423" s="32"/>
      <c r="V423" s="32"/>
      <c r="W423" s="32"/>
      <c r="X423" s="32"/>
      <c r="Y423" s="32"/>
    </row>
    <row r="424" spans="20:25" x14ac:dyDescent="0.3">
      <c r="T424" s="32"/>
      <c r="U424" s="32"/>
      <c r="V424" s="32"/>
      <c r="W424" s="32"/>
      <c r="X424" s="32"/>
      <c r="Y424" s="32"/>
    </row>
    <row r="425" spans="20:25" x14ac:dyDescent="0.3">
      <c r="T425" s="32"/>
      <c r="U425" s="32"/>
      <c r="V425" s="32"/>
      <c r="W425" s="32"/>
      <c r="X425" s="32"/>
      <c r="Y425" s="32"/>
    </row>
    <row r="426" spans="20:25" x14ac:dyDescent="0.3">
      <c r="T426" s="32"/>
      <c r="U426" s="32"/>
      <c r="V426" s="32"/>
      <c r="W426" s="32"/>
      <c r="X426" s="32"/>
      <c r="Y426" s="32"/>
    </row>
    <row r="427" spans="20:25" x14ac:dyDescent="0.3">
      <c r="T427" s="32"/>
      <c r="U427" s="32"/>
      <c r="V427" s="32"/>
      <c r="W427" s="32"/>
      <c r="X427" s="32"/>
      <c r="Y427" s="32"/>
    </row>
    <row r="428" spans="20:25" x14ac:dyDescent="0.3">
      <c r="T428" s="32"/>
      <c r="U428" s="32"/>
      <c r="V428" s="32"/>
      <c r="W428" s="32"/>
      <c r="X428" s="32"/>
      <c r="Y428" s="32"/>
    </row>
    <row r="429" spans="20:25" x14ac:dyDescent="0.3">
      <c r="T429" s="32"/>
      <c r="U429" s="32"/>
      <c r="V429" s="32"/>
      <c r="W429" s="32"/>
      <c r="X429" s="32"/>
      <c r="Y429" s="32"/>
    </row>
    <row r="430" spans="20:25" x14ac:dyDescent="0.3">
      <c r="T430" s="32"/>
      <c r="U430" s="32"/>
      <c r="V430" s="32"/>
      <c r="W430" s="32"/>
      <c r="X430" s="32"/>
      <c r="Y430" s="32"/>
    </row>
    <row r="431" spans="20:25" x14ac:dyDescent="0.3">
      <c r="T431" s="32"/>
      <c r="U431" s="32"/>
      <c r="V431" s="32"/>
      <c r="W431" s="32"/>
      <c r="X431" s="32"/>
      <c r="Y431" s="32"/>
    </row>
    <row r="432" spans="20:25" x14ac:dyDescent="0.3">
      <c r="T432" s="32"/>
      <c r="U432" s="32"/>
      <c r="V432" s="32"/>
      <c r="W432" s="32"/>
      <c r="X432" s="32"/>
      <c r="Y432" s="32"/>
    </row>
    <row r="433" spans="20:25" x14ac:dyDescent="0.3">
      <c r="T433" s="32"/>
      <c r="U433" s="32"/>
      <c r="V433" s="32"/>
      <c r="W433" s="32"/>
      <c r="X433" s="32"/>
      <c r="Y433" s="32"/>
    </row>
    <row r="434" spans="20:25" x14ac:dyDescent="0.3">
      <c r="T434" s="32"/>
      <c r="U434" s="32"/>
      <c r="V434" s="32"/>
      <c r="W434" s="32"/>
      <c r="X434" s="32"/>
      <c r="Y434" s="32"/>
    </row>
    <row r="435" spans="20:25" x14ac:dyDescent="0.3">
      <c r="T435" s="32"/>
      <c r="U435" s="32"/>
      <c r="V435" s="32"/>
      <c r="W435" s="32"/>
      <c r="X435" s="32"/>
      <c r="Y435" s="32"/>
    </row>
    <row r="436" spans="20:25" x14ac:dyDescent="0.3">
      <c r="T436" s="32"/>
      <c r="U436" s="32"/>
      <c r="V436" s="32"/>
      <c r="W436" s="32"/>
      <c r="X436" s="32"/>
      <c r="Y436" s="32"/>
    </row>
    <row r="437" spans="20:25" x14ac:dyDescent="0.3">
      <c r="T437" s="32"/>
      <c r="U437" s="32"/>
      <c r="V437" s="32"/>
      <c r="W437" s="32"/>
      <c r="X437" s="32"/>
      <c r="Y437" s="32"/>
    </row>
    <row r="438" spans="20:25" x14ac:dyDescent="0.3">
      <c r="T438" s="32"/>
      <c r="U438" s="32"/>
      <c r="V438" s="32"/>
      <c r="W438" s="32"/>
      <c r="X438" s="32"/>
      <c r="Y438" s="32"/>
    </row>
    <row r="439" spans="20:25" x14ac:dyDescent="0.3">
      <c r="T439" s="32"/>
      <c r="U439" s="32"/>
      <c r="V439" s="32"/>
      <c r="W439" s="32"/>
      <c r="X439" s="32"/>
      <c r="Y439" s="32"/>
    </row>
    <row r="440" spans="20:25" x14ac:dyDescent="0.3">
      <c r="T440" s="32"/>
      <c r="U440" s="32"/>
      <c r="V440" s="32"/>
      <c r="W440" s="32"/>
      <c r="X440" s="32"/>
      <c r="Y440" s="32"/>
    </row>
    <row r="441" spans="20:25" x14ac:dyDescent="0.3">
      <c r="T441" s="32"/>
      <c r="U441" s="32"/>
      <c r="V441" s="32"/>
      <c r="W441" s="32"/>
      <c r="X441" s="32"/>
      <c r="Y441" s="32"/>
    </row>
    <row r="442" spans="20:25" x14ac:dyDescent="0.3">
      <c r="T442" s="32"/>
      <c r="U442" s="32"/>
      <c r="V442" s="32"/>
      <c r="W442" s="32"/>
      <c r="X442" s="32"/>
      <c r="Y442" s="32"/>
    </row>
    <row r="443" spans="20:25" x14ac:dyDescent="0.3">
      <c r="T443" s="32"/>
      <c r="U443" s="32"/>
      <c r="V443" s="32"/>
      <c r="W443" s="32"/>
      <c r="X443" s="32"/>
      <c r="Y443" s="32"/>
    </row>
    <row r="444" spans="20:25" x14ac:dyDescent="0.3">
      <c r="T444" s="32"/>
      <c r="U444" s="32"/>
      <c r="V444" s="32"/>
      <c r="W444" s="32"/>
      <c r="X444" s="32"/>
      <c r="Y444" s="32"/>
    </row>
    <row r="445" spans="20:25" x14ac:dyDescent="0.3">
      <c r="T445" s="32"/>
      <c r="U445" s="32"/>
      <c r="V445" s="32"/>
      <c r="W445" s="32"/>
      <c r="X445" s="32"/>
      <c r="Y445" s="32"/>
    </row>
    <row r="446" spans="20:25" x14ac:dyDescent="0.3">
      <c r="T446" s="32"/>
      <c r="U446" s="32"/>
      <c r="V446" s="32"/>
      <c r="W446" s="32"/>
      <c r="X446" s="32"/>
      <c r="Y446" s="32"/>
    </row>
    <row r="447" spans="20:25" x14ac:dyDescent="0.3">
      <c r="T447" s="32"/>
      <c r="U447" s="32"/>
      <c r="V447" s="32"/>
      <c r="W447" s="32"/>
      <c r="X447" s="32"/>
      <c r="Y447" s="32"/>
    </row>
    <row r="448" spans="20:25" x14ac:dyDescent="0.3">
      <c r="T448" s="32"/>
      <c r="U448" s="32"/>
      <c r="V448" s="32"/>
      <c r="W448" s="32"/>
      <c r="X448" s="32"/>
      <c r="Y448" s="32"/>
    </row>
    <row r="449" spans="20:25" x14ac:dyDescent="0.3">
      <c r="T449" s="32"/>
      <c r="U449" s="32"/>
      <c r="V449" s="32"/>
      <c r="W449" s="32"/>
      <c r="X449" s="32"/>
      <c r="Y449" s="32"/>
    </row>
    <row r="450" spans="20:25" x14ac:dyDescent="0.3">
      <c r="T450" s="32"/>
      <c r="U450" s="32"/>
      <c r="V450" s="32"/>
      <c r="W450" s="32"/>
      <c r="X450" s="32"/>
      <c r="Y450" s="32"/>
    </row>
    <row r="451" spans="20:25" x14ac:dyDescent="0.3">
      <c r="T451" s="32"/>
      <c r="U451" s="32"/>
      <c r="V451" s="32"/>
      <c r="W451" s="32"/>
      <c r="X451" s="32"/>
      <c r="Y451" s="32"/>
    </row>
    <row r="452" spans="20:25" x14ac:dyDescent="0.3">
      <c r="T452" s="32"/>
      <c r="U452" s="32"/>
      <c r="V452" s="32"/>
      <c r="W452" s="32"/>
      <c r="X452" s="32"/>
      <c r="Y452" s="32"/>
    </row>
    <row r="453" spans="20:25" x14ac:dyDescent="0.3">
      <c r="T453" s="32"/>
      <c r="U453" s="32"/>
      <c r="V453" s="32"/>
      <c r="W453" s="32"/>
      <c r="X453" s="32"/>
      <c r="Y453" s="32"/>
    </row>
    <row r="454" spans="20:25" x14ac:dyDescent="0.3">
      <c r="T454" s="32"/>
      <c r="U454" s="32"/>
      <c r="V454" s="32"/>
      <c r="W454" s="32"/>
      <c r="X454" s="32"/>
      <c r="Y454" s="32"/>
    </row>
    <row r="455" spans="20:25" x14ac:dyDescent="0.3">
      <c r="T455" s="32"/>
      <c r="U455" s="32"/>
      <c r="V455" s="32"/>
      <c r="W455" s="32"/>
      <c r="X455" s="32"/>
      <c r="Y455" s="32"/>
    </row>
    <row r="456" spans="20:25" x14ac:dyDescent="0.3">
      <c r="T456" s="32"/>
      <c r="U456" s="32"/>
      <c r="V456" s="32"/>
      <c r="W456" s="32"/>
      <c r="X456" s="32"/>
      <c r="Y456" s="32"/>
    </row>
    <row r="457" spans="20:25" x14ac:dyDescent="0.3">
      <c r="T457" s="32"/>
      <c r="U457" s="32"/>
      <c r="V457" s="32"/>
      <c r="W457" s="32"/>
      <c r="X457" s="32"/>
      <c r="Y457" s="32"/>
    </row>
    <row r="458" spans="20:25" x14ac:dyDescent="0.3">
      <c r="T458" s="32"/>
      <c r="U458" s="32"/>
      <c r="V458" s="32"/>
      <c r="W458" s="32"/>
      <c r="X458" s="32"/>
      <c r="Y458" s="32"/>
    </row>
    <row r="459" spans="20:25" x14ac:dyDescent="0.3">
      <c r="T459" s="32"/>
      <c r="U459" s="32"/>
      <c r="V459" s="32"/>
      <c r="W459" s="32"/>
      <c r="X459" s="32"/>
      <c r="Y459" s="32"/>
    </row>
    <row r="460" spans="20:25" x14ac:dyDescent="0.3">
      <c r="T460" s="32"/>
      <c r="U460" s="32"/>
      <c r="V460" s="32"/>
      <c r="W460" s="32"/>
      <c r="X460" s="32"/>
      <c r="Y460" s="32"/>
    </row>
    <row r="461" spans="20:25" x14ac:dyDescent="0.3">
      <c r="T461" s="32"/>
      <c r="U461" s="32"/>
      <c r="V461" s="32"/>
      <c r="W461" s="32"/>
      <c r="X461" s="32"/>
      <c r="Y461" s="32"/>
    </row>
    <row r="462" spans="20:25" x14ac:dyDescent="0.3">
      <c r="T462" s="32"/>
      <c r="U462" s="32"/>
      <c r="V462" s="32"/>
      <c r="W462" s="32"/>
      <c r="X462" s="32"/>
      <c r="Y462" s="32"/>
    </row>
    <row r="463" spans="20:25" x14ac:dyDescent="0.3">
      <c r="T463" s="32"/>
      <c r="U463" s="32"/>
      <c r="V463" s="32"/>
      <c r="W463" s="32"/>
      <c r="X463" s="32"/>
      <c r="Y463" s="32"/>
    </row>
    <row r="464" spans="20:25" x14ac:dyDescent="0.3">
      <c r="T464" s="32"/>
      <c r="U464" s="32"/>
      <c r="V464" s="32"/>
      <c r="W464" s="32"/>
      <c r="X464" s="32"/>
      <c r="Y464" s="32"/>
    </row>
    <row r="465" spans="20:25" x14ac:dyDescent="0.3">
      <c r="T465" s="32"/>
      <c r="U465" s="32"/>
      <c r="V465" s="32"/>
      <c r="W465" s="32"/>
      <c r="X465" s="32"/>
      <c r="Y465" s="32"/>
    </row>
    <row r="466" spans="20:25" x14ac:dyDescent="0.3">
      <c r="T466" s="32"/>
      <c r="U466" s="32"/>
      <c r="V466" s="32"/>
      <c r="W466" s="32"/>
      <c r="X466" s="32"/>
      <c r="Y466" s="32"/>
    </row>
    <row r="467" spans="20:25" x14ac:dyDescent="0.3">
      <c r="T467" s="32"/>
      <c r="U467" s="32"/>
      <c r="V467" s="32"/>
      <c r="W467" s="32"/>
      <c r="X467" s="32"/>
      <c r="Y467" s="32"/>
    </row>
    <row r="468" spans="20:25" x14ac:dyDescent="0.3">
      <c r="T468" s="32"/>
      <c r="U468" s="32"/>
      <c r="V468" s="32"/>
      <c r="W468" s="32"/>
      <c r="X468" s="32"/>
      <c r="Y468" s="32"/>
    </row>
    <row r="469" spans="20:25" x14ac:dyDescent="0.3">
      <c r="T469" s="32"/>
      <c r="U469" s="32"/>
      <c r="V469" s="32"/>
      <c r="W469" s="32"/>
      <c r="X469" s="32"/>
      <c r="Y469" s="32"/>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2021-11-03T04:19:32Z</dcterms:modified>
</cp:coreProperties>
</file>