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3_Analysis_Excels/"/>
    </mc:Choice>
  </mc:AlternateContent>
  <xr:revisionPtr revIDLastSave="142" documentId="8_{C8633DC1-0678-44D8-A406-195500882EAF}" xr6:coauthVersionLast="47" xr6:coauthVersionMax="47" xr10:uidLastSave="{0081F077-F875-4D55-A6DB-FB58B5F34FE4}"/>
  <bookViews>
    <workbookView xWindow="-110" yWindow="-110" windowWidth="25820" windowHeight="15500" xr2:uid="{00000000-000D-0000-FFFF-FFFF00000000}"/>
  </bookViews>
  <sheets>
    <sheet name="Naive - ifo" sheetId="1" r:id="rId1"/>
    <sheet name="ifoCAST - ifo" sheetId="2" r:id="rId2"/>
    <sheet name="ifoCAST long_ter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3" l="1"/>
  <c r="M19" i="3"/>
  <c r="L19" i="3"/>
  <c r="K19" i="3"/>
  <c r="N15" i="3"/>
  <c r="M15" i="3"/>
  <c r="L15" i="3"/>
  <c r="K15" i="3"/>
  <c r="N11" i="3"/>
  <c r="M11" i="3"/>
  <c r="L11" i="3"/>
  <c r="K11" i="3"/>
  <c r="N7" i="3"/>
  <c r="M7" i="3"/>
  <c r="L7" i="3"/>
  <c r="K7" i="3"/>
  <c r="U67" i="2"/>
  <c r="V67" i="2"/>
  <c r="W67" i="2"/>
  <c r="T67" i="2"/>
  <c r="U53" i="2"/>
  <c r="V53" i="2"/>
  <c r="W53" i="2"/>
  <c r="T53" i="2"/>
  <c r="T38" i="2"/>
  <c r="S38" i="2"/>
  <c r="U38" i="2"/>
  <c r="V38" i="2"/>
  <c r="W38" i="2"/>
  <c r="T20" i="2"/>
  <c r="M67" i="2"/>
  <c r="N67" i="2"/>
  <c r="O67" i="2"/>
  <c r="L67" i="2"/>
  <c r="M53" i="2"/>
  <c r="N53" i="2"/>
  <c r="O53" i="2"/>
  <c r="L53" i="2"/>
  <c r="M38" i="2"/>
  <c r="N38" i="2"/>
  <c r="O38" i="2"/>
  <c r="K38" i="2"/>
  <c r="L38" i="2"/>
  <c r="S67" i="2"/>
  <c r="S53" i="2"/>
  <c r="L20" i="2"/>
  <c r="K67" i="2"/>
  <c r="K53" i="2"/>
  <c r="D20" i="2"/>
  <c r="D38" i="2"/>
  <c r="D53" i="2"/>
  <c r="D68" i="2"/>
  <c r="E68" i="2"/>
  <c r="F68" i="2"/>
  <c r="G68" i="2"/>
  <c r="E67" i="2"/>
  <c r="F67" i="2"/>
  <c r="G67" i="2"/>
  <c r="D67" i="2"/>
  <c r="W38" i="1" l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F33" i="1"/>
  <c r="F34" i="1"/>
  <c r="F35" i="1"/>
  <c r="F36" i="1"/>
  <c r="F37" i="1"/>
  <c r="F38" i="1"/>
  <c r="E33" i="1"/>
  <c r="E34" i="1"/>
  <c r="E35" i="1"/>
  <c r="E36" i="1"/>
  <c r="E37" i="1"/>
  <c r="E38" i="1"/>
  <c r="D33" i="1"/>
  <c r="D34" i="1"/>
  <c r="D35" i="1"/>
  <c r="D36" i="1"/>
  <c r="D37" i="1"/>
  <c r="D38" i="1"/>
  <c r="D32" i="1"/>
  <c r="E32" i="1"/>
  <c r="F32" i="1"/>
  <c r="C33" i="1"/>
  <c r="C34" i="1"/>
  <c r="C35" i="1"/>
  <c r="C36" i="1"/>
  <c r="C37" i="1"/>
  <c r="C38" i="1"/>
  <c r="C32" i="1"/>
  <c r="X21" i="2"/>
  <c r="H54" i="2"/>
  <c r="H53" i="2"/>
  <c r="D39" i="2"/>
  <c r="H68" i="2"/>
  <c r="H67" i="2"/>
  <c r="D54" i="2"/>
  <c r="E54" i="2"/>
  <c r="F54" i="2"/>
  <c r="G54" i="2"/>
  <c r="E53" i="2"/>
  <c r="F53" i="2"/>
  <c r="G53" i="2"/>
  <c r="E39" i="2"/>
  <c r="F39" i="2"/>
  <c r="G39" i="2"/>
  <c r="E38" i="2"/>
  <c r="F38" i="2"/>
  <c r="G38" i="2"/>
  <c r="C68" i="2"/>
  <c r="C67" i="2"/>
  <c r="C53" i="2"/>
  <c r="C54" i="2"/>
  <c r="C39" i="2"/>
  <c r="H39" i="2"/>
  <c r="H38" i="2"/>
  <c r="C38" i="2"/>
  <c r="P20" i="2"/>
  <c r="M20" i="2"/>
  <c r="N20" i="2"/>
  <c r="O20" i="2"/>
  <c r="K20" i="2"/>
  <c r="C20" i="2"/>
  <c r="T21" i="2"/>
  <c r="U21" i="2"/>
  <c r="V21" i="2"/>
  <c r="W21" i="2"/>
  <c r="U20" i="2"/>
  <c r="V20" i="2"/>
  <c r="W20" i="2"/>
  <c r="D21" i="2"/>
  <c r="E21" i="2"/>
  <c r="F21" i="2"/>
  <c r="G21" i="2"/>
  <c r="E20" i="2"/>
  <c r="F20" i="2"/>
  <c r="G20" i="2"/>
  <c r="S21" i="2"/>
  <c r="H21" i="2"/>
  <c r="C21" i="2"/>
  <c r="X20" i="2"/>
  <c r="S20" i="2"/>
  <c r="H20" i="2"/>
  <c r="B32" i="1"/>
  <c r="G33" i="1"/>
  <c r="G34" i="1"/>
  <c r="G35" i="1"/>
  <c r="G36" i="1"/>
  <c r="G37" i="1"/>
  <c r="G38" i="1"/>
  <c r="G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<sst xmlns="http://schemas.openxmlformats.org/spreadsheetml/2006/main" count="361" uniqueCount="52">
  <si>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</si>
  <si>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</si>
  <si>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</si>
  <si>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</si>
  <si>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</si>
  <si>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</si>
  <si>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</si>
  <si>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</si>
  <si>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</si>
  <si>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</si>
  <si>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</si>
  <si>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</si>
  <si>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</si>
  <si>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ifo</t>
  </si>
  <si>
    <t>AR2-50</t>
  </si>
  <si>
    <r>
      <rPr>
        <i/>
        <sz val="11"/>
        <color theme="1"/>
        <rFont val="Calibri"/>
        <family val="2"/>
        <scheme val="minor"/>
      </rPr>
      <t>Hier zu sehen</t>
    </r>
    <r>
      <rPr>
        <sz val="11"/>
        <color theme="1"/>
        <rFont val="Calibri"/>
        <family val="2"/>
        <scheme val="minor"/>
      </rPr>
      <t>: Wie viel schlechter ist der Naive Prognostiker?</t>
    </r>
  </si>
  <si>
    <t>Qminus1</t>
  </si>
  <si>
    <t>ifoCAST - Release matched</t>
  </si>
  <si>
    <t>ifo - ifoCAST Sample</t>
  </si>
  <si>
    <t>ifoCAST - all observations</t>
  </si>
  <si>
    <t>Grün bedeutet niedrigere Fehler der offitziellen ifo-Prognose</t>
  </si>
  <si>
    <t>Grün bedeutet niedrigere Fehler der offiziellen ifo-Prognose</t>
  </si>
  <si>
    <t>ifoCAST - last estimate before release</t>
  </si>
  <si>
    <t xml:space="preserve"> ifo/ifoCAST_matched</t>
  </si>
  <si>
    <t>ifo/ifoCAST_full</t>
  </si>
  <si>
    <t>ifo/ifoCAST_last_report</t>
  </si>
  <si>
    <t>Q0/Qminus1</t>
  </si>
  <si>
    <t>AR2-50  - ifoCAST sample</t>
  </si>
  <si>
    <t>ifoCAST_matched/AR2-50</t>
  </si>
  <si>
    <t>AR2-50 / ifo</t>
  </si>
  <si>
    <t>AVERAGE-1</t>
  </si>
  <si>
    <t>AVERAGE-10</t>
  </si>
  <si>
    <t>AVG-1 / ifo</t>
  </si>
  <si>
    <t>AVG-10 / ifo</t>
  </si>
  <si>
    <t>Average1 - ifoCAST sample</t>
  </si>
  <si>
    <t>Average-10 - ifoCAST sample</t>
  </si>
  <si>
    <t>ifoCAST_matched/AVERAGE-10</t>
  </si>
  <si>
    <t>ifoCAST_matched/AVERAGE-1</t>
  </si>
  <si>
    <t>ifoCAST_last_report/AVERAGE-1</t>
  </si>
  <si>
    <t>ifoCAST_last_report/AVERAGE-10</t>
  </si>
  <si>
    <t>ifoCAST_last_report/AR2-50</t>
  </si>
  <si>
    <t>ifoCAST_full/AVERAGE-1</t>
  </si>
  <si>
    <t>ifoCAST_full/AVERAGE-10</t>
  </si>
  <si>
    <t>ifoCAST_full/AR2-50</t>
  </si>
  <si>
    <t>ifoCAST-long-term</t>
  </si>
  <si>
    <t>AVERAGE1</t>
  </si>
  <si>
    <t>AVERAGE10</t>
  </si>
  <si>
    <t>ifo-qoq-subset</t>
  </si>
  <si>
    <t>ifo/ifoCAST</t>
  </si>
  <si>
    <t>AR2/ifoCAST</t>
  </si>
  <si>
    <t>AVG1/ifoCAST</t>
  </si>
  <si>
    <t>AVGG10-ifoCAST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</si>
</sst>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3" borderId="0" xfId="0" applyFill="1"/>
  </cellXfs>
  <cellStyles count="1">
    <cellStyle name="Standard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tabSelected="1" zoomScale="87" workbookViewId="0">
      <selection activeCell="O27" sqref="O27"/>
    </sheetView>
  </sheetViews>
  <sheetFormatPr baseColWidth="10" defaultColWidth="8.7265625" defaultRowHeight="14.5" x14ac:dyDescent="0.35"/>
  <cols>
    <col min="9" max="9" width="11.453125" customWidth="1"/>
    <col min="17" max="17" width="10.26953125" customWidth="1"/>
    <col min="25" max="25" width="13.90625" customWidth="1"/>
  </cols>
  <sheetData>
    <row r="3" spans="1:23" x14ac:dyDescent="0.35">
      <c r="A3" s="3" t="s">
        <v>14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1" t="s">
        <v>30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Q3" s="11" t="s">
        <v>31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35">
      <c r="A4" s="1" t="s">
        <v>6</v>
      </c>
      <c r="B4">
        <v>-3.4319320557607141E-2</v>
      </c>
      <c r="C4">
        <v>1.149481140906254</v>
      </c>
      <c r="D4">
        <v>7.7575823867977167</v>
      </c>
      <c r="E4">
        <v>2.7852436853528131</v>
      </c>
      <c r="F4">
        <v>2.8127446849038509</v>
      </c>
      <c r="G4">
        <v>51</v>
      </c>
      <c r="I4" s="1" t="s">
        <v>6</v>
      </c>
      <c r="J4">
        <v>5.2617538454163511E-2</v>
      </c>
      <c r="K4">
        <v>1.350476871904311</v>
      </c>
      <c r="L4">
        <v>10.100039557875281</v>
      </c>
      <c r="M4">
        <v>3.178055940016677</v>
      </c>
      <c r="N4">
        <v>3.2092392200602249</v>
      </c>
      <c r="O4">
        <v>51</v>
      </c>
      <c r="Q4" s="1" t="s">
        <v>6</v>
      </c>
      <c r="R4">
        <v>0.14202813987993471</v>
      </c>
      <c r="S4">
        <v>0.96300297170131</v>
      </c>
      <c r="T4">
        <v>4.4252796067771811</v>
      </c>
      <c r="U4">
        <v>2.103634855857162</v>
      </c>
      <c r="V4">
        <v>2.1197192659747688</v>
      </c>
      <c r="W4">
        <v>51</v>
      </c>
    </row>
    <row r="5" spans="1:23" x14ac:dyDescent="0.35">
      <c r="A5" s="1" t="s">
        <v>7</v>
      </c>
      <c r="B5">
        <v>8.3795875988064997E-2</v>
      </c>
      <c r="C5">
        <v>1.1416464235002799</v>
      </c>
      <c r="D5">
        <v>5.7207270743778</v>
      </c>
      <c r="E5">
        <v>2.3918041463250712</v>
      </c>
      <c r="F5">
        <v>2.414603809464146</v>
      </c>
      <c r="G5">
        <v>50</v>
      </c>
      <c r="I5" s="1" t="s">
        <v>7</v>
      </c>
      <c r="J5">
        <v>2.3109086886006651E-2</v>
      </c>
      <c r="K5">
        <v>1.508687381939164</v>
      </c>
      <c r="L5">
        <v>9.6758019978088754</v>
      </c>
      <c r="M5">
        <v>3.110595119556526</v>
      </c>
      <c r="N5">
        <v>3.1420888619256</v>
      </c>
      <c r="O5">
        <v>50</v>
      </c>
      <c r="Q5" s="1" t="s">
        <v>7</v>
      </c>
      <c r="R5">
        <v>0.1234272948742712</v>
      </c>
      <c r="S5">
        <v>1.013190509142516</v>
      </c>
      <c r="T5">
        <v>4.4563240629570808</v>
      </c>
      <c r="U5">
        <v>2.111000725475261</v>
      </c>
      <c r="V5">
        <v>2.1287846887024959</v>
      </c>
      <c r="W5">
        <v>50</v>
      </c>
    </row>
    <row r="6" spans="1:23" x14ac:dyDescent="0.35">
      <c r="A6" s="1" t="s">
        <v>8</v>
      </c>
      <c r="B6">
        <v>3.3487213074870632E-2</v>
      </c>
      <c r="C6">
        <v>0.98554429105225694</v>
      </c>
      <c r="D6">
        <v>4.4796768305751504</v>
      </c>
      <c r="E6">
        <v>2.11652470587403</v>
      </c>
      <c r="F6">
        <v>2.1381905142922339</v>
      </c>
      <c r="G6">
        <v>49</v>
      </c>
      <c r="I6" s="1" t="s">
        <v>8</v>
      </c>
      <c r="J6">
        <v>6.1955097053347598E-2</v>
      </c>
      <c r="K6">
        <v>1.3739833536321711</v>
      </c>
      <c r="L6">
        <v>6.861338155303133</v>
      </c>
      <c r="M6">
        <v>2.6194156133197222</v>
      </c>
      <c r="N6">
        <v>2.6458201561667658</v>
      </c>
      <c r="O6">
        <v>49</v>
      </c>
      <c r="Q6" s="1" t="s">
        <v>8</v>
      </c>
      <c r="R6">
        <v>0.16076159397530951</v>
      </c>
      <c r="S6">
        <v>0.93108963635272501</v>
      </c>
      <c r="T6">
        <v>4.1994344633883944</v>
      </c>
      <c r="U6">
        <v>2.0492521717417782</v>
      </c>
      <c r="V6">
        <v>2.0641075477231809</v>
      </c>
      <c r="W6">
        <v>49</v>
      </c>
    </row>
    <row r="7" spans="1:23" x14ac:dyDescent="0.35">
      <c r="A7" s="1" t="s">
        <v>9</v>
      </c>
      <c r="B7">
        <v>0.12271822850507511</v>
      </c>
      <c r="C7">
        <v>1.0477509342532769</v>
      </c>
      <c r="D7">
        <v>5.0806681714843096</v>
      </c>
      <c r="E7">
        <v>2.2540337556221979</v>
      </c>
      <c r="F7">
        <v>2.2745081468687109</v>
      </c>
      <c r="G7">
        <v>48</v>
      </c>
      <c r="I7" s="1" t="s">
        <v>9</v>
      </c>
      <c r="J7">
        <v>6.7302516489523415E-2</v>
      </c>
      <c r="K7">
        <v>1.433898174105932</v>
      </c>
      <c r="L7">
        <v>8.4962428953579501</v>
      </c>
      <c r="M7">
        <v>2.914831538075219</v>
      </c>
      <c r="N7">
        <v>2.944891851492343</v>
      </c>
      <c r="O7">
        <v>48</v>
      </c>
      <c r="Q7" s="1" t="s">
        <v>9</v>
      </c>
      <c r="R7">
        <v>0.17052831194693471</v>
      </c>
      <c r="S7">
        <v>1.0395689015880289</v>
      </c>
      <c r="T7">
        <v>4.6797210224128243</v>
      </c>
      <c r="U7">
        <v>2.1632662855998159</v>
      </c>
      <c r="V7">
        <v>2.1793556222522299</v>
      </c>
      <c r="W7">
        <v>48</v>
      </c>
    </row>
    <row r="8" spans="1:23" x14ac:dyDescent="0.35">
      <c r="A8" s="1" t="s">
        <v>10</v>
      </c>
      <c r="B8">
        <v>8.0187389786895186E-2</v>
      </c>
      <c r="C8">
        <v>1.023488330645639</v>
      </c>
      <c r="D8">
        <v>5.2019832307021501</v>
      </c>
      <c r="E8">
        <v>2.2807856608419281</v>
      </c>
      <c r="F8">
        <v>2.3040182339131752</v>
      </c>
      <c r="G8">
        <v>47</v>
      </c>
      <c r="I8" s="1" t="s">
        <v>10</v>
      </c>
      <c r="J8">
        <v>4.8994552597743837E-2</v>
      </c>
      <c r="K8">
        <v>1.5836017733553109</v>
      </c>
      <c r="L8">
        <v>9.9719779259633103</v>
      </c>
      <c r="M8">
        <v>3.1578438729556142</v>
      </c>
      <c r="N8">
        <v>3.1915995056643398</v>
      </c>
      <c r="O8">
        <v>47</v>
      </c>
      <c r="Q8" s="1" t="s">
        <v>10</v>
      </c>
      <c r="R8">
        <v>0.15253916865165029</v>
      </c>
      <c r="S8">
        <v>0.98557848140257809</v>
      </c>
      <c r="T8">
        <v>4.4781135178290556</v>
      </c>
      <c r="U8">
        <v>2.1161553624034921</v>
      </c>
      <c r="V8">
        <v>2.1334689553239938</v>
      </c>
      <c r="W8">
        <v>47</v>
      </c>
    </row>
    <row r="9" spans="1:23" x14ac:dyDescent="0.35">
      <c r="A9" s="1" t="s">
        <v>11</v>
      </c>
      <c r="B9">
        <v>9.1702274975631506E-2</v>
      </c>
      <c r="C9">
        <v>1.15614023276074</v>
      </c>
      <c r="D9">
        <v>5.9121764880496439</v>
      </c>
      <c r="E9">
        <v>2.431496758798918</v>
      </c>
      <c r="F9">
        <v>2.465239824441904</v>
      </c>
      <c r="G9">
        <v>35</v>
      </c>
      <c r="I9" s="1" t="s">
        <v>11</v>
      </c>
      <c r="J9">
        <v>1.4560923454902061E-3</v>
      </c>
      <c r="K9">
        <v>1.845568288834279</v>
      </c>
      <c r="L9">
        <v>10.82579718395967</v>
      </c>
      <c r="M9">
        <v>3.290257920583076</v>
      </c>
      <c r="N9">
        <v>3.338293096917047</v>
      </c>
      <c r="O9">
        <v>35</v>
      </c>
      <c r="Q9" s="1" t="s">
        <v>11</v>
      </c>
      <c r="R9">
        <v>0.1499266526596538</v>
      </c>
      <c r="S9">
        <v>1.0644144205126831</v>
      </c>
      <c r="T9">
        <v>5.4381960604279769</v>
      </c>
      <c r="U9">
        <v>2.3319940095180298</v>
      </c>
      <c r="V9">
        <v>2.361144613216716</v>
      </c>
      <c r="W9">
        <v>35</v>
      </c>
    </row>
    <row r="10" spans="1:23" x14ac:dyDescent="0.35">
      <c r="A10" s="1" t="s">
        <v>12</v>
      </c>
      <c r="B10">
        <v>0.13410926528643671</v>
      </c>
      <c r="C10">
        <v>1.214274493381182</v>
      </c>
      <c r="D10">
        <v>6.0744749932974367</v>
      </c>
      <c r="E10">
        <v>2.464645003504041</v>
      </c>
      <c r="F10">
        <v>2.4980031403339318</v>
      </c>
      <c r="G10">
        <v>34</v>
      </c>
      <c r="I10" s="1" t="s">
        <v>12</v>
      </c>
      <c r="J10">
        <v>5.7178231243589249E-2</v>
      </c>
      <c r="K10">
        <v>1.8940347565242091</v>
      </c>
      <c r="L10">
        <v>11.28985814625171</v>
      </c>
      <c r="M10">
        <v>3.3600384144011972</v>
      </c>
      <c r="N10">
        <v>3.410074286350715</v>
      </c>
      <c r="O10">
        <v>34</v>
      </c>
      <c r="Q10" s="1" t="s">
        <v>12</v>
      </c>
      <c r="R10">
        <v>0.19764100096108461</v>
      </c>
      <c r="S10">
        <v>1.0906815684820439</v>
      </c>
      <c r="T10">
        <v>5.6314412006885792</v>
      </c>
      <c r="U10">
        <v>2.3730657809442581</v>
      </c>
      <c r="V10">
        <v>2.4003844010626469</v>
      </c>
      <c r="W10">
        <v>34</v>
      </c>
    </row>
    <row r="11" spans="1:23" x14ac:dyDescent="0.35">
      <c r="A11" s="1"/>
    </row>
    <row r="12" spans="1:23" x14ac:dyDescent="0.35">
      <c r="A12" s="1"/>
    </row>
    <row r="13" spans="1:23" x14ac:dyDescent="0.35">
      <c r="A13" s="1"/>
    </row>
    <row r="15" spans="1:23" x14ac:dyDescent="0.35">
      <c r="A15" s="4" t="s">
        <v>13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I15" s="4" t="s">
        <v>13</v>
      </c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1" t="s">
        <v>5</v>
      </c>
      <c r="Q15" s="4" t="s">
        <v>13</v>
      </c>
      <c r="R15" s="1" t="s">
        <v>0</v>
      </c>
      <c r="S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</row>
    <row r="16" spans="1:23" x14ac:dyDescent="0.35">
      <c r="A16" s="1" t="s">
        <v>6</v>
      </c>
      <c r="B16" s="17">
        <v>1.8894819948107499E-2</v>
      </c>
      <c r="C16">
        <v>0.41877558061818437</v>
      </c>
      <c r="D16">
        <v>0.43705141626484711</v>
      </c>
      <c r="E16">
        <v>0.66109864336938939</v>
      </c>
      <c r="F16">
        <v>0.66740414299347528</v>
      </c>
      <c r="G16">
        <v>51</v>
      </c>
      <c r="I16" s="1" t="s">
        <v>6</v>
      </c>
      <c r="J16">
        <v>1.8894819948107499E-2</v>
      </c>
      <c r="K16">
        <v>0.41877558061818437</v>
      </c>
      <c r="L16">
        <v>0.43705141626484711</v>
      </c>
      <c r="M16">
        <v>0.66109864336938939</v>
      </c>
      <c r="N16">
        <v>0.66740414299347528</v>
      </c>
      <c r="O16">
        <v>51</v>
      </c>
      <c r="Q16" s="1" t="s">
        <v>6</v>
      </c>
      <c r="R16">
        <v>1.8894819948107499E-2</v>
      </c>
      <c r="S16">
        <v>0.41877558061818437</v>
      </c>
      <c r="T16">
        <v>0.43705141626484711</v>
      </c>
      <c r="U16">
        <v>0.66109864336938939</v>
      </c>
      <c r="V16">
        <v>0.66740414299347528</v>
      </c>
      <c r="W16">
        <v>51</v>
      </c>
    </row>
    <row r="17" spans="1:25" x14ac:dyDescent="0.35">
      <c r="A17" s="1" t="s">
        <v>7</v>
      </c>
      <c r="B17" s="17">
        <v>0.42635885559725317</v>
      </c>
      <c r="C17">
        <v>0.7006187285611748</v>
      </c>
      <c r="D17">
        <v>1.430786905557154</v>
      </c>
      <c r="E17">
        <v>1.196155050801172</v>
      </c>
      <c r="F17">
        <v>1.128935308341156</v>
      </c>
      <c r="G17">
        <v>50</v>
      </c>
      <c r="I17" s="1" t="s">
        <v>7</v>
      </c>
      <c r="J17">
        <v>0.42635885559725317</v>
      </c>
      <c r="K17">
        <v>0.7006187285611748</v>
      </c>
      <c r="L17">
        <v>1.430786905557154</v>
      </c>
      <c r="M17">
        <v>1.196155050801172</v>
      </c>
      <c r="N17">
        <v>1.128935308341156</v>
      </c>
      <c r="O17">
        <v>50</v>
      </c>
      <c r="Q17" s="1" t="s">
        <v>7</v>
      </c>
      <c r="R17">
        <v>0.42635885559725317</v>
      </c>
      <c r="S17">
        <v>0.7006187285611748</v>
      </c>
      <c r="T17">
        <v>1.430786905557154</v>
      </c>
      <c r="U17">
        <v>1.196155050801172</v>
      </c>
      <c r="V17">
        <v>1.128935308341156</v>
      </c>
      <c r="W17">
        <v>50</v>
      </c>
    </row>
    <row r="18" spans="1:25" x14ac:dyDescent="0.35">
      <c r="A18" s="1" t="s">
        <v>8</v>
      </c>
      <c r="B18" s="17">
        <v>0.60050446725876616</v>
      </c>
      <c r="C18">
        <v>1.0413852732308071</v>
      </c>
      <c r="D18">
        <v>4.1105719739857216</v>
      </c>
      <c r="E18">
        <v>2.027454555344145</v>
      </c>
      <c r="F18">
        <v>1.956550704154995</v>
      </c>
      <c r="G18">
        <v>49</v>
      </c>
      <c r="I18" s="1" t="s">
        <v>8</v>
      </c>
      <c r="J18">
        <v>0.60050446725876616</v>
      </c>
      <c r="K18">
        <v>1.0413852732308071</v>
      </c>
      <c r="L18">
        <v>4.1105719739857216</v>
      </c>
      <c r="M18">
        <v>2.027454555344145</v>
      </c>
      <c r="N18">
        <v>1.956550704154995</v>
      </c>
      <c r="O18">
        <v>49</v>
      </c>
      <c r="Q18" s="1" t="s">
        <v>8</v>
      </c>
      <c r="R18">
        <v>0.60050446725876616</v>
      </c>
      <c r="S18">
        <v>1.0413852732308071</v>
      </c>
      <c r="T18">
        <v>4.1105719739857216</v>
      </c>
      <c r="U18">
        <v>2.027454555344145</v>
      </c>
      <c r="V18">
        <v>1.956550704154995</v>
      </c>
      <c r="W18">
        <v>49</v>
      </c>
    </row>
    <row r="19" spans="1:25" x14ac:dyDescent="0.35">
      <c r="A19" s="1" t="s">
        <v>9</v>
      </c>
      <c r="B19" s="17">
        <v>0.49659304271137639</v>
      </c>
      <c r="C19">
        <v>1.09609697646386</v>
      </c>
      <c r="D19">
        <v>4.7410656027658886</v>
      </c>
      <c r="E19">
        <v>2.1773988157353918</v>
      </c>
      <c r="F19">
        <v>2.142449014907315</v>
      </c>
      <c r="G19">
        <v>48</v>
      </c>
      <c r="I19" s="1" t="s">
        <v>9</v>
      </c>
      <c r="J19">
        <v>0.49659304271137639</v>
      </c>
      <c r="K19">
        <v>1.09609697646386</v>
      </c>
      <c r="L19">
        <v>4.7410656027658886</v>
      </c>
      <c r="M19">
        <v>2.1773988157353918</v>
      </c>
      <c r="N19">
        <v>2.142449014907315</v>
      </c>
      <c r="O19">
        <v>48</v>
      </c>
      <c r="Q19" s="1" t="s">
        <v>9</v>
      </c>
      <c r="R19">
        <v>0.49659304271137639</v>
      </c>
      <c r="S19">
        <v>1.09609697646386</v>
      </c>
      <c r="T19">
        <v>4.7410656027658886</v>
      </c>
      <c r="U19">
        <v>2.1773988157353918</v>
      </c>
      <c r="V19">
        <v>2.142449014907315</v>
      </c>
      <c r="W19">
        <v>48</v>
      </c>
    </row>
    <row r="20" spans="1:25" x14ac:dyDescent="0.35">
      <c r="A20" s="1" t="s">
        <v>10</v>
      </c>
      <c r="B20" s="17">
        <v>0.41014495454715427</v>
      </c>
      <c r="C20">
        <v>0.97017111849126658</v>
      </c>
      <c r="D20">
        <v>4.3914463179094758</v>
      </c>
      <c r="E20">
        <v>2.095577800490708</v>
      </c>
      <c r="F20">
        <v>2.0772666478370421</v>
      </c>
      <c r="G20">
        <v>47</v>
      </c>
      <c r="I20" s="1" t="s">
        <v>10</v>
      </c>
      <c r="J20">
        <v>0.41014495454715427</v>
      </c>
      <c r="K20">
        <v>0.97017111849126658</v>
      </c>
      <c r="L20">
        <v>4.3914463179094758</v>
      </c>
      <c r="M20">
        <v>2.095577800490708</v>
      </c>
      <c r="N20">
        <v>2.0772666478370421</v>
      </c>
      <c r="O20">
        <v>47</v>
      </c>
      <c r="Q20" s="1" t="s">
        <v>10</v>
      </c>
      <c r="R20">
        <v>0.41014495454715427</v>
      </c>
      <c r="S20">
        <v>0.97017111849126658</v>
      </c>
      <c r="T20">
        <v>4.3914463179094758</v>
      </c>
      <c r="U20">
        <v>2.095577800490708</v>
      </c>
      <c r="V20">
        <v>2.0772666478370421</v>
      </c>
      <c r="W20">
        <v>47</v>
      </c>
    </row>
    <row r="21" spans="1:25" x14ac:dyDescent="0.35">
      <c r="A21" s="1" t="s">
        <v>11</v>
      </c>
      <c r="B21" s="17">
        <v>0.40375685870853312</v>
      </c>
      <c r="C21">
        <v>1.05621660122371</v>
      </c>
      <c r="D21">
        <v>5.3658739456730213</v>
      </c>
      <c r="E21">
        <v>2.3164356122441698</v>
      </c>
      <c r="F21">
        <v>2.3142773110637989</v>
      </c>
      <c r="G21">
        <v>35</v>
      </c>
      <c r="I21" s="1" t="s">
        <v>11</v>
      </c>
      <c r="J21">
        <v>0.40375685870853312</v>
      </c>
      <c r="K21">
        <v>1.05621660122371</v>
      </c>
      <c r="L21">
        <v>5.3658739456730213</v>
      </c>
      <c r="M21">
        <v>2.3164356122441698</v>
      </c>
      <c r="N21">
        <v>2.3142773110637989</v>
      </c>
      <c r="O21">
        <v>35</v>
      </c>
      <c r="Q21" s="1" t="s">
        <v>11</v>
      </c>
      <c r="R21">
        <v>0.40375685870853312</v>
      </c>
      <c r="S21">
        <v>1.05621660122371</v>
      </c>
      <c r="T21">
        <v>5.3658739456730213</v>
      </c>
      <c r="U21">
        <v>2.3164356122441698</v>
      </c>
      <c r="V21">
        <v>2.3142773110637989</v>
      </c>
      <c r="W21">
        <v>35</v>
      </c>
    </row>
    <row r="22" spans="1:25" x14ac:dyDescent="0.35">
      <c r="A22" s="1" t="s">
        <v>12</v>
      </c>
      <c r="B22" s="17">
        <v>0.39371733115308188</v>
      </c>
      <c r="C22">
        <v>1.056330459770304</v>
      </c>
      <c r="D22">
        <v>5.4805327929413288</v>
      </c>
      <c r="E22">
        <v>2.3410537783103851</v>
      </c>
      <c r="F22">
        <v>2.3424130364964091</v>
      </c>
      <c r="G22">
        <v>34</v>
      </c>
      <c r="I22" s="1" t="s">
        <v>12</v>
      </c>
      <c r="J22">
        <v>0.39371733115308188</v>
      </c>
      <c r="K22">
        <v>1.056330459770304</v>
      </c>
      <c r="L22">
        <v>5.4805327929413288</v>
      </c>
      <c r="M22">
        <v>2.3410537783103851</v>
      </c>
      <c r="N22">
        <v>2.3424130364964091</v>
      </c>
      <c r="O22">
        <v>34</v>
      </c>
      <c r="Q22" s="1" t="s">
        <v>12</v>
      </c>
      <c r="R22">
        <v>0.39371733115308188</v>
      </c>
      <c r="S22">
        <v>1.056330459770304</v>
      </c>
      <c r="T22">
        <v>5.4805327929413288</v>
      </c>
      <c r="U22">
        <v>2.3410537783103851</v>
      </c>
      <c r="V22">
        <v>2.3424130364964091</v>
      </c>
      <c r="W22">
        <v>34</v>
      </c>
    </row>
    <row r="23" spans="1:25" x14ac:dyDescent="0.35">
      <c r="A23" s="1"/>
      <c r="I23" s="1"/>
      <c r="Q23" s="1"/>
      <c r="Y23" s="5"/>
    </row>
    <row r="24" spans="1:25" x14ac:dyDescent="0.35">
      <c r="A24" s="1"/>
      <c r="I24" s="1"/>
      <c r="Q24" s="1"/>
      <c r="Y24" s="5"/>
    </row>
    <row r="25" spans="1:25" x14ac:dyDescent="0.35">
      <c r="A25" s="1"/>
      <c r="I25" s="1"/>
      <c r="Q25" s="1"/>
      <c r="Y25" s="5"/>
    </row>
    <row r="26" spans="1:25" x14ac:dyDescent="0.35">
      <c r="Q26" s="5"/>
      <c r="Y26" s="5"/>
    </row>
    <row r="27" spans="1:25" x14ac:dyDescent="0.35">
      <c r="Q27" s="5"/>
      <c r="Y27" s="5"/>
    </row>
    <row r="28" spans="1:25" x14ac:dyDescent="0.35">
      <c r="Q28" s="5"/>
      <c r="Y28" s="5"/>
    </row>
    <row r="29" spans="1:25" x14ac:dyDescent="0.35">
      <c r="C29" t="s">
        <v>15</v>
      </c>
      <c r="Q29" s="5"/>
      <c r="Y29" s="5"/>
    </row>
    <row r="30" spans="1:25" x14ac:dyDescent="0.35">
      <c r="A30" s="2" t="s">
        <v>29</v>
      </c>
      <c r="C30" t="s">
        <v>21</v>
      </c>
      <c r="I30" s="2" t="s">
        <v>32</v>
      </c>
      <c r="K30" t="s">
        <v>21</v>
      </c>
      <c r="Q30" s="2" t="s">
        <v>33</v>
      </c>
      <c r="S30" t="s">
        <v>21</v>
      </c>
      <c r="Y30" s="5"/>
    </row>
    <row r="31" spans="1:25" x14ac:dyDescent="0.3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J31" s="1" t="s">
        <v>0</v>
      </c>
      <c r="K31" s="1" t="s">
        <v>1</v>
      </c>
      <c r="L31" s="1" t="s">
        <v>2</v>
      </c>
      <c r="M31" s="1" t="s">
        <v>3</v>
      </c>
      <c r="N31" s="1" t="s">
        <v>4</v>
      </c>
      <c r="O31" s="1" t="s">
        <v>5</v>
      </c>
      <c r="R31" s="1" t="s">
        <v>0</v>
      </c>
      <c r="S31" s="1" t="s">
        <v>1</v>
      </c>
      <c r="T31" s="1" t="s">
        <v>2</v>
      </c>
      <c r="U31" s="1" t="s">
        <v>3</v>
      </c>
      <c r="V31" s="1" t="s">
        <v>4</v>
      </c>
      <c r="W31" s="1" t="s">
        <v>5</v>
      </c>
    </row>
    <row r="32" spans="1:25" x14ac:dyDescent="0.35">
      <c r="A32" s="1" t="s">
        <v>6</v>
      </c>
      <c r="B32">
        <f t="shared" ref="B32:B38" si="0">B4-B16</f>
        <v>-5.3214140505714644E-2</v>
      </c>
      <c r="C32">
        <f t="shared" ref="C32:F38" si="1">C4/C16</f>
        <v>2.7448619119802142</v>
      </c>
      <c r="D32">
        <f t="shared" si="1"/>
        <v>17.749816378805026</v>
      </c>
      <c r="E32">
        <f t="shared" si="1"/>
        <v>4.213053094705197</v>
      </c>
      <c r="F32">
        <f t="shared" si="1"/>
        <v>4.2144549362369617</v>
      </c>
      <c r="G32">
        <f t="shared" ref="G32:G38" si="2">G4-G16</f>
        <v>0</v>
      </c>
      <c r="I32" s="1" t="s">
        <v>6</v>
      </c>
      <c r="J32">
        <f t="shared" ref="J32:J38" si="3">J4-J16</f>
        <v>3.3722718506056015E-2</v>
      </c>
      <c r="K32">
        <f t="shared" ref="K32:N38" si="4">K4/K16</f>
        <v>3.2248223975017267</v>
      </c>
      <c r="L32">
        <f t="shared" si="4"/>
        <v>23.109499665263176</v>
      </c>
      <c r="M32">
        <f t="shared" si="4"/>
        <v>4.8072340971980116</v>
      </c>
      <c r="N32">
        <f t="shared" si="4"/>
        <v>4.8085395539589859</v>
      </c>
      <c r="O32">
        <f t="shared" ref="O32:O38" si="5">O4-O16</f>
        <v>0</v>
      </c>
      <c r="Q32" s="1" t="s">
        <v>6</v>
      </c>
      <c r="R32">
        <f t="shared" ref="R32:R38" si="6">R4-R16</f>
        <v>0.1231333199318272</v>
      </c>
      <c r="S32">
        <f t="shared" ref="S32:V38" si="7">S4/S16</f>
        <v>2.2995681130207091</v>
      </c>
      <c r="T32">
        <f t="shared" si="7"/>
        <v>10.125306639197625</v>
      </c>
      <c r="U32">
        <f t="shared" si="7"/>
        <v>3.1820286986759925</v>
      </c>
      <c r="V32">
        <f t="shared" si="7"/>
        <v>3.1760654892960289</v>
      </c>
      <c r="W32">
        <f t="shared" ref="W32:W38" si="8">W4-W16</f>
        <v>0</v>
      </c>
    </row>
    <row r="33" spans="1:23" x14ac:dyDescent="0.35">
      <c r="A33" s="1" t="s">
        <v>7</v>
      </c>
      <c r="B33">
        <f t="shared" si="0"/>
        <v>-0.34256297960918819</v>
      </c>
      <c r="C33">
        <f t="shared" si="1"/>
        <v>1.629483165322773</v>
      </c>
      <c r="D33">
        <f t="shared" si="1"/>
        <v>3.9983082401429488</v>
      </c>
      <c r="E33">
        <f t="shared" si="1"/>
        <v>1.9995770153067247</v>
      </c>
      <c r="F33">
        <f t="shared" si="1"/>
        <v>2.1388327494266575</v>
      </c>
      <c r="G33">
        <f t="shared" si="2"/>
        <v>0</v>
      </c>
      <c r="I33" s="1" t="s">
        <v>7</v>
      </c>
      <c r="J33">
        <f t="shared" si="3"/>
        <v>-0.40324976871124651</v>
      </c>
      <c r="K33">
        <f t="shared" si="4"/>
        <v>2.1533643341757061</v>
      </c>
      <c r="L33">
        <f t="shared" si="4"/>
        <v>6.7625737698802046</v>
      </c>
      <c r="M33">
        <f t="shared" si="4"/>
        <v>2.6004949086433924</v>
      </c>
      <c r="N33">
        <f t="shared" si="4"/>
        <v>2.7832319874400491</v>
      </c>
      <c r="O33">
        <f t="shared" si="5"/>
        <v>0</v>
      </c>
      <c r="Q33" s="1" t="s">
        <v>7</v>
      </c>
      <c r="R33">
        <f t="shared" si="6"/>
        <v>-0.302931560722982</v>
      </c>
      <c r="S33">
        <f t="shared" si="7"/>
        <v>1.4461367757371459</v>
      </c>
      <c r="T33">
        <f t="shared" si="7"/>
        <v>3.114596622074739</v>
      </c>
      <c r="U33">
        <f t="shared" si="7"/>
        <v>1.7648219802786729</v>
      </c>
      <c r="V33">
        <f t="shared" si="7"/>
        <v>1.8856569308922639</v>
      </c>
      <c r="W33">
        <f t="shared" si="8"/>
        <v>0</v>
      </c>
    </row>
    <row r="34" spans="1:23" x14ac:dyDescent="0.35">
      <c r="A34" s="1" t="s">
        <v>8</v>
      </c>
      <c r="B34">
        <f t="shared" si="0"/>
        <v>-0.56701725418389548</v>
      </c>
      <c r="C34">
        <f t="shared" si="1"/>
        <v>0.94637817183134498</v>
      </c>
      <c r="D34">
        <f t="shared" si="1"/>
        <v>1.0897940381351685</v>
      </c>
      <c r="E34">
        <f t="shared" si="1"/>
        <v>1.0439320083871206</v>
      </c>
      <c r="F34">
        <f t="shared" si="1"/>
        <v>1.0928367507938856</v>
      </c>
      <c r="G34">
        <f t="shared" si="2"/>
        <v>0</v>
      </c>
      <c r="I34" s="1" t="s">
        <v>8</v>
      </c>
      <c r="J34">
        <f t="shared" si="3"/>
        <v>-0.5385493702054186</v>
      </c>
      <c r="K34">
        <f t="shared" si="4"/>
        <v>1.3193804338806399</v>
      </c>
      <c r="L34">
        <f t="shared" si="4"/>
        <v>1.6691930463025548</v>
      </c>
      <c r="M34">
        <f t="shared" si="4"/>
        <v>1.2919725408469618</v>
      </c>
      <c r="N34">
        <f t="shared" si="4"/>
        <v>1.3522880600783898</v>
      </c>
      <c r="O34">
        <f t="shared" si="5"/>
        <v>0</v>
      </c>
      <c r="Q34" s="1" t="s">
        <v>8</v>
      </c>
      <c r="R34">
        <f t="shared" si="6"/>
        <v>-0.43974287328345663</v>
      </c>
      <c r="S34">
        <f t="shared" si="7"/>
        <v>0.89408757765903535</v>
      </c>
      <c r="T34">
        <f t="shared" si="7"/>
        <v>1.0216180351457291</v>
      </c>
      <c r="U34">
        <f t="shared" si="7"/>
        <v>1.0107512231730063</v>
      </c>
      <c r="V34">
        <f t="shared" si="7"/>
        <v>1.0549726839891114</v>
      </c>
      <c r="W34">
        <f t="shared" si="8"/>
        <v>0</v>
      </c>
    </row>
    <row r="35" spans="1:23" x14ac:dyDescent="0.35">
      <c r="A35" s="1" t="s">
        <v>9</v>
      </c>
      <c r="B35">
        <f t="shared" si="0"/>
        <v>-0.37387481420630131</v>
      </c>
      <c r="C35">
        <f t="shared" si="1"/>
        <v>0.95589255034116316</v>
      </c>
      <c r="D35">
        <f t="shared" si="1"/>
        <v>1.0716300083509287</v>
      </c>
      <c r="E35">
        <f t="shared" si="1"/>
        <v>1.0351956377182667</v>
      </c>
      <c r="F35">
        <f t="shared" si="1"/>
        <v>1.0616393347251296</v>
      </c>
      <c r="G35">
        <f t="shared" si="2"/>
        <v>0</v>
      </c>
      <c r="I35" s="1" t="s">
        <v>9</v>
      </c>
      <c r="J35">
        <f t="shared" si="3"/>
        <v>-0.42929052622185299</v>
      </c>
      <c r="K35">
        <f t="shared" si="4"/>
        <v>1.308185502647639</v>
      </c>
      <c r="L35">
        <f t="shared" si="4"/>
        <v>1.7920534342324497</v>
      </c>
      <c r="M35">
        <f t="shared" si="4"/>
        <v>1.3386760004692881</v>
      </c>
      <c r="N35">
        <f t="shared" si="4"/>
        <v>1.3745446594068624</v>
      </c>
      <c r="O35">
        <f t="shared" si="5"/>
        <v>0</v>
      </c>
      <c r="Q35" s="1" t="s">
        <v>9</v>
      </c>
      <c r="R35">
        <f t="shared" si="6"/>
        <v>-0.32606473076444165</v>
      </c>
      <c r="S35">
        <f t="shared" si="7"/>
        <v>0.94842785256264706</v>
      </c>
      <c r="T35">
        <f t="shared" si="7"/>
        <v>0.98706101423332415</v>
      </c>
      <c r="U35">
        <f t="shared" si="7"/>
        <v>0.9935094434545273</v>
      </c>
      <c r="V35">
        <f t="shared" si="7"/>
        <v>1.0172263643559851</v>
      </c>
      <c r="W35">
        <f t="shared" si="8"/>
        <v>0</v>
      </c>
    </row>
    <row r="36" spans="1:23" x14ac:dyDescent="0.35">
      <c r="A36" s="1" t="s">
        <v>10</v>
      </c>
      <c r="B36">
        <f t="shared" si="0"/>
        <v>-0.32995756476025906</v>
      </c>
      <c r="C36">
        <f t="shared" si="1"/>
        <v>1.0549565031757357</v>
      </c>
      <c r="D36">
        <f t="shared" si="1"/>
        <v>1.1845717456426808</v>
      </c>
      <c r="E36">
        <f t="shared" si="1"/>
        <v>1.0883803313376632</v>
      </c>
      <c r="F36">
        <f t="shared" si="1"/>
        <v>1.1091586322402271</v>
      </c>
      <c r="G36">
        <f t="shared" si="2"/>
        <v>0</v>
      </c>
      <c r="I36" s="1" t="s">
        <v>10</v>
      </c>
      <c r="J36">
        <f t="shared" si="3"/>
        <v>-0.36115040194941045</v>
      </c>
      <c r="K36">
        <f t="shared" si="4"/>
        <v>1.6322911939679292</v>
      </c>
      <c r="L36">
        <f t="shared" si="4"/>
        <v>2.2707730447016865</v>
      </c>
      <c r="M36">
        <f t="shared" si="4"/>
        <v>1.5069084393889658</v>
      </c>
      <c r="N36">
        <f t="shared" si="4"/>
        <v>1.5364418954050021</v>
      </c>
      <c r="O36">
        <f t="shared" si="5"/>
        <v>0</v>
      </c>
      <c r="Q36" s="1" t="s">
        <v>10</v>
      </c>
      <c r="R36">
        <f t="shared" si="6"/>
        <v>-0.25760578589550398</v>
      </c>
      <c r="S36">
        <f t="shared" si="7"/>
        <v>1.0158810776961407</v>
      </c>
      <c r="T36">
        <f t="shared" si="7"/>
        <v>1.0197354569874002</v>
      </c>
      <c r="U36">
        <f t="shared" si="7"/>
        <v>1.0098195170362874</v>
      </c>
      <c r="V36">
        <f t="shared" si="7"/>
        <v>1.027055894603359</v>
      </c>
      <c r="W36">
        <f t="shared" si="8"/>
        <v>0</v>
      </c>
    </row>
    <row r="37" spans="1:23" x14ac:dyDescent="0.35">
      <c r="A37" s="1" t="s">
        <v>11</v>
      </c>
      <c r="B37">
        <f t="shared" si="0"/>
        <v>-0.31205458373290162</v>
      </c>
      <c r="C37">
        <f t="shared" si="1"/>
        <v>1.0946052461410478</v>
      </c>
      <c r="D37">
        <f t="shared" si="1"/>
        <v>1.1018105434282806</v>
      </c>
      <c r="E37">
        <f t="shared" si="1"/>
        <v>1.0496716360025551</v>
      </c>
      <c r="F37">
        <f t="shared" si="1"/>
        <v>1.0652309525122174</v>
      </c>
      <c r="G37">
        <f t="shared" si="2"/>
        <v>0</v>
      </c>
      <c r="I37" s="1" t="s">
        <v>11</v>
      </c>
      <c r="J37">
        <f t="shared" si="3"/>
        <v>-0.40230076636304291</v>
      </c>
      <c r="K37">
        <f t="shared" si="4"/>
        <v>1.747338838166379</v>
      </c>
      <c r="L37">
        <f t="shared" si="4"/>
        <v>2.0175273019019517</v>
      </c>
      <c r="M37">
        <f t="shared" si="4"/>
        <v>1.4203968818263264</v>
      </c>
      <c r="N37">
        <f t="shared" si="4"/>
        <v>1.4424775634958549</v>
      </c>
      <c r="O37">
        <f t="shared" si="5"/>
        <v>0</v>
      </c>
      <c r="Q37" s="1" t="s">
        <v>11</v>
      </c>
      <c r="R37">
        <f t="shared" si="6"/>
        <v>-0.25383020604887929</v>
      </c>
      <c r="S37">
        <f t="shared" si="7"/>
        <v>1.0077614944505466</v>
      </c>
      <c r="T37">
        <f t="shared" si="7"/>
        <v>1.0134781613372179</v>
      </c>
      <c r="U37">
        <f t="shared" si="7"/>
        <v>1.0067165248158083</v>
      </c>
      <c r="V37">
        <f t="shared" si="7"/>
        <v>1.0202513769326</v>
      </c>
      <c r="W37">
        <f t="shared" si="8"/>
        <v>0</v>
      </c>
    </row>
    <row r="38" spans="1:23" x14ac:dyDescent="0.35">
      <c r="A38" s="1" t="s">
        <v>12</v>
      </c>
      <c r="B38">
        <f t="shared" si="0"/>
        <v>-0.2596080658666452</v>
      </c>
      <c r="C38">
        <f t="shared" si="1"/>
        <v>1.1495214231020303</v>
      </c>
      <c r="D38">
        <f t="shared" si="1"/>
        <v>1.108373076632454</v>
      </c>
      <c r="E38">
        <f t="shared" si="1"/>
        <v>1.052792988498904</v>
      </c>
      <c r="F38">
        <f t="shared" si="1"/>
        <v>1.0664230011587716</v>
      </c>
      <c r="G38">
        <f t="shared" si="2"/>
        <v>0</v>
      </c>
      <c r="I38" s="9" t="s">
        <v>12</v>
      </c>
      <c r="J38">
        <f t="shared" si="3"/>
        <v>-0.33653909990949266</v>
      </c>
      <c r="K38">
        <f t="shared" si="4"/>
        <v>1.7930324161399847</v>
      </c>
      <c r="L38">
        <f t="shared" si="4"/>
        <v>2.0599928096028406</v>
      </c>
      <c r="M38">
        <f t="shared" si="4"/>
        <v>1.435267504545003</v>
      </c>
      <c r="N38">
        <f t="shared" si="4"/>
        <v>1.4557954695518716</v>
      </c>
      <c r="O38">
        <f t="shared" si="5"/>
        <v>0</v>
      </c>
      <c r="Q38" s="9" t="s">
        <v>12</v>
      </c>
      <c r="R38">
        <f t="shared" si="6"/>
        <v>-0.19607633019199727</v>
      </c>
      <c r="S38">
        <f t="shared" si="7"/>
        <v>1.0325192825730023</v>
      </c>
      <c r="T38">
        <f t="shared" si="7"/>
        <v>1.0275353534863643</v>
      </c>
      <c r="U38">
        <f t="shared" si="7"/>
        <v>1.0136741850744571</v>
      </c>
      <c r="V38">
        <f t="shared" si="7"/>
        <v>1.0247485663984122</v>
      </c>
      <c r="W38">
        <f t="shared" si="8"/>
        <v>0</v>
      </c>
    </row>
    <row r="39" spans="1:23" x14ac:dyDescent="0.35">
      <c r="A39" s="1"/>
      <c r="I39" s="5"/>
    </row>
    <row r="40" spans="1:23" x14ac:dyDescent="0.35">
      <c r="A40" s="1"/>
      <c r="I40" s="5"/>
    </row>
    <row r="41" spans="1:23" x14ac:dyDescent="0.35">
      <c r="A41" s="1"/>
      <c r="I41" s="5"/>
    </row>
  </sheetData>
  <conditionalFormatting sqref="B32:F38 Z23:AD30 R26:V29">
    <cfRule type="cellIs" dxfId="31" priority="16" operator="greaterThan">
      <formula>0</formula>
    </cfRule>
  </conditionalFormatting>
  <conditionalFormatting sqref="C32:F38">
    <cfRule type="cellIs" dxfId="30" priority="9" operator="lessThan">
      <formula>1</formula>
    </cfRule>
    <cfRule type="cellIs" dxfId="29" priority="10" operator="greaterThan">
      <formula>1</formula>
    </cfRule>
  </conditionalFormatting>
  <conditionalFormatting sqref="J32:N38 J39:J41">
    <cfRule type="cellIs" dxfId="28" priority="7" operator="lessThan">
      <formula>0</formula>
    </cfRule>
    <cfRule type="cellIs" dxfId="27" priority="8" operator="greaterThan">
      <formula>0</formula>
    </cfRule>
  </conditionalFormatting>
  <conditionalFormatting sqref="K32:N38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R32:V38">
    <cfRule type="cellIs" dxfId="24" priority="3" operator="lessThan">
      <formula>0</formula>
    </cfRule>
    <cfRule type="cellIs" dxfId="23" priority="4" operator="greaterThan">
      <formula>0</formula>
    </cfRule>
  </conditionalFormatting>
  <conditionalFormatting sqref="S32:V38">
    <cfRule type="cellIs" dxfId="22" priority="1" operator="lessThan">
      <formula>1</formula>
    </cfRule>
    <cfRule type="cellIs" dxfId="21" priority="2" operator="greaterThan">
      <formula>1</formula>
    </cfRule>
  </conditionalFormatting>
  <conditionalFormatting sqref="Z23:AD30 R26:V29 B32:F38">
    <cfRule type="cellIs" dxfId="20" priority="1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7B0-F948-4EAD-A07B-76AE2D5A7E14}">
  <dimension ref="B3:X68"/>
  <sheetViews>
    <sheetView topLeftCell="A26" zoomScale="78" workbookViewId="0">
      <selection activeCell="G43" sqref="G43"/>
    </sheetView>
  </sheetViews>
  <sheetFormatPr baseColWidth="10" defaultRowHeight="14.5" x14ac:dyDescent="0.35"/>
  <cols>
    <col min="1" max="1" width="5.81640625" customWidth="1"/>
    <col min="2" max="2" width="23.7265625" customWidth="1"/>
    <col min="10" max="10" width="24.90625" customWidth="1"/>
    <col min="18" max="18" width="24.26953125" customWidth="1"/>
  </cols>
  <sheetData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-3.8746810018248867E-2</v>
      </c>
      <c r="D4">
        <v>0.55320013881119512</v>
      </c>
      <c r="E4">
        <v>0.75025714385414188</v>
      </c>
      <c r="F4">
        <v>0.866173853134659</v>
      </c>
      <c r="G4">
        <v>0.88566972852364645</v>
      </c>
      <c r="H4">
        <v>22</v>
      </c>
    </row>
    <row r="5" spans="2:24" x14ac:dyDescent="0.35">
      <c r="B5" s="1" t="s">
        <v>7</v>
      </c>
      <c r="C5">
        <v>0.77416331953809292</v>
      </c>
      <c r="D5">
        <v>0.97343935993355668</v>
      </c>
      <c r="E5">
        <v>2.377041849710642</v>
      </c>
      <c r="F5">
        <v>1.541765821942698</v>
      </c>
      <c r="G5">
        <v>1.3662352120378189</v>
      </c>
      <c r="H5">
        <v>21</v>
      </c>
    </row>
    <row r="10" spans="2:24" ht="29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22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 s="8">
        <v>8.0455811180429063E-2</v>
      </c>
      <c r="D11" s="8">
        <v>0.87326181376685208</v>
      </c>
      <c r="E11" s="8">
        <v>1.5816962250037501</v>
      </c>
      <c r="F11" s="8">
        <v>1.2576550500847801</v>
      </c>
      <c r="G11" s="8">
        <v>1.2860731868068791</v>
      </c>
      <c r="H11" s="8">
        <v>21</v>
      </c>
      <c r="J11" s="1" t="s">
        <v>16</v>
      </c>
      <c r="K11">
        <v>0.176352123585264</v>
      </c>
      <c r="L11">
        <v>1.4383997483443609</v>
      </c>
      <c r="M11">
        <v>6.9461030637564871</v>
      </c>
      <c r="N11">
        <v>2.635546065572842</v>
      </c>
      <c r="O11">
        <v>2.694578472020555</v>
      </c>
      <c r="P11">
        <v>21</v>
      </c>
      <c r="R11" s="1" t="s">
        <v>16</v>
      </c>
      <c r="S11" s="8">
        <v>0.15797214340767521</v>
      </c>
      <c r="T11" s="8">
        <v>0.93365051612438887</v>
      </c>
      <c r="U11" s="8">
        <v>1.7491168413014899</v>
      </c>
      <c r="V11" s="8">
        <v>1.322541810795216</v>
      </c>
      <c r="W11" s="8">
        <v>1.3282539010328089</v>
      </c>
      <c r="X11" s="8">
        <v>44</v>
      </c>
    </row>
    <row r="12" spans="2:24" x14ac:dyDescent="0.35">
      <c r="B12" s="1" t="s">
        <v>6</v>
      </c>
      <c r="C12">
        <v>0.24685267627315211</v>
      </c>
      <c r="D12">
        <v>1.012662856856466</v>
      </c>
      <c r="E12">
        <v>1.831719206154512</v>
      </c>
      <c r="F12">
        <v>1.3534102135548229</v>
      </c>
      <c r="G12">
        <v>1.3620227459846079</v>
      </c>
      <c r="H12">
        <v>22</v>
      </c>
      <c r="R12" s="1" t="s">
        <v>6</v>
      </c>
      <c r="S12">
        <v>0.24696281455166699</v>
      </c>
      <c r="T12">
        <v>1.238503523070974</v>
      </c>
      <c r="U12">
        <v>3.9753361682505508</v>
      </c>
      <c r="V12">
        <v>1.9938245078869281</v>
      </c>
      <c r="W12">
        <v>1.985678071014797</v>
      </c>
      <c r="X12">
        <v>138</v>
      </c>
    </row>
    <row r="13" spans="2:24" x14ac:dyDescent="0.35">
      <c r="B13" s="1" t="s">
        <v>7</v>
      </c>
      <c r="C13">
        <v>0.22983175911105591</v>
      </c>
      <c r="D13">
        <v>1.539245905603442</v>
      </c>
      <c r="E13">
        <v>10.859200113472649</v>
      </c>
      <c r="F13">
        <v>3.295330046212769</v>
      </c>
      <c r="G13">
        <v>3.368485765113963</v>
      </c>
      <c r="H13">
        <v>21</v>
      </c>
      <c r="R13" s="1" t="s">
        <v>7</v>
      </c>
      <c r="S13">
        <v>0.3026363429728921</v>
      </c>
      <c r="T13">
        <v>1.343823136482059</v>
      </c>
      <c r="U13">
        <v>8.4642734442943013</v>
      </c>
      <c r="V13">
        <v>2.90934244190922</v>
      </c>
      <c r="W13">
        <v>2.9153976653483329</v>
      </c>
      <c r="X13">
        <v>67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23</v>
      </c>
      <c r="D18" t="s">
        <v>20</v>
      </c>
      <c r="J18" s="13" t="s">
        <v>25</v>
      </c>
      <c r="L18" t="s">
        <v>20</v>
      </c>
      <c r="R18" s="2" t="s">
        <v>24</v>
      </c>
      <c r="T18" t="s">
        <v>20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0.28559948629140097</v>
      </c>
      <c r="D20">
        <f>D4/D12</f>
        <v>0.54628263993848181</v>
      </c>
      <c r="E20">
        <f t="shared" ref="D20:G21" si="0">E4/E12</f>
        <v>0.40959178750394948</v>
      </c>
      <c r="F20">
        <f t="shared" si="0"/>
        <v>0.63999358395529993</v>
      </c>
      <c r="G20">
        <f t="shared" si="0"/>
        <v>0.65026060037154132</v>
      </c>
      <c r="H20">
        <f>H12-H4</f>
        <v>0</v>
      </c>
      <c r="J20" s="9" t="s">
        <v>26</v>
      </c>
      <c r="K20">
        <f>C4-K11</f>
        <v>-0.21509893360351287</v>
      </c>
      <c r="L20">
        <f>D4/L11</f>
        <v>0.38459415711657641</v>
      </c>
      <c r="M20">
        <f>E4/M11</f>
        <v>0.10801123118498605</v>
      </c>
      <c r="N20">
        <f>F4/N11</f>
        <v>0.32865062176266463</v>
      </c>
      <c r="O20">
        <f>G4/O11</f>
        <v>0.32868581773368011</v>
      </c>
      <c r="P20">
        <f>H4-P11</f>
        <v>1</v>
      </c>
      <c r="R20" s="1" t="s">
        <v>6</v>
      </c>
      <c r="S20">
        <f>S12-C4</f>
        <v>0.28570962456991589</v>
      </c>
      <c r="T20">
        <f>D4/T12</f>
        <v>0.44666819956998483</v>
      </c>
      <c r="U20">
        <f t="shared" ref="T20:W21" si="1">E4/U12</f>
        <v>0.18872797471724559</v>
      </c>
      <c r="V20">
        <f t="shared" si="1"/>
        <v>0.43442833093301542</v>
      </c>
      <c r="W20">
        <f t="shared" si="1"/>
        <v>0.44602886109882744</v>
      </c>
      <c r="X20">
        <f>X12-H4</f>
        <v>116</v>
      </c>
    </row>
    <row r="21" spans="2:24" x14ac:dyDescent="0.35">
      <c r="B21" s="1" t="s">
        <v>7</v>
      </c>
      <c r="C21">
        <f>C13-C5</f>
        <v>-0.54433156042703701</v>
      </c>
      <c r="D21">
        <f t="shared" si="0"/>
        <v>0.63241315529238462</v>
      </c>
      <c r="E21">
        <f t="shared" si="0"/>
        <v>0.21889658767421782</v>
      </c>
      <c r="F21">
        <f t="shared" si="0"/>
        <v>0.46786385591774227</v>
      </c>
      <c r="G21">
        <f t="shared" si="0"/>
        <v>0.40559328651091875</v>
      </c>
      <c r="H21">
        <f>H13-H5</f>
        <v>0</v>
      </c>
      <c r="J21" s="12"/>
      <c r="R21" s="1" t="s">
        <v>7</v>
      </c>
      <c r="S21">
        <f>S13-C5</f>
        <v>-0.47152697656520082</v>
      </c>
      <c r="T21">
        <f t="shared" si="1"/>
        <v>0.72438056281861973</v>
      </c>
      <c r="U21">
        <f t="shared" si="1"/>
        <v>0.28083235558900649</v>
      </c>
      <c r="V21">
        <f t="shared" si="1"/>
        <v>0.52993618067556636</v>
      </c>
      <c r="W21">
        <f t="shared" si="1"/>
        <v>0.46862739456662789</v>
      </c>
      <c r="X21">
        <f>X13-H5</f>
        <v>46</v>
      </c>
    </row>
    <row r="22" spans="2:24" x14ac:dyDescent="0.35">
      <c r="J22" s="5"/>
    </row>
    <row r="30" spans="2:24" x14ac:dyDescent="0.35">
      <c r="B30" s="10" t="s">
        <v>34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1.384939437003609E-2</v>
      </c>
      <c r="D31">
        <v>2.218786637292586</v>
      </c>
      <c r="E31">
        <v>21.84152128370215</v>
      </c>
      <c r="F31">
        <v>4.6734913377155358</v>
      </c>
      <c r="G31">
        <v>4.7834498833428647</v>
      </c>
      <c r="H31">
        <v>22</v>
      </c>
    </row>
    <row r="32" spans="2:24" x14ac:dyDescent="0.35">
      <c r="B32" s="1" t="s">
        <v>7</v>
      </c>
      <c r="C32">
        <v>-0.1108952796442341</v>
      </c>
      <c r="D32">
        <v>2.5280081806030661</v>
      </c>
      <c r="E32">
        <v>20.819291528538219</v>
      </c>
      <c r="F32">
        <v>4.5628161839524308</v>
      </c>
      <c r="G32">
        <v>4.6741141892090514</v>
      </c>
      <c r="H32">
        <v>21</v>
      </c>
    </row>
    <row r="36" spans="2:24" x14ac:dyDescent="0.35">
      <c r="B36" s="13" t="s">
        <v>37</v>
      </c>
      <c r="D36" t="s">
        <v>20</v>
      </c>
      <c r="J36" s="13" t="s">
        <v>38</v>
      </c>
      <c r="R36" s="13" t="s">
        <v>41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C31-C12</f>
        <v>-0.23300328190311601</v>
      </c>
      <c r="D38">
        <f>D12/D31</f>
        <v>0.45640389203539655</v>
      </c>
      <c r="E38">
        <f t="shared" ref="E38:G39" si="2">E12/E31</f>
        <v>8.3864085397811386E-2</v>
      </c>
      <c r="F38">
        <f t="shared" si="2"/>
        <v>0.28959296503508397</v>
      </c>
      <c r="G38">
        <f t="shared" si="2"/>
        <v>0.28473649336799833</v>
      </c>
      <c r="H38">
        <f>H31-H12</f>
        <v>0</v>
      </c>
      <c r="J38" s="9" t="s">
        <v>26</v>
      </c>
      <c r="K38">
        <f>K11-C31</f>
        <v>0.1625027292152279</v>
      </c>
      <c r="L38">
        <f>L11/D31</f>
        <v>0.64828213951185909</v>
      </c>
      <c r="M38">
        <f t="shared" ref="M38:O38" si="3">M11/E31</f>
        <v>0.31802285992503537</v>
      </c>
      <c r="N38">
        <f t="shared" si="3"/>
        <v>0.56393515578037456</v>
      </c>
      <c r="O38">
        <f t="shared" si="3"/>
        <v>0.56331278423209419</v>
      </c>
      <c r="R38" s="9" t="s">
        <v>26</v>
      </c>
      <c r="S38">
        <f>S12-C31</f>
        <v>0.23311342018163089</v>
      </c>
      <c r="T38">
        <f>T12/D31</f>
        <v>0.55818955381046653</v>
      </c>
      <c r="U38">
        <f t="shared" ref="U38:W38" si="4">U12/E31</f>
        <v>0.18200820888867725</v>
      </c>
      <c r="V38">
        <f t="shared" si="4"/>
        <v>0.42662420101147247</v>
      </c>
      <c r="W38">
        <f t="shared" si="4"/>
        <v>0.41511422079060778</v>
      </c>
    </row>
    <row r="39" spans="2:24" x14ac:dyDescent="0.35">
      <c r="B39" s="1" t="s">
        <v>7</v>
      </c>
      <c r="C39">
        <f>C32-C13</f>
        <v>-0.34072703875528998</v>
      </c>
      <c r="D39">
        <f>D13/D32</f>
        <v>0.60887694803117642</v>
      </c>
      <c r="E39">
        <f t="shared" si="2"/>
        <v>0.52159316269659362</v>
      </c>
      <c r="F39">
        <f t="shared" si="2"/>
        <v>0.72221406985504899</v>
      </c>
      <c r="G39">
        <f t="shared" si="2"/>
        <v>0.72066826542035645</v>
      </c>
      <c r="H39">
        <f>H32-H13</f>
        <v>0</v>
      </c>
    </row>
    <row r="45" spans="2:24" x14ac:dyDescent="0.35">
      <c r="B45" s="11" t="s">
        <v>35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0.12750979798296519</v>
      </c>
      <c r="D46">
        <v>1.5141222798560281</v>
      </c>
      <c r="E46">
        <v>9.3243982680367239</v>
      </c>
      <c r="F46">
        <v>3.05358776982695</v>
      </c>
      <c r="G46">
        <v>3.1227206500865141</v>
      </c>
      <c r="H46">
        <v>22</v>
      </c>
    </row>
    <row r="47" spans="2:24" x14ac:dyDescent="0.35">
      <c r="B47" s="1" t="s">
        <v>7</v>
      </c>
      <c r="C47">
        <v>2.9890368269257998E-2</v>
      </c>
      <c r="D47">
        <v>1.46966240847316</v>
      </c>
      <c r="E47">
        <v>8.9142872797456985</v>
      </c>
      <c r="F47">
        <v>2.985680371330075</v>
      </c>
      <c r="G47">
        <v>3.059258658222928</v>
      </c>
      <c r="H47">
        <v>21</v>
      </c>
    </row>
    <row r="51" spans="2:24" x14ac:dyDescent="0.35">
      <c r="B51" s="13" t="s">
        <v>36</v>
      </c>
      <c r="D51" t="s">
        <v>20</v>
      </c>
      <c r="J51" s="13" t="s">
        <v>39</v>
      </c>
      <c r="R51" s="13" t="s">
        <v>42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C46-C12</f>
        <v>-0.11934287829018692</v>
      </c>
      <c r="D53">
        <f>D12/D46</f>
        <v>0.66881180623850012</v>
      </c>
      <c r="E53">
        <f t="shared" ref="D53:G54" si="5">E12/E46</f>
        <v>0.19644369035946221</v>
      </c>
      <c r="F53">
        <f t="shared" si="5"/>
        <v>0.4432196863401513</v>
      </c>
      <c r="G53">
        <f t="shared" si="5"/>
        <v>0.43616541426684241</v>
      </c>
      <c r="H53">
        <f>H46-H12</f>
        <v>0</v>
      </c>
      <c r="J53" s="9" t="s">
        <v>26</v>
      </c>
      <c r="K53">
        <f>K20-C46</f>
        <v>-0.34260873158647809</v>
      </c>
      <c r="L53">
        <f>L11/D46</f>
        <v>0.9499891570719986</v>
      </c>
      <c r="M53">
        <f t="shared" ref="M53:O53" si="6">M11/E46</f>
        <v>0.74493847904021449</v>
      </c>
      <c r="N53">
        <f t="shared" si="6"/>
        <v>0.86309818621070822</v>
      </c>
      <c r="O53">
        <f t="shared" si="6"/>
        <v>0.86289449936737139</v>
      </c>
      <c r="R53" s="9" t="s">
        <v>26</v>
      </c>
      <c r="S53">
        <f>S20-C46</f>
        <v>0.1581998265869507</v>
      </c>
      <c r="T53">
        <f>T12/D46</f>
        <v>0.81796796701831664</v>
      </c>
      <c r="U53">
        <f t="shared" ref="U53:W53" si="7">U12/E46</f>
        <v>0.42633701971715199</v>
      </c>
      <c r="V53">
        <f t="shared" si="7"/>
        <v>0.65294488260277528</v>
      </c>
      <c r="W53">
        <f t="shared" si="7"/>
        <v>0.63588078906763057</v>
      </c>
    </row>
    <row r="54" spans="2:24" x14ac:dyDescent="0.35">
      <c r="B54" s="1" t="s">
        <v>7</v>
      </c>
      <c r="C54">
        <f>C47-K13</f>
        <v>2.9890368269257998E-2</v>
      </c>
      <c r="D54">
        <f t="shared" si="5"/>
        <v>1.0473465856710404</v>
      </c>
      <c r="E54">
        <f t="shared" si="5"/>
        <v>1.218179285981283</v>
      </c>
      <c r="F54">
        <f t="shared" si="5"/>
        <v>1.1037115954728771</v>
      </c>
      <c r="G54">
        <f t="shared" si="5"/>
        <v>1.1010790983821748</v>
      </c>
      <c r="H54">
        <f>H47-H13</f>
        <v>0</v>
      </c>
    </row>
    <row r="59" spans="2:24" x14ac:dyDescent="0.35">
      <c r="B59" s="11" t="s">
        <v>27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-0.13498835579247831</v>
      </c>
      <c r="D60">
        <v>1.93267810644422</v>
      </c>
      <c r="E60">
        <v>16.796006536271278</v>
      </c>
      <c r="F60">
        <v>4.0982931247375749</v>
      </c>
      <c r="G60">
        <v>4.1924607103339904</v>
      </c>
      <c r="H60">
        <v>22</v>
      </c>
    </row>
    <row r="61" spans="2:24" x14ac:dyDescent="0.35">
      <c r="B61" s="1" t="s">
        <v>7</v>
      </c>
      <c r="C61">
        <v>0.1207088239491281</v>
      </c>
      <c r="D61">
        <v>1.7861046861339711</v>
      </c>
      <c r="E61">
        <v>11.460899060837811</v>
      </c>
      <c r="F61">
        <v>3.3853949637875069</v>
      </c>
      <c r="G61">
        <v>3.4667917247350699</v>
      </c>
      <c r="H61">
        <v>21</v>
      </c>
    </row>
    <row r="65" spans="2:24" x14ac:dyDescent="0.35">
      <c r="B65" s="13" t="s">
        <v>28</v>
      </c>
      <c r="D65" t="s">
        <v>20</v>
      </c>
      <c r="J65" s="13" t="s">
        <v>40</v>
      </c>
      <c r="R65" s="13" t="s">
        <v>43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C60-C12</f>
        <v>-0.38184103206563041</v>
      </c>
      <c r="D67">
        <f>D12/D60</f>
        <v>0.52396871133371681</v>
      </c>
      <c r="E67">
        <f t="shared" ref="E67:G68" si="8">E12/E60</f>
        <v>0.109056828609758</v>
      </c>
      <c r="F67">
        <f t="shared" si="8"/>
        <v>0.33023753361748265</v>
      </c>
      <c r="G67">
        <f t="shared" si="8"/>
        <v>0.32487430177398202</v>
      </c>
      <c r="H67">
        <f>H60-H12</f>
        <v>0</v>
      </c>
      <c r="J67" s="9" t="s">
        <v>26</v>
      </c>
      <c r="K67">
        <f>C60-K20</f>
        <v>8.0110577811034561E-2</v>
      </c>
      <c r="L67">
        <f>L11/D60</f>
        <v>0.7442521046563505</v>
      </c>
      <c r="M67">
        <f t="shared" ref="M67:O67" si="9">M11/E60</f>
        <v>0.41355682070950928</v>
      </c>
      <c r="N67">
        <f t="shared" si="9"/>
        <v>0.64308383645486644</v>
      </c>
      <c r="O67">
        <f t="shared" si="9"/>
        <v>0.6427200296424227</v>
      </c>
      <c r="R67" s="9" t="s">
        <v>26</v>
      </c>
      <c r="S67">
        <f>C60-S20</f>
        <v>-0.4206979803623942</v>
      </c>
      <c r="T67">
        <f>T12/D60</f>
        <v>0.64082245198585996</v>
      </c>
      <c r="U67">
        <f t="shared" ref="U67:W67" si="10">U12/E60</f>
        <v>0.23668341398092105</v>
      </c>
      <c r="V67">
        <f t="shared" si="10"/>
        <v>0.48650119627902366</v>
      </c>
      <c r="W67">
        <f t="shared" si="10"/>
        <v>0.47363069285784887</v>
      </c>
    </row>
    <row r="68" spans="2:24" x14ac:dyDescent="0.35">
      <c r="B68" s="1" t="s">
        <v>7</v>
      </c>
      <c r="C68">
        <f>C61-C13</f>
        <v>-0.10912293516192781</v>
      </c>
      <c r="D68">
        <f>D13/D61</f>
        <v>0.86178929911165747</v>
      </c>
      <c r="E68">
        <f t="shared" si="8"/>
        <v>0.94749984759736849</v>
      </c>
      <c r="F68">
        <f t="shared" si="8"/>
        <v>0.97339603841261246</v>
      </c>
      <c r="G68">
        <f t="shared" si="8"/>
        <v>0.97164353459144726</v>
      </c>
      <c r="H68">
        <f>H61-H13</f>
        <v>0</v>
      </c>
    </row>
  </sheetData>
  <conditionalFormatting sqref="D20:G21">
    <cfRule type="cellIs" dxfId="19" priority="16" operator="lessThan">
      <formula>1</formula>
    </cfRule>
    <cfRule type="cellIs" dxfId="18" priority="17" operator="greaterThan">
      <formula>1</formula>
    </cfRule>
  </conditionalFormatting>
  <conditionalFormatting sqref="D38:G39">
    <cfRule type="cellIs" dxfId="17" priority="12" operator="greaterThan">
      <formula>1</formula>
    </cfRule>
    <cfRule type="cellIs" dxfId="16" priority="13" operator="lessThan">
      <formula>1</formula>
    </cfRule>
  </conditionalFormatting>
  <conditionalFormatting sqref="D53:G54">
    <cfRule type="cellIs" dxfId="15" priority="10" operator="greaterThan">
      <formula>1</formula>
    </cfRule>
    <cfRule type="cellIs" dxfId="14" priority="11" operator="lessThan">
      <formula>1</formula>
    </cfRule>
  </conditionalFormatting>
  <conditionalFormatting sqref="D67:G68">
    <cfRule type="cellIs" dxfId="13" priority="8" operator="lessThan">
      <formula>1</formula>
    </cfRule>
    <cfRule type="cellIs" dxfId="12" priority="9" operator="greaterThan">
      <formula>1</formula>
    </cfRule>
  </conditionalFormatting>
  <conditionalFormatting sqref="L20:O20">
    <cfRule type="cellIs" dxfId="11" priority="15" operator="lessThan">
      <formula>1</formula>
    </cfRule>
  </conditionalFormatting>
  <conditionalFormatting sqref="L38:O38">
    <cfRule type="cellIs" dxfId="10" priority="7" operator="lessThan">
      <formula>1</formula>
    </cfRule>
  </conditionalFormatting>
  <conditionalFormatting sqref="L53:O53">
    <cfRule type="cellIs" dxfId="9" priority="4" operator="lessThan">
      <formula>1</formula>
    </cfRule>
  </conditionalFormatting>
  <conditionalFormatting sqref="L67:O67">
    <cfRule type="cellIs" dxfId="8" priority="5" operator="lessThan">
      <formula>1</formula>
    </cfRule>
  </conditionalFormatting>
  <conditionalFormatting sqref="T20:W21">
    <cfRule type="cellIs" dxfId="7" priority="14" operator="lessThan">
      <formula>1</formula>
    </cfRule>
  </conditionalFormatting>
  <conditionalFormatting sqref="T38:W38">
    <cfRule type="cellIs" dxfId="6" priority="3" operator="lessThan">
      <formula>1</formula>
    </cfRule>
  </conditionalFormatting>
  <conditionalFormatting sqref="T53:W53">
    <cfRule type="cellIs" dxfId="5" priority="1" operator="lessThan">
      <formula>1</formula>
    </cfRule>
  </conditionalFormatting>
  <conditionalFormatting sqref="T67:W67">
    <cfRule type="cellIs" dxfId="4" priority="2" operator="less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10A0-0D45-4C16-B1BE-B18E1B02119C}">
  <dimension ref="B2:N19"/>
  <sheetViews>
    <sheetView zoomScale="107" workbookViewId="0">
      <selection activeCell="M12" sqref="M12"/>
    </sheetView>
  </sheetViews>
  <sheetFormatPr baseColWidth="10" defaultRowHeight="14.5" x14ac:dyDescent="0.35"/>
  <cols>
    <col min="2" max="2" width="21.54296875" customWidth="1"/>
    <col min="10" max="10" width="15" customWidth="1"/>
  </cols>
  <sheetData>
    <row r="2" spans="2:14" x14ac:dyDescent="0.35">
      <c r="B2" s="3" t="s">
        <v>44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4" x14ac:dyDescent="0.35">
      <c r="B3" s="1" t="s">
        <v>6</v>
      </c>
      <c r="C3">
        <v>7.3010701186685747E-2</v>
      </c>
      <c r="D3">
        <v>0.23897399536592709</v>
      </c>
      <c r="E3">
        <v>8.7547221814146287E-2</v>
      </c>
      <c r="F3">
        <v>0.29588379782297353</v>
      </c>
      <c r="G3">
        <v>0.29317875128468363</v>
      </c>
      <c r="H3">
        <v>23</v>
      </c>
    </row>
    <row r="4" spans="2:14" x14ac:dyDescent="0.35">
      <c r="B4" s="5"/>
    </row>
    <row r="5" spans="2:14" x14ac:dyDescent="0.35">
      <c r="B5" s="5"/>
    </row>
    <row r="6" spans="2:14" x14ac:dyDescent="0.35">
      <c r="B6" s="3" t="s">
        <v>47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J6" s="15" t="s">
        <v>48</v>
      </c>
      <c r="K6" s="1" t="s">
        <v>1</v>
      </c>
      <c r="L6" s="1" t="s">
        <v>2</v>
      </c>
      <c r="M6" s="1" t="s">
        <v>3</v>
      </c>
      <c r="N6" s="1" t="s">
        <v>4</v>
      </c>
    </row>
    <row r="7" spans="2:14" x14ac:dyDescent="0.35">
      <c r="B7" s="1" t="s">
        <v>6</v>
      </c>
      <c r="C7">
        <v>8.2066856816625108E-2</v>
      </c>
      <c r="D7">
        <v>0.21997379185819019</v>
      </c>
      <c r="E7">
        <v>7.9256786909448013E-2</v>
      </c>
      <c r="F7">
        <v>0.28152581925899439</v>
      </c>
      <c r="G7">
        <v>0.27535116522516317</v>
      </c>
      <c r="H7">
        <v>23</v>
      </c>
      <c r="K7">
        <f>D7/$D$3</f>
        <v>0.92049258967008951</v>
      </c>
      <c r="L7">
        <f>E7/$E$3</f>
        <v>0.90530327824339174</v>
      </c>
      <c r="M7">
        <f>F7/$F$3</f>
        <v>0.95147426567584659</v>
      </c>
      <c r="N7">
        <f>G7/$G$3</f>
        <v>0.93919209362410638</v>
      </c>
    </row>
    <row r="8" spans="2:14" x14ac:dyDescent="0.35">
      <c r="B8" s="5"/>
    </row>
    <row r="9" spans="2:14" x14ac:dyDescent="0.35">
      <c r="B9" s="5"/>
    </row>
    <row r="10" spans="2:14" x14ac:dyDescent="0.35">
      <c r="B10" s="11" t="s">
        <v>14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16" t="s">
        <v>49</v>
      </c>
      <c r="K10" s="1" t="s">
        <v>1</v>
      </c>
      <c r="L10" s="1" t="s">
        <v>2</v>
      </c>
      <c r="M10" s="1" t="s">
        <v>3</v>
      </c>
      <c r="N10" s="1" t="s">
        <v>4</v>
      </c>
    </row>
    <row r="11" spans="2:14" x14ac:dyDescent="0.35">
      <c r="B11" s="14" t="s">
        <v>6</v>
      </c>
      <c r="C11">
        <v>0.12756998706823619</v>
      </c>
      <c r="D11">
        <v>0.29499755529394678</v>
      </c>
      <c r="E11">
        <v>0.15065333126078401</v>
      </c>
      <c r="F11">
        <v>0.38814086522908658</v>
      </c>
      <c r="G11">
        <v>0.37481645703321259</v>
      </c>
      <c r="H11">
        <v>23</v>
      </c>
      <c r="K11">
        <f>D11/$D$3</f>
        <v>1.2344337083297874</v>
      </c>
      <c r="L11">
        <f>E11/$E$3</f>
        <v>1.7208236668047043</v>
      </c>
      <c r="M11">
        <f>F11/$F$3</f>
        <v>1.3118016873006011</v>
      </c>
      <c r="N11">
        <f>G11/$G$3</f>
        <v>1.2784571030158212</v>
      </c>
    </row>
    <row r="13" spans="2:14" x14ac:dyDescent="0.35">
      <c r="B13" s="5"/>
    </row>
    <row r="14" spans="2:14" x14ac:dyDescent="0.35">
      <c r="B14" s="3" t="s">
        <v>45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5" t="s">
        <v>50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2:14" x14ac:dyDescent="0.35">
      <c r="B15" s="1" t="s">
        <v>6</v>
      </c>
      <c r="C15">
        <v>0.16411053804405201</v>
      </c>
      <c r="D15">
        <v>0.39907398756127849</v>
      </c>
      <c r="E15">
        <v>0.27178303877059412</v>
      </c>
      <c r="F15">
        <v>0.52132814883774892</v>
      </c>
      <c r="G15">
        <v>0.5059450074181695</v>
      </c>
      <c r="H15">
        <v>23</v>
      </c>
      <c r="K15">
        <f>D15/$D$3</f>
        <v>1.6699473386223447</v>
      </c>
      <c r="L15">
        <f>E15/$E$3</f>
        <v>3.1044164867682662</v>
      </c>
      <c r="M15">
        <f>F15/$F$3</f>
        <v>1.7619354377411978</v>
      </c>
      <c r="N15">
        <f>G15/$G$3</f>
        <v>1.7257219535903021</v>
      </c>
    </row>
    <row r="18" spans="2:14" x14ac:dyDescent="0.35">
      <c r="B18" s="3" t="s">
        <v>46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J18" s="15" t="s">
        <v>51</v>
      </c>
      <c r="K18" s="1" t="s">
        <v>1</v>
      </c>
      <c r="L18" s="1" t="s">
        <v>2</v>
      </c>
      <c r="M18" s="1" t="s">
        <v>3</v>
      </c>
      <c r="N18" s="1" t="s">
        <v>4</v>
      </c>
    </row>
    <row r="19" spans="2:14" x14ac:dyDescent="0.35">
      <c r="B19" s="1" t="s">
        <v>6</v>
      </c>
      <c r="C19">
        <v>0.15608656437797641</v>
      </c>
      <c r="D19">
        <v>0.35154503472458448</v>
      </c>
      <c r="E19">
        <v>0.21502142994085369</v>
      </c>
      <c r="F19">
        <v>0.4637040326985023</v>
      </c>
      <c r="G19">
        <v>0.44645795538149102</v>
      </c>
      <c r="H19">
        <v>23</v>
      </c>
      <c r="K19">
        <f>D19/$D$3</f>
        <v>1.4710597870127411</v>
      </c>
      <c r="L19">
        <f>E19/$E$3</f>
        <v>2.4560622882736585</v>
      </c>
      <c r="M19">
        <f>F19/$F$3</f>
        <v>1.5671829147466032</v>
      </c>
      <c r="N19">
        <f>G19/$G$3</f>
        <v>1.5228182582303504</v>
      </c>
    </row>
  </sheetData>
  <conditionalFormatting sqref="K7:N7">
    <cfRule type="cellIs" dxfId="3" priority="4" operator="lessThan">
      <formula>1</formula>
    </cfRule>
  </conditionalFormatting>
  <conditionalFormatting sqref="K11:N11">
    <cfRule type="cellIs" dxfId="2" priority="3" operator="greaterThan">
      <formula>1</formula>
    </cfRule>
  </conditionalFormatting>
  <conditionalFormatting sqref="K15:N15">
    <cfRule type="cellIs" dxfId="1" priority="2" operator="greaterThan">
      <formula>1</formula>
    </cfRule>
  </conditionalFormatting>
  <conditionalFormatting sqref="K19:N19">
    <cfRule type="cellIs" dxfId="0" priority="1" operator="greaterThan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Naive - ifo</vt:lpstr>
      <vt:lpstr>ifoCAST - ifo</vt:lpstr>
      <vt:lpstr>ifoCAST long_term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Jan Ole Westphal</cp:lastModifiedBy>
  <dcterms:created xsi:type="dcterms:W3CDTF">2025-07-10T15:54:27Z</dcterms:created>
  <dcterms:modified xsi:type="dcterms:W3CDTF">2025-09-23T13:50:34Z</dcterms:modified>
</cp:coreProperties>
</file>